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E5EAFE08-46ED-4D5E-AF16-83847C56E520}"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411" i="1" s="1"/>
  <c r="BD703" i="1"/>
  <c r="BD410" i="1" s="1"/>
  <c r="BD702" i="1"/>
  <c r="BD409" i="1" s="1"/>
  <c r="BD701" i="1"/>
  <c r="BD408" i="1" s="1"/>
  <c r="G701" i="1"/>
  <c r="BD700" i="1"/>
  <c r="G700" i="1"/>
  <c r="BD699" i="1"/>
  <c r="BD406" i="1" s="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29" i="1" s="1"/>
  <c r="BD499" i="1"/>
  <c r="BD28" i="1" s="1"/>
  <c r="BD498" i="1"/>
  <c r="BD27" i="1" s="1"/>
  <c r="BD497" i="1"/>
  <c r="BD26" i="1" s="1"/>
  <c r="G497" i="1"/>
  <c r="BD496" i="1"/>
  <c r="BD25" i="1" s="1"/>
  <c r="G496" i="1"/>
  <c r="BD495" i="1"/>
  <c r="BD24" i="1" s="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07"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72" i="1" l="1"/>
  <c r="BD366" i="1"/>
  <c r="BD378" i="1"/>
  <c r="BD400" i="1"/>
  <c r="BD8" i="1" s="1"/>
  <c r="BD390" i="1"/>
  <c r="BD16" i="1" s="1"/>
  <c r="BD401" i="1"/>
  <c r="BD9" i="1" s="1"/>
  <c r="BD415" i="1"/>
  <c r="BD364" i="1"/>
  <c r="BD382" i="1"/>
  <c r="BD392" i="1"/>
  <c r="BD18" i="1" s="1"/>
  <c r="BD394" i="1"/>
  <c r="BD417" i="1"/>
  <c r="BD377" i="1"/>
  <c r="BD371" i="1"/>
  <c r="BD386" i="1"/>
  <c r="BD388" i="1"/>
  <c r="BD14" i="1" s="1"/>
  <c r="BD398" i="1"/>
  <c r="BD367" i="1"/>
  <c r="BD379" i="1"/>
  <c r="BD385" i="1"/>
  <c r="BD375" i="1"/>
  <c r="BD369" i="1"/>
  <c r="BD370" i="1"/>
  <c r="BD391" i="1"/>
  <c r="BD17" i="1" s="1"/>
  <c r="BD373" i="1"/>
  <c r="BD397" i="1"/>
  <c r="BD387" i="1"/>
  <c r="BD374" i="1"/>
  <c r="BD368" i="1"/>
  <c r="BD380" i="1"/>
  <c r="BD399" i="1"/>
  <c r="BD405" i="1"/>
  <c r="BD393" i="1"/>
  <c r="BD19" i="1" s="1"/>
  <c r="BD396" i="1"/>
  <c r="BD376" i="1"/>
  <c r="BD412" i="1"/>
  <c r="BD384" i="1"/>
  <c r="BD381" i="1"/>
  <c r="BD383" i="1"/>
  <c r="BD395" i="1"/>
  <c r="BD404" i="1"/>
  <c r="BD416" i="1"/>
  <c r="BD413" i="1"/>
  <c r="BD389" i="1"/>
  <c r="BD15" i="1" s="1"/>
  <c r="BD365" i="1"/>
  <c r="BD414" i="1"/>
  <c r="BD402" i="1"/>
  <c r="BD10" i="1" s="1"/>
  <c r="BD403" i="1"/>
  <c r="BD11" i="1" s="1"/>
  <c r="BD20" i="1" l="1"/>
  <c r="BD23" i="1"/>
  <c r="BD7" i="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<sst xmlns="http://schemas.openxmlformats.org/spreadsheetml/2006/main" count="10743" uniqueCount="2563">
  <si>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</si>
  <si>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</si>
  <si>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</si>
  <si>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</si>
  <si>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</si>
  <si>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</si>
  <si>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</si>
  <si>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</si>
  <si>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</si>
  <si>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</si>
  <si>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</si>
  <si>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</si>
  <si>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</si>
  <si>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</si>
  <si>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</si>
  <si>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</si>
  <si>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</si>
  <si>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</si>
  <si>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</si>
  <si>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</si>
  <si>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</si>
  <si>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</si>
  <si>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</si>
  <si>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</si>
  <si>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</si>
  <si>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</si>
  <si>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</si>
  <si>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</si>
  <si>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</si>
  <si>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</si>
  <si>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</si>
  <si>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</si>
  <si>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</si>
  <si>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</si>
  <si>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</si>
  <si>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</si>
  <si>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</si>
  <si>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</si>
  <si>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</si>
  <si>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</si>
  <si>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</si>
  <si>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</si>
  <si>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</si>
  <si>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</si>
  <si>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</si>
  <si>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</si>
  <si>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</si>
  <si>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</si>
  <si>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</si>
  <si>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</si>
  <si>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</si>
  <si>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</si>
  <si>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</si>
  <si>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</si>
  <si>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</si>
  <si>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</si>
  <si>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</si>
  <si>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</si>
  <si>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</si>
  <si>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</si>
  <si>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</si>
  <si>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</si>
  <si>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</si>
  <si>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</si>
  <si>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</si>
  <si>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</si>
  <si>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</si>
  <si>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</si>
  <si>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</si>
  <si>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</si>
  <si>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</si>
  <si>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</si>
  <si>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</si>
  <si>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</si>
  <si>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</si>
  <si>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</si>
  <si>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</si>
  <si>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</si>
  <si>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</si>
  <si>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</si>
  <si>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</si>
  <si>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</si>
  <si>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</si>
  <si>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</si>
  <si>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</si>
  <si>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</si>
  <si>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</si>
  <si>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</si>
  <si>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</si>
  <si>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</si>
  <si>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</si>
  <si>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</si>
  <si>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</si>
  <si>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</si>
  <si>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</si>
  <si>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</si>
  <si>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</si>
  <si>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</si>
  <si>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</si>
  <si>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</si>
  <si>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</si>
  <si>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</si>
  <si>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</si>
  <si>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</si>
  <si>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</si>
  <si>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</si>
  <si>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</si>
  <si>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</si>
  <si>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</si>
  <si>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</si>
  <si>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</si>
  <si>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</si>
  <si>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</si>
  <si>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</si>
  <si>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</si>
  <si>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</si>
  <si>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</si>
  <si>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</si>
  <si>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</si>
  <si>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</si>
  <si>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</si>
  <si>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</si>
  <si>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</si>
  <si>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</si>
  <si>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</si>
  <si>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</si>
  <si>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</si>
  <si>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</si>
  <si>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</si>
  <si>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</si>
  <si>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</si>
  <si>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</si>
  <si>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</si>
  <si>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</si>
  <si>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</si>
  <si>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</si>
  <si>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</si>
  <si>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</si>
  <si>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</si>
  <si>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</si>
  <si>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</si>
  <si>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</si>
  <si>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</si>
  <si>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</si>
  <si>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</si>
  <si>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</si>
  <si>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</si>
  <si>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</si>
  <si>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</si>
  <si>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</si>
  <si>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</si>
  <si>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</si>
  <si>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</si>
  <si>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</si>
  <si>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</si>
  <si>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</si>
  <si>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</si>
  <si>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</si>
  <si>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</si>
  <si>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</si>
  <si>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</si>
  <si>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</si>
  <si>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</si>
  <si>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</si>
  <si>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</si>
  <si>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</si>
  <si>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</si>
  <si>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</si>
  <si>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</si>
  <si>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</si>
  <si>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</si>
  <si>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</si>
  <si>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</si>
  <si>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</si>
  <si>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</si>
  <si>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</si>
  <si>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</si>
  <si>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</si>
  <si>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</si>
  <si>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</si>
  <si>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</si>
  <si>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</si>
  <si>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</si>
  <si>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</si>
  <si>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</si>
  <si>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</si>
  <si>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</si>
  <si>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</si>
  <si>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</si>
  <si>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</si>
  <si>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</si>
  <si>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</si>
  <si>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</si>
  <si>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</si>
  <si>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</si>
  <si>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</si>
  <si>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</si>
  <si>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</si>
  <si>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</si>
  <si>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</si>
  <si>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</si>
  <si>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</si>
  <si>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</si>
  <si>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</si>
  <si>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</si>
  <si>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</si>
  <si>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</si>
  <si>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</si>
  <si>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</si>
  <si>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</si>
  <si>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</si>
  <si>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</si>
  <si>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</si>
  <si>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</si>
  <si>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</si>
  <si>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</si>
  <si>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</si>
  <si>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</si>
  <si>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</si>
  <si>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</si>
  <si>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</si>
  <si>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</si>
  <si>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</si>
  <si>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</si>
  <si>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</si>
  <si>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</si>
  <si>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</si>
  <si>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</si>
  <si>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</si>
  <si>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</si>
  <si>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</si>
  <si>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</si>
  <si>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</si>
  <si>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</si>
  <si>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</si>
  <si>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</si>
  <si>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</si>
  <si>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</si>
  <si>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</si>
  <si>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</si>
  <si>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</si>
  <si>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</si>
  <si>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</si>
  <si>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</si>
  <si>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</si>
  <si>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</si>
  <si>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</si>
  <si>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</si>
  <si>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</si>
  <si>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</si>
  <si>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</si>
  <si>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</si>
  <si>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</si>
  <si>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</si>
  <si>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</si>
  <si>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</si>
  <si>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</si>
  <si>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</si>
  <si>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</si>
  <si>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</si>
  <si>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</si>
  <si>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</si>
  <si>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</si>
  <si>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</si>
  <si>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</si>
  <si>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</si>
  <si>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</si>
  <si>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</si>
  <si>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</si>
  <si>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</si>
  <si>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</si>
  <si>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</si>
  <si>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</si>
  <si>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</si>
  <si>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</si>
  <si>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</si>
  <si>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</si>
  <si>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</si>
  <si>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</si>
  <si>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</si>
  <si>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</si>
  <si>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</si>
  <si>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</si>
  <si>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</si>
  <si>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</si>
  <si>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</si>
  <si>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</si>
  <si>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</si>
  <si>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</si>
  <si>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</si>
  <si>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</si>
  <si>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</si>
  <si>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</si>
  <si>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</si>
  <si>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</si>
  <si>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</si>
  <si>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</si>
  <si>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</si>
  <si>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</si>
  <si>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</si>
  <si>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</si>
  <si>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</si>
  <si>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</si>
  <si>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</si>
  <si>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</si>
  <si>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</si>
  <si>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</si>
  <si>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</si>
  <si>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</si>
  <si>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</si>
  <si>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</si>
  <si>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</si>
  <si>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</si>
  <si>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</si>
  <si>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</si>
  <si>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</si>
  <si>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</si>
  <si>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</si>
  <si>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</si>
  <si>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</si>
  <si>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</si>
  <si>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</si>
  <si>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</si>
  <si>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</si>
  <si>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</si>
  <si>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</si>
  <si>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</si>
  <si>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</si>
  <si>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</si>
  <si>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</si>
  <si>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</si>
  <si>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</si>
  <si>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</si>
  <si>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</si>
  <si>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</si>
  <si>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</si>
  <si>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</si>
  <si>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</si>
  <si>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</si>
  <si>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</si>
  <si>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</si>
  <si>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</si>
  <si>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</si>
  <si>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</si>
  <si>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</si>
  <si>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</si>
  <si>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</si>
  <si>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</si>
  <si>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</si>
  <si>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</si>
  <si>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</si>
  <si>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</si>
  <si>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</si>
  <si>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</si>
  <si>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</si>
  <si>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</si>
  <si>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</si>
  <si>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</si>
  <si>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</si>
  <si>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</si>
  <si>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</si>
  <si>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</si>
  <si>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</si>
  <si>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</si>
  <si>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</si>
  <si>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</si>
  <si>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</si>
  <si>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</si>
  <si>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</si>
  <si>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</si>
  <si>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</si>
  <si>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</si>
  <si>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</si>
  <si>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</si>
  <si>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</si>
  <si>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</si>
  <si>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</si>
  <si>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</si>
  <si>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</si>
  <si>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</si>
  <si>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</si>
  <si>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</si>
  <si>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</si>
  <si>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</si>
  <si>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</si>
  <si>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</si>
  <si>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</si>
  <si>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</si>
  <si>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</si>
  <si>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</si>
  <si>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</si>
  <si>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</si>
  <si>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</si>
  <si>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</si>
  <si>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</si>
  <si>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</si>
  <si>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</si>
  <si>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</si>
  <si>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</si>
  <si>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</si>
  <si>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</si>
  <si>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</si>
  <si>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</si>
  <si>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</si>
  <si>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</si>
  <si>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</si>
  <si>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</si>
  <si>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</si>
  <si>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</si>
  <si>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</si>
  <si>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</si>
  <si>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</si>
  <si>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</si>
  <si>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</si>
  <si>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</si>
  <si>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</si>
  <si>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</si>
  <si>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</si>
  <si>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</si>
  <si>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</si>
  <si>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</si>
  <si>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</si>
  <si>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</si>
  <si>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</si>
  <si>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</si>
  <si>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</si>
  <si>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</si>
  <si>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</si>
  <si>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</si>
  <si>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</si>
  <si>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</si>
  <si>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</si>
  <si>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</si>
  <si>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</si>
  <si>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</si>
  <si>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</si>
  <si>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</si>
  <si>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</si>
  <si>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</si>
  <si>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</si>
  <si>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</si>
  <si>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</si>
  <si>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</si>
  <si>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</si>
  <si>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</si>
  <si>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</si>
  <si>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</si>
  <si>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</si>
  <si>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</si>
  <si>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</si>
  <si>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</si>
  <si>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</si>
  <si>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</si>
  <si>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</si>
  <si>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</si>
  <si>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</si>
  <si>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</si>
  <si>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</si>
  <si>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</si>
  <si>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</si>
  <si>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</si>
  <si>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</si>
  <si>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</si>
  <si>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</si>
  <si>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</si>
  <si>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</si>
  <si>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</si>
  <si>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</si>
  <si>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</si>
  <si>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</si>
  <si>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</si>
  <si>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</si>
  <si>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</si>
  <si>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</si>
  <si>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</si>
  <si>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</si>
  <si>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</si>
  <si>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</si>
  <si>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</si>
  <si>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</si>
  <si>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</si>
  <si>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</si>
  <si>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</si>
  <si>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</si>
  <si>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</si>
  <si>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</si>
  <si>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</si>
  <si>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</si>
  <si>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</si>
  <si>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</si>
  <si>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</si>
  <si>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</si>
  <si>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</si>
  <si>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</si>
  <si>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</si>
  <si>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</si>
  <si>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</si>
  <si>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</si>
  <si>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</si>
  <si>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</si>
  <si>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</si>
  <si>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</si>
  <si>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</si>
  <si>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</si>
  <si>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</si>
  <si>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</si>
  <si>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</si>
  <si>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</si>
  <si>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</si>
  <si>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</si>
  <si>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</si>
  <si>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</si>
  <si>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</si>
  <si>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</si>
  <si>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</si>
  <si>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</si>
  <si>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</si>
  <si>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</si>
  <si>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</si>
  <si>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</si>
  <si>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</si>
  <si>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</si>
  <si>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</si>
  <si>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</si>
  <si>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</si>
  <si>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</si>
  <si>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</si>
  <si>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</si>
  <si>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</si>
  <si>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</si>
  <si>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</si>
  <si>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</si>
  <si>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</si>
  <si>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</si>
  <si>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</si>
  <si>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</si>
  <si>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</si>
  <si>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</si>
  <si>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</si>
  <si>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</si>
  <si>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</si>
  <si>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</si>
  <si>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</si>
  <si>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</si>
  <si>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</si>
  <si>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</si>
  <si>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</si>
  <si>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</si>
  <si>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</si>
  <si>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</si>
  <si>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</si>
  <si>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</si>
  <si>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</si>
  <si>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</si>
  <si>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</si>
  <si>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</si>
  <si>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</si>
  <si>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</si>
  <si>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</si>
  <si>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</si>
  <si>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</si>
  <si>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</si>
  <si>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</si>
  <si>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</si>
  <si>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</si>
  <si>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</si>
  <si>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</si>
  <si>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</si>
  <si>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</si>
  <si>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</si>
  <si>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</si>
  <si>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</si>
  <si>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</si>
  <si>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</si>
  <si>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</si>
  <si>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</si>
  <si>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</si>
  <si>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</si>
  <si>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</si>
  <si>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</si>
  <si>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</si>
  <si>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</si>
  <si>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</si>
  <si>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</si>
  <si>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</si>
  <si>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</si>
  <si>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</si>
  <si>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</si>
  <si>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</si>
  <si>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</si>
  <si>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</si>
  <si>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</si>
  <si>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</si>
  <si>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</si>
  <si>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</si>
  <si>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</si>
  <si>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</si>
  <si>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</si>
  <si>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</si>
  <si>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</si>
  <si>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</si>
  <si>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</si>
  <si>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</si>
  <si>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</si>
  <si>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</si>
  <si>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</si>
  <si>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</si>
  <si>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</si>
  <si>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</si>
  <si>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</si>
  <si>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</si>
  <si>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</si>
  <si>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</si>
  <si>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</si>
  <si>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</si>
  <si>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</si>
  <si>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</si>
  <si>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</si>
  <si>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</si>
  <si>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</si>
  <si>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</si>
  <si>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</si>
  <si>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</si>
  <si>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</si>
  <si>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</si>
  <si>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</si>
  <si>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</si>
  <si>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</si>
  <si>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</si>
  <si>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</si>
  <si>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</si>
  <si>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</si>
  <si>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</si>
  <si>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</si>
  <si>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</si>
  <si>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</si>
  <si>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</si>
  <si>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</si>
  <si>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</si>
  <si>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</si>
  <si>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</si>
  <si>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</si>
  <si>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</si>
  <si>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</si>
  <si>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</si>
  <si>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</si>
  <si>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</si>
  <si>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</si>
  <si>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</si>
  <si>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</si>
  <si>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</si>
  <si>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</si>
  <si>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</si>
  <si>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</si>
  <si>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</si>
  <si>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</si>
  <si>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</si>
  <si>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</si>
  <si>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</si>
  <si>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</si>
  <si>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</si>
  <si>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</si>
  <si>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</si>
  <si>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</si>
  <si>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</si>
  <si>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</si>
  <si>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</si>
  <si>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</si>
  <si>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</si>
  <si>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</si>
  <si>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</si>
  <si>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</si>
  <si>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</si>
  <si>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</si>
  <si>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</si>
  <si>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</si>
  <si>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</si>
  <si>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</si>
  <si>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</si>
  <si>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</si>
  <si>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</si>
  <si>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</si>
  <si>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</si>
  <si>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</si>
  <si>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</si>
  <si>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</si>
  <si>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</si>
  <si>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</si>
  <si>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</si>
  <si>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</si>
  <si>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</si>
  <si>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</si>
  <si>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</si>
  <si>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</si>
  <si>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</si>
  <si>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</si>
  <si>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</si>
  <si>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</si>
  <si>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</si>
  <si>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</si>
  <si>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</si>
  <si>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</si>
  <si>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</si>
  <si>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</si>
  <si>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</si>
  <si>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</si>
  <si>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</si>
  <si>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</si>
  <si>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</si>
  <si>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</si>
  <si>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</si>
  <si>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</si>
  <si>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</si>
  <si>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</si>
  <si>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</si>
  <si>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</si>
  <si>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</si>
  <si>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</si>
  <si>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</si>
  <si>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</si>
  <si>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</si>
  <si>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</si>
  <si>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</si>
  <si>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</si>
  <si>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</si>
  <si>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</si>
  <si>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</si>
  <si>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</si>
  <si>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</si>
  <si>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</si>
  <si>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</si>
  <si>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</si>
  <si>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</si>
  <si>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</si>
  <si>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</si>
  <si>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</si>
  <si>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</si>
  <si>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</si>
  <si>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</si>
  <si>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</si>
  <si>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</si>
  <si>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</si>
  <si>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</si>
  <si>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</si>
  <si>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</si>
  <si>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</si>
  <si>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</si>
  <si>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</si>
  <si>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</si>
  <si>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</si>
  <si>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</si>
  <si>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</si>
  <si>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</si>
  <si>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</si>
  <si>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</si>
  <si>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</si>
  <si>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</si>
  <si>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</si>
  <si>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</si>
  <si>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</si>
  <si>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</si>
  <si>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</si>
  <si>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</si>
  <si>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</si>
  <si>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</si>
  <si>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</si>
  <si>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</si>
  <si>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</si>
  <si>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</si>
  <si>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</si>
  <si>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</si>
  <si>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</si>
  <si>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</si>
  <si>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</si>
  <si>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</si>
  <si>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</si>
  <si>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</si>
  <si>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</si>
  <si>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</si>
  <si>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</si>
  <si>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</si>
  <si>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</si>
  <si>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</si>
  <si>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</si>
  <si>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</si>
  <si>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</si>
  <si>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</si>
  <si>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</si>
  <si>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</si>
  <si>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</si>
  <si>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</si>
  <si>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</si>
  <si>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</si>
  <si>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</si>
  <si>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</si>
  <si>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</si>
  <si>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</si>
  <si>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</si>
  <si>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</si>
  <si>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</si>
  <si>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</si>
  <si>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</si>
  <si>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</si>
  <si>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</si>
  <si>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</si>
  <si>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</si>
  <si>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</si>
  <si>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</si>
  <si>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</si>
  <si>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</si>
  <si>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</si>
  <si>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</si>
  <si>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</si>
  <si>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</si>
  <si>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</si>
  <si>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</si>
  <si>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</si>
  <si>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</si>
  <si>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</si>
  <si>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</si>
  <si>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</si>
  <si>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</si>
  <si>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</si>
  <si>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</si>
  <si>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</si>
  <si>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</si>
  <si>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</si>
  <si>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</si>
  <si>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</si>
  <si>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</si>
  <si>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</si>
  <si>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</si>
  <si>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</si>
  <si>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</si>
  <si>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</si>
  <si>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</si>
  <si>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</si>
  <si>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</si>
  <si>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</si>
  <si>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</si>
  <si>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</si>
  <si>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</si>
  <si>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</si>
  <si>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</si>
  <si>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</si>
  <si>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</si>
  <si>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</si>
  <si>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</si>
  <si>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</si>
  <si>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</si>
  <si>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</si>
  <si>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</si>
  <si>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</si>
  <si>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</si>
  <si>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</si>
  <si>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</si>
  <si>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</si>
  <si>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</si>
  <si>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</si>
  <si>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</si>
  <si>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</si>
  <si>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</si>
  <si>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</si>
  <si>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</si>
  <si>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</si>
  <si>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</si>
  <si>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</si>
  <si>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</si>
  <si>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</si>
  <si>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</si>
  <si>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</si>
  <si>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</si>
  <si>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</si>
  <si>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</si>
  <si>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</si>
  <si>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</si>
  <si>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</si>
  <si>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</si>
  <si>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</si>
  <si>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</si>
  <si>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</si>
  <si>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</si>
  <si>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</si>
  <si>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</si>
  <si>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</si>
  <si>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</si>
  <si>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</si>
  <si>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</si>
  <si>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</si>
  <si>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</si>
  <si>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</si>
  <si>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</si>
  <si>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</si>
  <si>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</si>
  <si>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</si>
  <si>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</si>
  <si>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</si>
  <si>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</si>
  <si>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</si>
  <si>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</si>
  <si>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</si>
  <si>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</si>
  <si>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</si>
  <si>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</si>
  <si>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</si>
  <si>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</si>
  <si>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</si>
  <si>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</si>
  <si>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</si>
  <si>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</si>
  <si>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</si>
  <si>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</si>
  <si>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</si>
  <si>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</si>
  <si>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</si>
  <si>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</si>
  <si>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</si>
  <si>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</si>
  <si>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</si>
  <si>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</si>
  <si>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</si>
  <si>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</si>
  <si>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</si>
  <si>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</si>
  <si>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</si>
  <si>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</si>
  <si>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</si>
  <si>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</si>
  <si>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</si>
  <si>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</si>
  <si>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</si>
  <si>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</si>
  <si>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</si>
  <si>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</si>
  <si>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</si>
  <si>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</si>
  <si>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</si>
  <si>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</si>
  <si>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</si>
  <si>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</si>
  <si>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</si>
  <si>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</si>
  <si>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</si>
  <si>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</si>
  <si>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</si>
  <si>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</si>
  <si>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</si>
  <si>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</si>
  <si>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</si>
  <si>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</si>
  <si>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</si>
  <si>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</si>
  <si>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</si>
  <si>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</si>
  <si>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</si>
  <si>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</si>
  <si>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</si>
  <si>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</si>
  <si>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</si>
  <si>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</si>
  <si>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</si>
  <si>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</si>
  <si>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</si>
  <si>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</si>
  <si>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</si>
  <si>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</si>
  <si>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</si>
  <si>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</si>
  <si>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</si>
  <si>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</si>
  <si>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</si>
  <si>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</si>
  <si>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</si>
  <si>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</si>
  <si>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</si>
  <si>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</si>
  <si>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</si>
  <si>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</si>
  <si>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</si>
  <si>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</si>
  <si>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</si>
  <si>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</si>
  <si>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</si>
  <si>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</si>
  <si>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</si>
  <si>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</si>
  <si>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</si>
  <si>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</si>
  <si>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</si>
  <si>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</si>
  <si>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</si>
  <si>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</si>
  <si>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</si>
  <si>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</si>
  <si>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</si>
  <si>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</si>
  <si>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</si>
  <si>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</si>
  <si>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</si>
  <si>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</si>
  <si>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</si>
  <si>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</si>
  <si>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</si>
  <si>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</si>
  <si>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</si>
  <si>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</si>
  <si>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</si>
  <si>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</si>
  <si>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</si>
  <si>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</si>
  <si>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</si>
  <si>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</si>
  <si>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</si>
  <si>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</si>
  <si>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</si>
  <si>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</si>
  <si>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</si>
  <si>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</si>
  <si>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</si>
  <si>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</si>
  <si>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</si>
  <si>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</si>
  <si>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</si>
  <si>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</si>
  <si>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</si>
  <si>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</si>
  <si>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</si>
  <si>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</si>
  <si>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</si>
  <si>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</si>
  <si>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</si>
  <si>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</si>
  <si>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</si>
  <si>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</si>
  <si>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</si>
  <si>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</si>
  <si>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</si>
  <si>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</si>
  <si>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</si>
  <si>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</si>
  <si>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</si>
  <si>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</si>
  <si>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</si>
  <si>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</si>
  <si>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</si>
  <si>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</si>
  <si>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</si>
  <si>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</si>
  <si>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</si>
  <si>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</si>
  <si>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</si>
  <si>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</si>
  <si>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</si>
  <si>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</si>
  <si>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</si>
  <si>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</si>
  <si>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</si>
  <si>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</si>
  <si>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</si>
  <si>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</si>
  <si>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</si>
  <si>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</si>
  <si>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</si>
  <si>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</si>
  <si>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</si>
  <si>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</si>
  <si>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</si>
  <si>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</si>
  <si>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</si>
  <si>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</si>
  <si>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</si>
  <si>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</si>
  <si>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</si>
  <si>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</si>
  <si>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</si>
  <si>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</si>
  <si>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</si>
  <si>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</si>
  <si>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</si>
  <si>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</si>
  <si>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</si>
  <si>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</si>
  <si>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</si>
  <si>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</si>
  <si>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</si>
  <si>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</si>
  <si>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</si>
  <si>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</si>
  <si>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</si>
  <si>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</si>
  <si>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</si>
  <si>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</si>
  <si>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</si>
  <si>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</si>
  <si>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</si>
  <si>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</si>
  <si>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</si>
  <si>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</si>
  <si>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</si>
  <si>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</si>
  <si>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</si>
  <si>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</si>
  <si>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</si>
  <si>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</si>
  <si>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</si>
  <si>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</si>
  <si>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</si>
  <si>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</si>
  <si>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</si>
  <si>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</si>
  <si>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</si>
  <si>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</si>
  <si>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</si>
  <si>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</si>
  <si>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</si>
  <si>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</si>
  <si>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</si>
  <si>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</si>
  <si>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</si>
  <si>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</si>
  <si>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</si>
  <si>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</si>
  <si>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</si>
  <si>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</si>
  <si>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</si>
  <si>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</si>
  <si>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</si>
  <si>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</si>
  <si>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</si>
  <si>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</si>
  <si>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</si>
  <si>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</si>
  <si>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</si>
  <si>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</si>
  <si>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</si>
  <si>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</si>
  <si>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</si>
  <si>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</si>
  <si>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</si>
  <si>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</si>
  <si>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</si>
  <si>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</si>
  <si>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</si>
  <si>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</si>
  <si>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</si>
  <si>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</si>
  <si>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</si>
  <si>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</si>
  <si>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</si>
  <si>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</si>
  <si>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</si>
  <si>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</si>
  <si>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</si>
  <si>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</si>
  <si>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</si>
  <si>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</si>
  <si>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</si>
  <si>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</si>
  <si>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</si>
  <si>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</si>
  <si>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</si>
  <si>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</si>
  <si>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</si>
  <si>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</si>
  <si>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</si>
  <si>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</si>
  <si>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</si>
  <si>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</si>
  <si>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</si>
  <si>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</si>
  <si>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</si>
  <si>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</si>
  <si>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</si>
  <si>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</si>
  <si>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</si>
  <si>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</si>
  <si>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</si>
  <si>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</si>
  <si>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</si>
  <si>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</si>
  <si>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</si>
  <si>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</si>
  <si>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</si>
  <si>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</si>
  <si>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</si>
  <si>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</si>
  <si>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</si>
  <si>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</si>
  <si>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</si>
  <si>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</si>
  <si>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</si>
  <si>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</si>
  <si>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</si>
  <si>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</si>
  <si>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</si>
  <si>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</si>
  <si>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</si>
  <si>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</si>
  <si>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</si>
  <si>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</si>
  <si>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</si>
  <si>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</si>
  <si>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</si>
  <si>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</si>
  <si>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</si>
  <si>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</si>
  <si>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</si>
  <si>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</si>
  <si>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</si>
  <si>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</si>
  <si>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</si>
  <si>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</si>
  <si>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</si>
  <si>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</si>
  <si>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</si>
  <si>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</si>
  <si>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</si>
  <si>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</si>
  <si>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</si>
  <si>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</si>
  <si>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</si>
  <si>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</si>
  <si>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</si>
  <si>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</si>
  <si>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</si>
  <si>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</si>
  <si>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</si>
  <si>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</si>
  <si>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</si>
  <si>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</si>
  <si>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</si>
  <si>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</si>
  <si>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</si>
  <si>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</si>
  <si>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</si>
  <si>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</si>
  <si>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</si>
  <si>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</si>
  <si>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</si>
  <si>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</si>
  <si>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</si>
  <si>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</si>
  <si>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</si>
  <si>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</si>
  <si>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</si>
  <si>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</si>
  <si>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</si>
  <si>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</si>
  <si>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</si>
  <si>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</si>
  <si>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</si>
  <si>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</si>
  <si>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</si>
  <si>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</si>
  <si>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</si>
  <si>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</si>
  <si>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</si>
  <si>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</si>
  <si>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</si>
  <si>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</si>
  <si>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</si>
  <si>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</si>
  <si>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</si>
  <si>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</si>
  <si>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</si>
  <si>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</si>
  <si>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</si>
  <si>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</si>
  <si>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</si>
  <si>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</si>
  <si>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</si>
  <si>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</si>
  <si>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</si>
  <si>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</si>
  <si>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</si>
  <si>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</si>
  <si>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</si>
  <si>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</si>
  <si>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</si>
  <si>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</si>
  <si>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</si>
  <si>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</si>
  <si>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</si>
  <si>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</si>
  <si>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</si>
  <si>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</si>
  <si>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</si>
  <si>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</si>
  <si>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</si>
  <si>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</si>
  <si>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</si>
  <si>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</si>
  <si>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</si>
  <si>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</si>
  <si>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</si>
  <si>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</si>
  <si>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</si>
  <si>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</si>
  <si>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</si>
  <si>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</si>
  <si>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</si>
  <si>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</si>
  <si>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</si>
  <si>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</si>
  <si>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</si>
  <si>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</si>
  <si>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</si>
  <si>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</si>
  <si>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</si>
  <si>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</si>
  <si>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</si>
  <si>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</si>
  <si>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</si>
  <si>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</si>
  <si>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</si>
  <si>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</si>
  <si>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</si>
  <si>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</si>
  <si>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</si>
  <si>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</si>
  <si>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</si>
  <si>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</si>
  <si>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</si>
  <si>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</si>
  <si>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</si>
  <si>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</si>
  <si>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</si>
  <si>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</si>
  <si>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</si>
  <si>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</si>
  <si>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</si>
  <si>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</si>
  <si>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</si>
  <si>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</si>
  <si>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</si>
  <si>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</si>
  <si>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</si>
  <si>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</si>
  <si>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</si>
  <si>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</si>
  <si>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</si>
  <si>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</si>
  <si>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</si>
  <si>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</si>
  <si>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</si>
  <si>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</si>
  <si>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</si>
  <si>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</si>
  <si>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</si>
  <si>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</si>
  <si>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</si>
  <si>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</si>
  <si>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</si>
  <si>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</si>
  <si>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</si>
  <si>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</si>
  <si>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</si>
  <si>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</si>
  <si>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</si>
  <si>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</si>
  <si>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</si>
  <si>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</si>
  <si>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</si>
  <si>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</si>
  <si>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</si>
  <si>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</si>
  <si>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</si>
  <si>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</si>
  <si>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</si>
  <si>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</si>
  <si>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</si>
  <si>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</si>
  <si>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</si>
  <si>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</si>
  <si>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</si>
  <si>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</si>
  <si>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</si>
  <si>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</si>
  <si>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</si>
  <si>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</si>
  <si>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</si>
  <si>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</si>
  <si>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</si>
  <si>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</si>
  <si>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</si>
  <si>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</si>
  <si>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</si>
  <si>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</si>
  <si>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</si>
  <si>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</si>
  <si>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</si>
  <si>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</si>
  <si>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</si>
  <si>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</si>
  <si>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</si>
  <si>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</si>
  <si>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</si>
  <si>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</si>
  <si>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</si>
  <si>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</si>
  <si>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</si>
  <si>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</si>
  <si>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</si>
  <si>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</si>
  <si>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</si>
  <si>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</si>
  <si>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</si>
  <si>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</si>
  <si>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</si>
  <si>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</si>
  <si>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</si>
  <si>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</si>
  <si>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</si>
  <si>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</si>
  <si>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</si>
  <si>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</si>
  <si>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</si>
  <si>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</si>
  <si>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</si>
  <si>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</si>
  <si>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</si>
  <si>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</si>
  <si>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</si>
  <si>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</si>
  <si>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</si>
  <si>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</si>
  <si>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</si>
  <si>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</si>
  <si>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</si>
  <si>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</si>
  <si>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</si>
  <si>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</si>
  <si>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</si>
  <si>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</si>
  <si>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</si>
  <si>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</si>
  <si>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</si>
  <si>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</si>
  <si>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</si>
  <si>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</si>
  <si>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</si>
  <si>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</si>
  <si>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</si>
  <si>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</si>
  <si>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</si>
  <si>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</si>
  <si>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</si>
  <si>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</si>
  <si>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</si>
  <si>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</si>
  <si>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</si>
  <si>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</si>
  <si>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</si>
  <si>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</si>
  <si>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</si>
  <si>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</si>
  <si>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</si>
  <si>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</si>
  <si>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</si>
  <si>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</si>
  <si>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</si>
  <si>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</si>
  <si>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</si>
  <si>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</si>
  <si>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</si>
  <si>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</si>
  <si>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</si>
  <si>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</si>
  <si>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</si>
  <si>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</si>
  <si>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</si>
  <si>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</si>
  <si>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</si>
  <si>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</si>
  <si>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</si>
  <si>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</si>
  <si>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</si>
  <si>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</si>
  <si>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</si>
  <si>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</si>
  <si>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</si>
  <si>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</si>
  <si>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</si>
  <si>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</si>
  <si>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</si>
  <si>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</si>
  <si>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</si>
  <si>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</si>
  <si>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</si>
  <si>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</si>
  <si>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</si>
  <si>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</si>
  <si>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</si>
  <si>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</si>
  <si>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</si>
  <si>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</si>
  <si>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</si>
  <si>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</si>
  <si>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</si>
  <si>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</si>
  <si>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</si>
  <si>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</si>
  <si>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</si>
  <si>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</si>
  <si>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</si>
  <si>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</si>
  <si>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</si>
  <si>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</si>
  <si>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</si>
  <si>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</si>
  <si>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</si>
  <si>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</si>
  <si>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</si>
  <si>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</si>
  <si>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</si>
  <si>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</si>
  <si>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</si>
  <si>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</si>
  <si>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</si>
  <si>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</si>
  <si>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</si>
  <si>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</si>
  <si>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</si>
  <si>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</si>
  <si>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</si>
  <si>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</si>
  <si>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</si>
  <si>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</si>
  <si>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</si>
  <si>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</si>
  <si>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</si>
  <si>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</si>
  <si>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</si>
  <si>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</si>
  <si>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</si>
  <si>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</si>
  <si>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</si>
  <si>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</si>
  <si>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</si>
  <si>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</si>
  <si>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</si>
  <si>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</si>
  <si>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</si>
  <si>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</si>
  <si>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</si>
  <si>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</si>
  <si>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</si>
  <si>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</si>
  <si>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</si>
  <si>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</si>
  <si>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</si>
  <si>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</si>
  <si>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</si>
  <si>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</si>
  <si>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</si>
  <si>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</si>
  <si>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</si>
  <si>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</si>
  <si>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</si>
  <si>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</si>
  <si>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</si>
  <si>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</si>
  <si>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</si>
  <si>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</si>
  <si>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</si>
  <si>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</si>
  <si>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</si>
  <si>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</si>
  <si>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</si>
  <si>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</si>
  <si>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</si>
  <si>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</si>
  <si>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</si>
  <si>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</si>
  <si>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</si>
  <si>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</si>
  <si>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</si>
  <si>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</si>
  <si>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</si>
  <si>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</si>
  <si>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</si>
  <si>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</si>
  <si>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</si>
  <si>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</si>
  <si>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</si>
  <si>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</si>
  <si>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</si>
  <si>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</si>
  <si>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</si>
  <si>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</si>
  <si>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</si>
  <si>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</si>
  <si>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</si>
  <si>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</si>
  <si>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</si>
  <si>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</si>
  <si>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</si>
  <si>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</si>
  <si>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</si>
  <si>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</si>
  <si>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</si>
  <si>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</si>
  <si>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</si>
  <si>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</si>
  <si>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</si>
  <si>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</si>
  <si>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</si>
  <si>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</si>
  <si>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</si>
  <si>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</si>
  <si>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</si>
  <si>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</si>
  <si>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</si>
  <si>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</si>
  <si>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</si>
  <si>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</si>
  <si>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</si>
  <si>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</si>
  <si>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</si>
  <si>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</si>
  <si>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</si>
  <si>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</si>
  <si>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</si>
  <si>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</si>
  <si>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</si>
  <si>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</si>
  <si>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</si>
  <si>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</si>
  <si>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</si>
  <si>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</si>
  <si>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</si>
  <si>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</si>
  <si>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</si>
  <si>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</si>
  <si>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</si>
  <si>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</si>
  <si>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</si>
  <si>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</si>
  <si>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</si>
  <si>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</si>
  <si>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</si>
  <si>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</si>
  <si>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</si>
  <si>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</si>
  <si>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</si>
  <si>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</si>
  <si>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</si>
  <si>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</si>
  <si>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</si>
  <si>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</si>
  <si>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</si>
  <si>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</si>
  <si>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</si>
  <si>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</si>
  <si>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</si>
  <si>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</si>
  <si>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</si>
  <si>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</si>
  <si>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</si>
  <si>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</si>
  <si>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</si>
  <si>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</si>
  <si>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</si>
  <si>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</si>
  <si>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</si>
  <si>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</si>
  <si>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</si>
  <si>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</si>
  <si>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</si>
  <si>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</si>
  <si>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</si>
  <si>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</si>
  <si>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</si>
  <si>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</si>
  <si>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</si>
  <si>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</si>
  <si>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</si>
  <si>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</si>
  <si>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</si>
  <si>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</si>
  <si>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</si>
  <si>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</si>
  <si>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</si>
  <si>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</si>
  <si>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</si>
  <si>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</si>
  <si>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</si>
  <si>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</si>
  <si>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</si>
  <si>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</si>
  <si>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</si>
  <si>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</si>
  <si>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</si>
  <si>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</si>
  <si>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</si>
  <si>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</si>
  <si>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</si>
  <si>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</si>
  <si>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</si>
  <si>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</si>
  <si>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</si>
  <si>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</si>
  <si>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</si>
  <si>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</si>
  <si>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</si>
  <si>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</si>
  <si>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</si>
  <si>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</si>
  <si>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</si>
  <si>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</si>
  <si>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</si>
  <si>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</si>
  <si>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</si>
  <si>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</si>
  <si>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</si>
  <si>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</si>
  <si>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</si>
  <si>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</si>
  <si>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</si>
  <si>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</si>
  <si>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</si>
  <si>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</si>
  <si>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</si>
  <si>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</si>
  <si>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</si>
  <si>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</si>
  <si>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</si>
  <si>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</si>
  <si>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</si>
  <si>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</si>
  <si>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</si>
  <si>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</si>
  <si>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</si>
  <si>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</si>
  <si>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</si>
  <si>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</si>
  <si>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</si>
  <si>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</si>
  <si>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</si>
  <si>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</si>
  <si>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</si>
  <si>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</si>
  <si>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</si>
  <si>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</si>
  <si>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</si>
  <si>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</si>
  <si>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</si>
  <si>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</si>
  <si>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</si>
  <si>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</si>
  <si>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</si>
  <si>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</si>
  <si>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</si>
  <si>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</si>
  <si>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</si>
  <si>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</si>
  <si>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</si>
  <si>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</si>
  <si>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</si>
  <si>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</si>
  <si>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</si>
  <si>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</si>
  <si>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</si>
  <si>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</si>
  <si>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</si>
  <si>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</si>
  <si>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</si>
  <si>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</si>
  <si>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</si>
  <si>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</si>
  <si>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</si>
  <si>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</si>
  <si>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</si>
  <si>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</si>
  <si>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</si>
  <si>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</si>
  <si>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</si>
  <si>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</si>
  <si>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</si>
  <si>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</si>
  <si>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</si>
  <si>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</si>
  <si>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</si>
  <si>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</si>
  <si>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</si>
  <si>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</si>
  <si>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</si>
  <si>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</si>
  <si>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</si>
  <si>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</si>
  <si>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</si>
  <si>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</si>
  <si>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</si>
  <si>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</si>
  <si>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</si>
  <si>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</si>
  <si>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</si>
  <si>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</si>
  <si>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</si>
  <si>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</si>
  <si>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</si>
  <si>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</si>
  <si>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</si>
  <si>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</si>
  <si>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</si>
  <si>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</si>
  <si>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</si>
  <si>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</si>
  <si>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</si>
  <si>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</si>
  <si>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</si>
  <si>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</si>
  <si>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</si>
  <si>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</si>
  <si>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</si>
  <si>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</si>
  <si>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</si>
  <si>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</si>
  <si>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</si>
  <si>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</si>
  <si>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</si>
  <si>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</si>
  <si>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</si>
  <si>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</si>
  <si>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</si>
  <si>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</si>
  <si>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</si>
  <si>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</si>
  <si>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</si>
  <si>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</si>
  <si>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</si>
  <si>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</si>
  <si>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</si>
  <si>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</si>
  <si>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</si>
  <si>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</si>
  <si>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</si>
  <si>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</si>
  <si>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</si>
  <si>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</si>
  <si>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</si>
  <si>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</si>
  <si>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</si>
  <si>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</si>
  <si>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</si>
  <si>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</si>
  <si>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</si>
  <si>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</si>
  <si>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</si>
  <si>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</si>
  <si>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</si>
  <si>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</si>
  <si>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</si>
  <si>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</si>
  <si>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</si>
  <si>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</si>
  <si>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</si>
  <si>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</si>
  <si>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</si>
  <si>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</si>
  <si>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</si>
  <si>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</si>
  <si>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</si>
  <si>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</si>
  <si>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</si>
  <si>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</si>
  <si>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</si>
  <si>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</si>
  <si>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</si>
  <si>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</si>
  <si>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</si>
  <si>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</si>
  <si>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</si>
  <si>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</si>
  <si>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</si>
  <si>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</si>
  <si>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</si>
  <si>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</si>
  <si>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</si>
  <si>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</si>
  <si>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</si>
  <si>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</si>
  <si>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</si>
  <si>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</si>
  <si>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</si>
  <si>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</si>
  <si>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</si>
  <si>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</si>
  <si>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</si>
  <si>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</si>
  <si>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</si>
  <si>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</si>
  <si>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</si>
  <si>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</si>
  <si>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</si>
  <si>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</si>
  <si>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</si>
  <si>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</si>
  <si>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</si>
  <si>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</si>
  <si>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</si>
  <si>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</si>
  <si>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</si>
  <si>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</si>
  <si>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</si>
  <si>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</si>
  <si>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</si>
  <si>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</si>
  <si>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</si>
  <si>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</si>
  <si>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</si>
  <si>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</si>
  <si>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</si>
  <si>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</si>
  <si>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</si>
  <si>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</si>
  <si>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</si>
  <si>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</si>
  <si>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</si>
  <si>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</si>
  <si>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</si>
  <si>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</si>
  <si>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</si>
  <si>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</si>
  <si>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</si>
  <si>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</si>
  <si>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</si>
  <si>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</si>
  <si>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</si>
  <si>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</si>
  <si>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</si>
  <si>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</si>
  <si>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</si>
  <si>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</si>
  <si>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</si>
  <si>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</si>
  <si>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</si>
  <si>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</si>
  <si>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</si>
  <si>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</si>
  <si>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</si>
  <si>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</si>
  <si>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</si>
  <si>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</si>
  <si>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</si>
  <si>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</si>
  <si>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</si>
  <si>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</si>
  <si>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</si>
  <si>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</si>
  <si>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</si>
  <si>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</si>
  <si>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</si>
  <si>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</si>
  <si>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</si>
  <si>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</si>
  <si>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</si>
  <si>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</si>
  <si>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</si>
  <si>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</si>
  <si>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</si>
  <si>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</si>
  <si>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</si>
  <si>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</si>
  <si>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</si>
  <si>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</si>
  <si>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</si>
  <si>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</si>
  <si>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</si>
  <si>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</si>
  <si>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</si>
  <si>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</si>
  <si>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</si>
  <si>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</si>
  <si>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</si>
  <si>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</si>
  <si>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</si>
  <si>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</si>
  <si>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</si>
  <si>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</si>
  <si>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</si>
  <si>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</si>
  <si>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</si>
  <si>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</si>
  <si>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</si>
  <si>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</si>
  <si>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</si>
  <si>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</si>
  <si>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</si>
  <si>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</si>
  <si>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</si>
  <si>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</si>
  <si>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</si>
  <si>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</si>
  <si>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</si>
  <si>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</si>
  <si>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</si>
  <si>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</si>
  <si>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</si>
  <si>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</si>
  <si>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</si>
  <si>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</si>
  <si>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</si>
  <si>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</si>
  <si>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</si>
  <si>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</si>
  <si>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</si>
  <si>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</si>
  <si>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</si>
  <si>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</si>
  <si>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</si>
  <si>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</si>
  <si>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</si>
  <si>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</si>
  <si>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</si>
  <si>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</si>
  <si>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</si>
  <si>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</si>
  <si>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</si>
  <si>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</si>
  <si>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</si>
  <si>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</si>
  <si>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</si>
  <si>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</si>
  <si>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</si>
  <si>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</si>
  <si>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</si>
  <si>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</si>
  <si>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</si>
  <si>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</si>
  <si>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</si>
  <si>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</si>
  <si>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</si>
  <si>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</si>
  <si>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</si>
  <si>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</si>
  <si>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</si>
  <si>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</si>
  <si>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</si>
  <si>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</si>
  <si>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</si>
  <si>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</si>
  <si>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</si>
  <si>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</si>
  <si>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</si>
  <si>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</si>
  <si>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</si>
  <si>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</si>
  <si>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</si>
  <si>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</si>
  <si>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</si>
  <si>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</si>
  <si>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</si>
  <si>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</si>
  <si>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</si>
  <si>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</si>
  <si>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</si>
  <si>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</si>
  <si>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</si>
  <si>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</si>
  <si>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</si>
  <si>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</si>
  <si>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</si>
  <si>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</si>
  <si>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</si>
  <si>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</si>
  <si>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</si>
  <si>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</si>
  <si>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</si>
  <si>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</si>
  <si>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</si>
  <si>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</si>
  <si>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</si>
  <si>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</si>
  <si>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</si>
  <si>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</si>
  <si>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</si>
  <si>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</si>
  <si>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</si>
  <si>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</si>
  <si>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</si>
  <si>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</si>
  <si>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</si>
  <si>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</si>
  <si>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</si>
  <si>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</si>
  <si>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</si>
  <si>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</si>
  <si>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</si>
  <si>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</si>
  <si>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</si>
  <si>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</si>
  <si>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</si>
  <si>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</si>
  <si>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</si>
  <si>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</si>
  <si>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</si>
  <si>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</si>
  <si>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</si>
  <si>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</si>
  <si>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</si>
  <si>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</si>
  <si>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</si>
  <si>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</si>
  <si>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</si>
  <si>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</si>
  <si>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</si>
  <si>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</si>
  <si>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</si>
  <si>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</si>
  <si>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</si>
  <si>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</si>
  <si>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</si>
  <si>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</si>
  <si>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</si>
  <si>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</si>
  <si>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</si>
  <si>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</si>
  <si>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</si>
  <si>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</si>
  <si>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</si>
  <si>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</si>
  <si>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</si>
  <si>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</si>
  <si>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</si>
  <si>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</si>
  <si>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</si>
  <si>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</si>
  <si>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</si>
  <si>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</si>
  <si>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</si>
  <si>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</si>
  <si>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</si>
  <si>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</si>
  <si>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</si>
  <si>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</si>
  <si>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</si>
  <si>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</si>
  <si>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</si>
  <si>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</si>
  <si>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</si>
  <si>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</si>
  <si>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</si>
  <si>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</si>
  <si>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</si>
  <si>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</si>
  <si>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</si>
  <si>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</si>
  <si>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</si>
  <si>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</si>
  <si>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</si>
  <si>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</si>
  <si>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</si>
  <si>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</si>
  <si>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</si>
  <si>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</si>
  <si>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</si>
  <si>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</si>
  <si>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</si>
  <si>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</si>
  <si>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</si>
  <si>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</si>
  <si>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</si>
  <si>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</si>
  <si>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</si>
  <si>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</si>
  <si>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</si>
  <si>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</si>
  <si>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</si>
  <si>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</si>
  <si>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</si>
  <si>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</si>
  <si>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</si>
  <si>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</si>
  <si>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</si>
  <si>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</si>
  <si>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</si>
  <si>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</si>
  <si>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</si>
  <si>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</si>
  <si>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</si>
  <si>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</si>
  <si>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</si>
  <si>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</si>
  <si>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</si>
  <si>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</si>
  <si>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</si>
  <si>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</si>
  <si>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</si>
  <si>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</si>
  <si>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</si>
  <si>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</si>
  <si>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</si>
  <si>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</si>
  <si>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</si>
  <si>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</si>
  <si>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</si>
  <si>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</si>
  <si>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</si>
  <si>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</si>
  <si>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</si>
  <si>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</si>
  <si>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</si>
  <si>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</si>
  <si>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</si>
  <si>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</si>
  <si>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</si>
  <si>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</si>
  <si>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</si>
  <si>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</si>
  <si>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</si>
  <si>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</si>
  <si>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</si>
  <si>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</si>
  <si>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</si>
  <si>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</si>
  <si>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</si>
  <si>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</si>
  <si>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</si>
  <si>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</si>
  <si>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</si>
  <si>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</si>
  <si>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</si>
  <si>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</si>
  <si>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</si>
  <si>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</si>
  <si>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</si>
  <si>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</si>
  <si>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</si>
  <si>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</si>
  <si>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</si>
  <si>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</si>
  <si>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</si>
  <si>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</si>
  <si>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</si>
  <si>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</si>
  <si>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</si>
  <si>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</si>
  <si>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</si>
  <si>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</si>
  <si>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</si>
  <si>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</si>
  <si>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</si>
  <si>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</si>
  <si>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</si>
  <si>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</si>
  <si>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</si>
  <si>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</si>
  <si>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</si>
  <si>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</si>
  <si>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</si>
  <si>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</si>
  <si>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</si>
  <si>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</si>
  <si>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</si>
  <si>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</si>
  <si>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</si>
  <si>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</si>
  <si>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</si>
  <si>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</si>
  <si>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</si>
  <si>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</si>
  <si>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</si>
  <si>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</si>
  <si>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</si>
  <si>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</si>
  <si>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</si>
  <si>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</si>
  <si>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</si>
  <si>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</si>
  <si>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</si>
  <si>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</si>
  <si>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</si>
  <si>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</si>
  <si>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</si>
  <si>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</si>
  <si>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</si>
  <si>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</si>
  <si>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</si>
  <si>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</si>
  <si>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</si>
  <si>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</si>
  <si>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</si>
  <si>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</si>
  <si>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</si>
  <si>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</si>
  <si>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</si>
  <si>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</si>
  <si>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</si>
  <si>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</si>
  <si>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</si>
  <si>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</si>
  <si>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</si>
  <si>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</si>
  <si>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</si>
  <si>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</si>
  <si>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</si>
  <si>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</si>
  <si>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</si>
  <si>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</si>
  <si>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</si>
  <si>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</si>
  <si>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</si>
  <si>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</si>
  <si>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</si>
  <si>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</si>
  <si>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</si>
  <si>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</si>
  <si>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</si>
  <si>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</si>
  <si>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</si>
  <si>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</si>
  <si>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</si>
  <si>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</si>
  <si>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</si>
  <si>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</si>
  <si>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</si>
  <si>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</si>
  <si>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</si>
  <si>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</si>
  <si>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</si>
  <si>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</si>
  <si>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</si>
  <si>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</si>
  <si>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</si>
  <si>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</si>
  <si>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</si>
  <si>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</si>
  <si>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</si>
  <si>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</si>
  <si>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</si>
  <si>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</si>
  <si>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</si>
  <si>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</si>
  <si>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</si>
  <si>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</si>
  <si>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</si>
  <si>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</si>
  <si>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</si>
  <si>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</si>
  <si>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</si>
  <si>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</si>
  <si>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</si>
  <si>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</si>
  <si>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</si>
  <si>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</si>
  <si>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</si>
  <si>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</si>
  <si>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</si>
  <si>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</si>
  <si>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</si>
  <si>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</si>
  <si>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</si>
  <si>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</si>
  <si>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</si>
  <si>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</si>
  <si>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</si>
  <si>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</si>
  <si>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</si>
  <si>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</si>
  <si>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</si>
  <si>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</si>
  <si>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</si>
  <si>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</si>
  <si>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</si>
  <si>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</si>
  <si>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</si>
  <si>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</si>
  <si>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</si>
  <si>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</si>
  <si>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</si>
  <si>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</si>
  <si>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</si>
  <si>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</si>
  <si>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</si>
  <si>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</si>
  <si>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</si>
  <si>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</si>
  <si>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</si>
  <si>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</si>
  <si>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</si>
  <si>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</si>
  <si>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</si>
  <si>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</si>
  <si>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</si>
  <si>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</si>
  <si>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</si>
  <si>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</si>
  <si>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</si>
  <si>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</si>
  <si>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</si>
  <si>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</si>
  <si>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</si>
  <si>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</si>
  <si>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</si>
  <si>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</si>
  <si>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</si>
  <si>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</si>
  <si>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</si>
  <si>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</si>
  <si>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</si>
  <si>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</si>
  <si>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</si>
  <si>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</si>
  <si>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</si>
  <si>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</si>
  <si>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</si>
  <si>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</si>
  <si>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</si>
  <si>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</si>
  <si>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</si>
  <si>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</si>
  <si>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</si>
  <si>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</si>
  <si>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</si>
  <si>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</si>
  <si>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</si>
  <si>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</si>
  <si>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</si>
  <si>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</si>
  <si>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</si>
  <si>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</si>
  <si>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</si>
  <si>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</si>
  <si>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</si>
  <si>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</si>
  <si>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</si>
  <si>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</si>
  <si>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</si>
  <si>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</si>
  <si>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</si>
  <si>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</si>
  <si>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</si>
  <si>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</si>
  <si>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</si>
  <si>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</si>
  <si>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</si>
  <si>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</si>
  <si>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</si>
  <si>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</si>
  <si>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</si>
  <si>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</si>
  <si>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</si>
  <si>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</si>
  <si>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</si>
  <si>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</si>
  <si>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</si>
  <si>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</si>
  <si>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</si>
  <si>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</si>
  <si>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</si>
  <si>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</si>
  <si>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</si>
  <si>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</si>
  <si>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</si>
  <si>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</si>
  <si>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</si>
  <si>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</si>
  <si>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</si>
  <si>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</si>
  <si>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</si>
  <si>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</si>
  <si>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</si>
  <si>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</si>
  <si>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</si>
  <si>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</si>
  <si>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</si>
  <si>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</si>
  <si>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</si>
  <si>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</si>
  <si>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</si>
  <si>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</si>
  <si>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</si>
  <si>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</si>
  <si>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</si>
  <si>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</si>
  <si>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</si>
  <si>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</si>
  <si>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</si>
  <si>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</si>
  <si>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</si>
  <si>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</si>
  <si>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</si>
  <si>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</si>
  <si>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</si>
  <si>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</si>
  <si>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</si>
  <si>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</si>
  <si>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</si>
  <si>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</si>
  <si>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</si>
  <si>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</si>
  <si>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</si>
  <si>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</si>
  <si>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</si>
  <si>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</si>
  <si>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</si>
  <si>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</si>
  <si>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</si>
  <si>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</si>
  <si>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</si>
  <si>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</si>
  <si>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</si>
  <si>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</si>
  <si>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</si>
  <si>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</si>
  <si>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</si>
  <si>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</si>
  <si>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</si>
  <si>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</si>
  <si>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</si>
  <si>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</si>
  <si>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</si>
  <si>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</si>
  <si>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</si>
  <si>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</si>
  <si>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</si>
  <si>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</si>
  <si>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</si>
  <si>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</si>
  <si>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</si>
  <si>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</si>
  <si>
    <t>炎龙咆哮</t>
    <phoneticPr fontId="37" type="noConversion"/>
  </si>
  <si>
    <t>幻影跃击</t>
    <phoneticPr fontId="37" type="noConversion"/>
  </si>
  <si>
    <t>魔焰地裂</t>
    <phoneticPr fontId="37" type="noConversion"/>
  </si>
  <si>
    <t>对指定区域产生爆炸,造成300%伤害</t>
  </si>
  <si>
    <t>对指定区域进行燃烧,每秒造成100%伤害,持续5秒</t>
  </si>
  <si>
    <t>1</t>
    <phoneticPr fontId="37" type="noConversion"/>
  </si>
  <si>
    <t>对指定区域造成冰击，造成200%伤害,并使其眩晕2秒</t>
  </si>
  <si>
    <t>攻击上升</t>
  </si>
  <si>
    <t>盾墙</t>
  </si>
  <si>
    <t>对指定区域的己方单位使其攻击提升50%,持续6秒</t>
  </si>
  <si>
    <t>对指定区域的己方单位使其受到的伤害降低50%,持续6秒</t>
  </si>
  <si>
    <t>对目标区域持续施法造成伤害,每秒造成2次伤害,每次50%伤害,并使移动速度降低50%,持续3秒</t>
    <phoneticPr fontId="37" type="noConversion"/>
  </si>
  <si>
    <t>迅捷急速</t>
  </si>
  <si>
    <t>对指定区域己方单位恢复20%的最大生命</t>
    <phoneticPr fontId="37" type="noConversion"/>
  </si>
  <si>
    <t>对范围内的己方单位使其移动速度提升50%,并使其攻击速度和命中率提升100%,持续5秒</t>
    <phoneticPr fontId="37" type="noConversion"/>
  </si>
  <si>
    <t>22000801,22000802,22000803</t>
    <phoneticPr fontId="37" type="noConversion"/>
  </si>
  <si>
    <t>恢复</t>
    <phoneticPr fontId="37" type="noConversion"/>
  </si>
  <si>
    <t>对己方一个单位生命恢复30%</t>
  </si>
  <si>
    <t>天罚</t>
    <phoneticPr fontId="37" type="noConversion"/>
  </si>
  <si>
    <t>对敌方一个单位造成400%伤害</t>
  </si>
  <si>
    <t>胜利旗帜</t>
    <phoneticPr fontId="37" type="noConversion"/>
  </si>
  <si>
    <t>22001200,22001201</t>
    <phoneticPr fontId="37" type="noConversion"/>
  </si>
  <si>
    <t>召唤一个治疗守卫,为周围的友军单位提供持续的生命恢复效果,每秒恢复1.5%最大生命,持续10秒。</t>
    <phoneticPr fontId="37" type="noConversion"/>
  </si>
  <si>
    <t>控制目标一个单位使其成为我方单位持续5秒</t>
  </si>
  <si>
    <t>思维控制</t>
  </si>
  <si>
    <t>怒气爆发</t>
    <phoneticPr fontId="41" type="noConversion"/>
  </si>
  <si>
    <t>立即恢复自身30点怒气,并使自己后续恢复怒气值提升100%,持续10秒</t>
  </si>
  <si>
    <t>绝地反击</t>
    <phoneticPr fontId="41" type="noConversion"/>
  </si>
  <si>
    <t>削弱之击</t>
    <phoneticPr fontId="41" type="noConversion"/>
  </si>
  <si>
    <t>对目标区域造成伤害,并使其造成伤害降低50%,持续5秒</t>
  </si>
  <si>
    <t>降低目标区域己方单位10%的当前生命,并每秒损失2%当前生命,使其伤害提升100%,持续5秒</t>
    <phoneticPr fontId="37" type="noConversion"/>
  </si>
  <si>
    <t>22001600,22001601</t>
    <phoneticPr fontId="37" type="noConversion"/>
  </si>
  <si>
    <t>900002;0;1;1;1,1,1,1,1,1,1,1,1;0,0,0,0,0</t>
    <phoneticPr fontId="37" type="noConversion"/>
  </si>
  <si>
    <t>爆炸陷阱</t>
    <phoneticPr fontId="41" type="noConversion"/>
  </si>
  <si>
    <t>对目标区域释放陷阱,地方玩家碰到后触发，造成250%伤害,并眩晕2秒</t>
    <phoneticPr fontId="37" type="noConversion"/>
  </si>
  <si>
    <t>爆炸陷阱爆炸</t>
    <phoneticPr fontId="41" type="noConversion"/>
  </si>
  <si>
    <t>聚散能量</t>
    <phoneticPr fontId="37" type="noConversion"/>
  </si>
  <si>
    <t>魔法轰炸</t>
    <phoneticPr fontId="37" type="noConversion"/>
  </si>
  <si>
    <t>烈焰燃烧</t>
    <phoneticPr fontId="37" type="noConversion"/>
  </si>
  <si>
    <t>冰冻轰击</t>
    <phoneticPr fontId="37" type="noConversion"/>
  </si>
  <si>
    <t>毒素投掷</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</si>
</sst>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51">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xf numFmtId="0" fontId="4" fillId="6" borderId="3" xfId="0" applyFont="1" applyFill="1" applyBorder="1" applyAlignment="1">
      <alignment horizontal="left" vertical="center"/>
    </xf>
    <xf numFmtId="0" fontId="16"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zoomScaleNormal="100" workbookViewId="0">
      <pane xSplit="4" ySplit="5" topLeftCell="E68" activePane="bottomRight" state="frozen"/>
      <selection pane="topRight"/>
      <selection pane="bottomLeft"/>
      <selection pane="bottomRight" activeCell="F86" sqref="F86"/>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2524</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2524</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2524</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2524</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2524</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2524</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2523</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2523</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2523</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2523</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2523</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2523</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2523</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2523</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2523</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2523</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2523</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2523</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2522</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2522</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2522</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2522</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2522</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2522</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1: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1: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1: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1: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1: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1:76" ht="19.5" customHeight="1">
      <c r="C70" s="7">
        <v>2202030</v>
      </c>
      <c r="D70" s="8" t="s">
        <v>2558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1:76" ht="19.5" customHeight="1">
      <c r="C71" s="7">
        <v>2200010</v>
      </c>
      <c r="D71" s="8" t="s">
        <v>2559</v>
      </c>
      <c r="E71" s="7">
        <v>1</v>
      </c>
      <c r="F71" s="7">
        <v>2200010</v>
      </c>
      <c r="G71" s="7">
        <v>0</v>
      </c>
      <c r="H71" s="7">
        <v>0</v>
      </c>
      <c r="I71" s="7">
        <v>1</v>
      </c>
      <c r="J71" s="7">
        <v>0</v>
      </c>
      <c r="K71" s="7">
        <v>0</v>
      </c>
      <c r="L71" s="7">
        <v>0</v>
      </c>
      <c r="M71" s="7">
        <v>0</v>
      </c>
      <c r="N71" s="7">
        <v>1</v>
      </c>
      <c r="O71" s="7">
        <v>0</v>
      </c>
      <c r="P71" s="7">
        <v>0</v>
      </c>
      <c r="Q71" s="7">
        <v>0</v>
      </c>
      <c r="R71" s="11">
        <v>0</v>
      </c>
      <c r="S71" s="7">
        <v>0</v>
      </c>
      <c r="T71" s="7">
        <v>1</v>
      </c>
      <c r="U71" s="7">
        <v>2</v>
      </c>
      <c r="V71" s="7">
        <v>0</v>
      </c>
      <c r="W71" s="7">
        <v>3</v>
      </c>
      <c r="X71" s="9"/>
      <c r="Y71" s="9">
        <v>0</v>
      </c>
      <c r="Z71" s="7">
        <v>0</v>
      </c>
      <c r="AA71" s="7">
        <v>0</v>
      </c>
      <c r="AB71" s="7">
        <v>0</v>
      </c>
      <c r="AC71" s="7">
        <v>0</v>
      </c>
      <c r="AD71" s="7">
        <v>0</v>
      </c>
      <c r="AE71" s="7">
        <v>7</v>
      </c>
      <c r="AF71" s="7">
        <v>1</v>
      </c>
      <c r="AG71" s="7">
        <v>3</v>
      </c>
      <c r="AH71" s="11">
        <v>2</v>
      </c>
      <c r="AI71" s="11">
        <v>1</v>
      </c>
      <c r="AJ71" s="11">
        <v>0</v>
      </c>
      <c r="AK71" s="11">
        <v>20</v>
      </c>
      <c r="AL71" s="7">
        <v>0</v>
      </c>
      <c r="AM71" s="7">
        <v>0</v>
      </c>
      <c r="AN71" s="19">
        <v>0</v>
      </c>
      <c r="AO71" s="7">
        <v>0.6</v>
      </c>
      <c r="AP71" s="7">
        <v>2000</v>
      </c>
      <c r="AQ71" s="7">
        <v>0.25</v>
      </c>
      <c r="AR71" s="7">
        <v>0</v>
      </c>
      <c r="AS71" s="11">
        <v>0</v>
      </c>
      <c r="AT71" s="7">
        <v>0</v>
      </c>
      <c r="AU71" s="7"/>
      <c r="AV71" s="8" t="s">
        <v>171</v>
      </c>
      <c r="AW71" s="7" t="s">
        <v>172</v>
      </c>
      <c r="AX71" s="9">
        <v>100201</v>
      </c>
      <c r="AY71" s="9">
        <v>21020300</v>
      </c>
      <c r="AZ71" s="8" t="s">
        <v>156</v>
      </c>
      <c r="BA71" s="7">
        <v>0</v>
      </c>
      <c r="BB71" s="16">
        <v>0</v>
      </c>
      <c r="BC71" s="16">
        <v>0</v>
      </c>
      <c r="BD71" s="22" t="s">
        <v>2525</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spans="1:76" ht="20.100000000000001" customHeight="1">
      <c r="C72" s="7">
        <v>2200020</v>
      </c>
      <c r="D72" s="10" t="s">
        <v>2560</v>
      </c>
      <c r="E72" s="7">
        <v>1</v>
      </c>
      <c r="F72" s="7">
        <v>2200020</v>
      </c>
      <c r="G72" s="11">
        <v>0</v>
      </c>
      <c r="H72" s="7">
        <v>0</v>
      </c>
      <c r="I72" s="7">
        <v>1</v>
      </c>
      <c r="J72" s="7">
        <v>0</v>
      </c>
      <c r="K72" s="7">
        <v>0</v>
      </c>
      <c r="L72" s="9">
        <v>0</v>
      </c>
      <c r="M72" s="9">
        <v>0</v>
      </c>
      <c r="N72" s="9">
        <v>1</v>
      </c>
      <c r="O72" s="9">
        <v>0</v>
      </c>
      <c r="P72" s="9">
        <v>0</v>
      </c>
      <c r="Q72" s="9">
        <v>0</v>
      </c>
      <c r="R72" s="11">
        <v>0</v>
      </c>
      <c r="S72" s="16">
        <v>0</v>
      </c>
      <c r="T72" s="7">
        <v>1</v>
      </c>
      <c r="U72" s="9">
        <v>2</v>
      </c>
      <c r="V72" s="9">
        <v>0</v>
      </c>
      <c r="W72" s="9">
        <v>1</v>
      </c>
      <c r="X72" s="9"/>
      <c r="Y72" s="9">
        <v>0</v>
      </c>
      <c r="Z72" s="9">
        <v>0</v>
      </c>
      <c r="AA72" s="9">
        <v>0</v>
      </c>
      <c r="AB72" s="9">
        <v>0</v>
      </c>
      <c r="AC72" s="9">
        <v>0</v>
      </c>
      <c r="AD72" s="9">
        <v>0</v>
      </c>
      <c r="AE72" s="7">
        <v>12</v>
      </c>
      <c r="AF72" s="9">
        <v>1</v>
      </c>
      <c r="AG72" s="9">
        <v>3</v>
      </c>
      <c r="AH72" s="11">
        <v>2</v>
      </c>
      <c r="AI72" s="11">
        <v>1</v>
      </c>
      <c r="AJ72" s="11">
        <v>0</v>
      </c>
      <c r="AK72" s="11">
        <v>7</v>
      </c>
      <c r="AL72" s="9">
        <v>0</v>
      </c>
      <c r="AM72" s="9">
        <v>0</v>
      </c>
      <c r="AN72" s="9">
        <v>6</v>
      </c>
      <c r="AO72" s="9">
        <v>0.25</v>
      </c>
      <c r="AP72" s="9">
        <v>5000</v>
      </c>
      <c r="AQ72" s="9">
        <v>0</v>
      </c>
      <c r="AR72" s="9">
        <v>0</v>
      </c>
      <c r="AS72" s="11">
        <v>0</v>
      </c>
      <c r="AT72" s="9">
        <v>0</v>
      </c>
      <c r="AU72" s="9"/>
      <c r="AV72" s="8" t="s">
        <v>171</v>
      </c>
      <c r="AW72" s="9" t="s">
        <v>419</v>
      </c>
      <c r="AX72" s="9">
        <v>100201</v>
      </c>
      <c r="AY72" s="9">
        <v>23040100</v>
      </c>
      <c r="AZ72" s="10" t="s">
        <v>215</v>
      </c>
      <c r="BA72" s="10" t="s">
        <v>2527</v>
      </c>
      <c r="BB72" s="16">
        <v>0</v>
      </c>
      <c r="BC72" s="16">
        <v>0</v>
      </c>
      <c r="BD72" s="21" t="s">
        <v>2526</v>
      </c>
      <c r="BE72" s="9">
        <v>0</v>
      </c>
      <c r="BF72" s="7">
        <v>0</v>
      </c>
      <c r="BG72" s="9">
        <v>0</v>
      </c>
      <c r="BH72" s="9">
        <v>0</v>
      </c>
      <c r="BI72" s="9">
        <v>0</v>
      </c>
      <c r="BJ72" s="9">
        <v>0</v>
      </c>
      <c r="BK72" s="24">
        <v>0</v>
      </c>
      <c r="BL72" s="11">
        <v>0</v>
      </c>
      <c r="BM72" s="11">
        <v>0</v>
      </c>
      <c r="BN72" s="11">
        <v>0</v>
      </c>
      <c r="BO72" s="11">
        <v>0</v>
      </c>
      <c r="BP72" s="11">
        <v>0</v>
      </c>
      <c r="BQ72" s="11">
        <v>0</v>
      </c>
      <c r="BR72" s="11">
        <v>0</v>
      </c>
      <c r="BS72" s="11"/>
      <c r="BT72" s="11"/>
      <c r="BU72" s="11"/>
      <c r="BV72" s="11">
        <v>0</v>
      </c>
      <c r="BW72" s="11">
        <v>0</v>
      </c>
      <c r="BX72" s="11">
        <v>0</v>
      </c>
    </row>
    <row r="73" spans="1:76" ht="19.5" customHeight="1">
      <c r="C73" s="7">
        <v>2200030</v>
      </c>
      <c r="D73" s="8" t="s">
        <v>2561</v>
      </c>
      <c r="E73" s="7">
        <v>1</v>
      </c>
      <c r="F73" s="7">
        <v>2200030</v>
      </c>
      <c r="G73" s="7">
        <v>0</v>
      </c>
      <c r="H73" s="7">
        <v>0</v>
      </c>
      <c r="I73" s="7">
        <v>1</v>
      </c>
      <c r="J73" s="7">
        <v>0</v>
      </c>
      <c r="K73" s="7">
        <v>0</v>
      </c>
      <c r="L73" s="7">
        <v>0</v>
      </c>
      <c r="M73" s="7">
        <v>0</v>
      </c>
      <c r="N73" s="7">
        <v>1</v>
      </c>
      <c r="O73" s="7">
        <v>0</v>
      </c>
      <c r="P73" s="7">
        <v>0</v>
      </c>
      <c r="Q73" s="7">
        <v>0</v>
      </c>
      <c r="R73" s="11">
        <v>0</v>
      </c>
      <c r="S73" s="7">
        <v>0</v>
      </c>
      <c r="T73" s="7">
        <v>1</v>
      </c>
      <c r="U73" s="7">
        <v>2</v>
      </c>
      <c r="V73" s="7">
        <v>0</v>
      </c>
      <c r="W73" s="7">
        <v>3</v>
      </c>
      <c r="X73" s="9"/>
      <c r="Y73" s="9">
        <v>0</v>
      </c>
      <c r="Z73" s="7">
        <v>0</v>
      </c>
      <c r="AA73" s="7">
        <v>0</v>
      </c>
      <c r="AB73" s="7">
        <v>0</v>
      </c>
      <c r="AC73" s="7">
        <v>0</v>
      </c>
      <c r="AD73" s="7">
        <v>0</v>
      </c>
      <c r="AE73" s="7">
        <v>7</v>
      </c>
      <c r="AF73" s="7">
        <v>1</v>
      </c>
      <c r="AG73" s="7">
        <v>3</v>
      </c>
      <c r="AH73" s="11">
        <v>2</v>
      </c>
      <c r="AI73" s="11">
        <v>1</v>
      </c>
      <c r="AJ73" s="11">
        <v>0</v>
      </c>
      <c r="AK73" s="11">
        <v>20</v>
      </c>
      <c r="AL73" s="7">
        <v>0</v>
      </c>
      <c r="AM73" s="7">
        <v>0</v>
      </c>
      <c r="AN73" s="19">
        <v>0</v>
      </c>
      <c r="AO73" s="7">
        <v>0.6</v>
      </c>
      <c r="AP73" s="7">
        <v>1000</v>
      </c>
      <c r="AQ73" s="7">
        <v>0.25</v>
      </c>
      <c r="AR73" s="7">
        <v>0</v>
      </c>
      <c r="AS73" s="11">
        <v>0</v>
      </c>
      <c r="AT73" s="7">
        <v>20000102</v>
      </c>
      <c r="AU73" s="7"/>
      <c r="AV73" s="8" t="s">
        <v>171</v>
      </c>
      <c r="AW73" s="7" t="s">
        <v>172</v>
      </c>
      <c r="AX73" s="9">
        <v>100201</v>
      </c>
      <c r="AY73" s="9">
        <v>21020300</v>
      </c>
      <c r="AZ73" s="8" t="s">
        <v>156</v>
      </c>
      <c r="BA73" s="7">
        <v>0</v>
      </c>
      <c r="BB73" s="16">
        <v>0</v>
      </c>
      <c r="BC73" s="16">
        <v>0</v>
      </c>
      <c r="BD73" s="22" t="s">
        <v>2528</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spans="1:76" ht="19.5" customHeight="1">
      <c r="C74" s="7">
        <v>2200040</v>
      </c>
      <c r="D74" s="8" t="s">
        <v>2529</v>
      </c>
      <c r="E74" s="7">
        <v>1</v>
      </c>
      <c r="F74" s="7">
        <v>2200040</v>
      </c>
      <c r="G74" s="7">
        <v>0</v>
      </c>
      <c r="H74" s="7">
        <v>0</v>
      </c>
      <c r="I74" s="7">
        <v>1</v>
      </c>
      <c r="J74" s="7">
        <v>0</v>
      </c>
      <c r="K74" s="7">
        <v>0</v>
      </c>
      <c r="L74" s="7">
        <v>0</v>
      </c>
      <c r="M74" s="7">
        <v>0</v>
      </c>
      <c r="N74" s="7">
        <v>1</v>
      </c>
      <c r="O74" s="7">
        <v>0</v>
      </c>
      <c r="P74" s="7">
        <v>0</v>
      </c>
      <c r="Q74" s="7">
        <v>0</v>
      </c>
      <c r="R74" s="11">
        <v>0</v>
      </c>
      <c r="S74" s="7">
        <v>0</v>
      </c>
      <c r="T74" s="7">
        <v>1</v>
      </c>
      <c r="U74" s="7">
        <v>2</v>
      </c>
      <c r="V74" s="7">
        <v>0</v>
      </c>
      <c r="W74" s="7">
        <v>0</v>
      </c>
      <c r="X74" s="9"/>
      <c r="Y74" s="9">
        <v>0</v>
      </c>
      <c r="Z74" s="7">
        <v>0</v>
      </c>
      <c r="AA74" s="7">
        <v>0</v>
      </c>
      <c r="AB74" s="7">
        <v>0</v>
      </c>
      <c r="AC74" s="7">
        <v>1</v>
      </c>
      <c r="AD74" s="7">
        <v>0</v>
      </c>
      <c r="AE74" s="7">
        <v>25</v>
      </c>
      <c r="AF74" s="7">
        <v>1</v>
      </c>
      <c r="AG74" s="7">
        <v>3</v>
      </c>
      <c r="AH74" s="11">
        <v>2</v>
      </c>
      <c r="AI74" s="11">
        <v>1</v>
      </c>
      <c r="AJ74" s="11">
        <v>0</v>
      </c>
      <c r="AK74" s="11">
        <v>6</v>
      </c>
      <c r="AL74" s="7">
        <v>0</v>
      </c>
      <c r="AM74" s="7">
        <v>0</v>
      </c>
      <c r="AN74" s="19">
        <v>0</v>
      </c>
      <c r="AO74" s="7">
        <v>0</v>
      </c>
      <c r="AP74" s="7">
        <v>1000</v>
      </c>
      <c r="AQ74" s="7">
        <v>0</v>
      </c>
      <c r="AR74" s="7">
        <v>0</v>
      </c>
      <c r="AS74" s="11">
        <v>0</v>
      </c>
      <c r="AT74" s="7">
        <v>22000400</v>
      </c>
      <c r="AU74" s="7"/>
      <c r="AV74" s="8" t="s">
        <v>171</v>
      </c>
      <c r="AW74" s="7" t="s">
        <v>211</v>
      </c>
      <c r="AX74" s="9">
        <v>0</v>
      </c>
      <c r="AY74" s="9">
        <v>21030200</v>
      </c>
      <c r="AZ74" s="8" t="s">
        <v>156</v>
      </c>
      <c r="BA74" s="7" t="s">
        <v>153</v>
      </c>
      <c r="BB74" s="16">
        <v>0</v>
      </c>
      <c r="BC74" s="16">
        <v>0</v>
      </c>
      <c r="BD74" s="249" t="s">
        <v>2531</v>
      </c>
      <c r="BE74" s="7">
        <v>0</v>
      </c>
      <c r="BF74" s="7">
        <v>0</v>
      </c>
      <c r="BG74" s="7">
        <v>0</v>
      </c>
      <c r="BH74" s="7">
        <v>0</v>
      </c>
      <c r="BI74" s="7">
        <v>0</v>
      </c>
      <c r="BJ74" s="7">
        <v>0</v>
      </c>
      <c r="BK74" s="7">
        <v>0</v>
      </c>
      <c r="BL74" s="11">
        <v>1</v>
      </c>
      <c r="BM74" s="11">
        <v>0</v>
      </c>
      <c r="BN74" s="11">
        <v>0</v>
      </c>
      <c r="BO74" s="11">
        <v>0</v>
      </c>
      <c r="BP74" s="11">
        <v>0</v>
      </c>
      <c r="BQ74" s="11">
        <v>0</v>
      </c>
      <c r="BR74" s="11">
        <v>0</v>
      </c>
      <c r="BS74" s="11"/>
      <c r="BT74" s="11"/>
      <c r="BU74" s="11"/>
      <c r="BV74" s="11">
        <v>0</v>
      </c>
      <c r="BW74" s="11">
        <v>0</v>
      </c>
      <c r="BX74" s="11">
        <v>0</v>
      </c>
    </row>
    <row r="75" spans="1:76" ht="19.5" customHeight="1">
      <c r="C75" s="7">
        <v>2200050</v>
      </c>
      <c r="D75" s="8" t="s">
        <v>2530</v>
      </c>
      <c r="E75" s="7">
        <v>1</v>
      </c>
      <c r="F75" s="7">
        <v>2200050</v>
      </c>
      <c r="G75" s="7">
        <v>0</v>
      </c>
      <c r="H75" s="7">
        <v>0</v>
      </c>
      <c r="I75" s="7">
        <v>1</v>
      </c>
      <c r="J75" s="7">
        <v>0</v>
      </c>
      <c r="K75" s="7">
        <v>0</v>
      </c>
      <c r="L75" s="7">
        <v>0</v>
      </c>
      <c r="M75" s="7">
        <v>0</v>
      </c>
      <c r="N75" s="7">
        <v>1</v>
      </c>
      <c r="O75" s="7">
        <v>0</v>
      </c>
      <c r="P75" s="7">
        <v>0</v>
      </c>
      <c r="Q75" s="7">
        <v>0</v>
      </c>
      <c r="R75" s="11">
        <v>0</v>
      </c>
      <c r="S75" s="7">
        <v>0</v>
      </c>
      <c r="T75" s="7">
        <v>1</v>
      </c>
      <c r="U75" s="7">
        <v>2</v>
      </c>
      <c r="V75" s="7">
        <v>0</v>
      </c>
      <c r="W75" s="7">
        <v>0</v>
      </c>
      <c r="X75" s="9"/>
      <c r="Y75" s="9">
        <v>0</v>
      </c>
      <c r="Z75" s="7">
        <v>0</v>
      </c>
      <c r="AA75" s="7">
        <v>0</v>
      </c>
      <c r="AB75" s="7">
        <v>0</v>
      </c>
      <c r="AC75" s="7">
        <v>1</v>
      </c>
      <c r="AD75" s="7">
        <v>0</v>
      </c>
      <c r="AE75" s="7">
        <v>25</v>
      </c>
      <c r="AF75" s="7">
        <v>1</v>
      </c>
      <c r="AG75" s="7">
        <v>3</v>
      </c>
      <c r="AH75" s="11">
        <v>2</v>
      </c>
      <c r="AI75" s="11">
        <v>1</v>
      </c>
      <c r="AJ75" s="11">
        <v>0</v>
      </c>
      <c r="AK75" s="11">
        <v>6</v>
      </c>
      <c r="AL75" s="7">
        <v>0</v>
      </c>
      <c r="AM75" s="7">
        <v>0</v>
      </c>
      <c r="AN75" s="19">
        <v>0</v>
      </c>
      <c r="AO75" s="7">
        <v>0</v>
      </c>
      <c r="AP75" s="7">
        <v>1000</v>
      </c>
      <c r="AQ75" s="7">
        <v>0</v>
      </c>
      <c r="AR75" s="7">
        <v>0</v>
      </c>
      <c r="AS75" s="11">
        <v>0</v>
      </c>
      <c r="AT75" s="7">
        <v>22000500</v>
      </c>
      <c r="AU75" s="7"/>
      <c r="AV75" s="8" t="s">
        <v>171</v>
      </c>
      <c r="AW75" s="7" t="s">
        <v>211</v>
      </c>
      <c r="AX75" s="9">
        <v>0</v>
      </c>
      <c r="AY75" s="9">
        <v>21030200</v>
      </c>
      <c r="AZ75" s="8" t="s">
        <v>156</v>
      </c>
      <c r="BA75" s="7" t="s">
        <v>153</v>
      </c>
      <c r="BB75" s="16">
        <v>0</v>
      </c>
      <c r="BC75" s="16">
        <v>0</v>
      </c>
      <c r="BD75" s="249" t="s">
        <v>2532</v>
      </c>
      <c r="BE75" s="7">
        <v>0</v>
      </c>
      <c r="BF75" s="7">
        <v>0</v>
      </c>
      <c r="BG75" s="7">
        <v>0</v>
      </c>
      <c r="BH75" s="7">
        <v>0</v>
      </c>
      <c r="BI75" s="7">
        <v>0</v>
      </c>
      <c r="BJ75" s="7">
        <v>0</v>
      </c>
      <c r="BK75" s="7">
        <v>0</v>
      </c>
      <c r="BL75" s="11">
        <v>1</v>
      </c>
      <c r="BM75" s="11">
        <v>0</v>
      </c>
      <c r="BN75" s="11">
        <v>0</v>
      </c>
      <c r="BO75" s="11">
        <v>0</v>
      </c>
      <c r="BP75" s="11">
        <v>0</v>
      </c>
      <c r="BQ75" s="11">
        <v>0</v>
      </c>
      <c r="BR75" s="11">
        <v>0</v>
      </c>
      <c r="BS75" s="11"/>
      <c r="BT75" s="11"/>
      <c r="BU75" s="11"/>
      <c r="BV75" s="11">
        <v>0</v>
      </c>
      <c r="BW75" s="11">
        <v>0</v>
      </c>
      <c r="BX75" s="11">
        <v>0</v>
      </c>
    </row>
    <row r="76" spans="1:76" ht="20.100000000000001" customHeight="1">
      <c r="C76" s="7">
        <v>2200060</v>
      </c>
      <c r="D76" s="10" t="s">
        <v>417</v>
      </c>
      <c r="E76" s="7">
        <v>1</v>
      </c>
      <c r="F76" s="7">
        <v>2200060</v>
      </c>
      <c r="G76" s="11">
        <v>0</v>
      </c>
      <c r="H76" s="7">
        <v>0</v>
      </c>
      <c r="I76" s="7">
        <v>1</v>
      </c>
      <c r="J76" s="7">
        <v>0</v>
      </c>
      <c r="K76" s="7">
        <v>0</v>
      </c>
      <c r="L76" s="9">
        <v>0</v>
      </c>
      <c r="M76" s="9">
        <v>0</v>
      </c>
      <c r="N76" s="9">
        <v>1</v>
      </c>
      <c r="O76" s="9">
        <v>0</v>
      </c>
      <c r="P76" s="9">
        <v>0</v>
      </c>
      <c r="Q76" s="9">
        <v>0</v>
      </c>
      <c r="R76" s="11">
        <v>0</v>
      </c>
      <c r="S76" s="16">
        <v>0</v>
      </c>
      <c r="T76" s="7">
        <v>1</v>
      </c>
      <c r="U76" s="9">
        <v>2</v>
      </c>
      <c r="V76" s="9">
        <v>0</v>
      </c>
      <c r="W76" s="9">
        <v>0.5</v>
      </c>
      <c r="X76" s="9"/>
      <c r="Y76" s="9">
        <v>0</v>
      </c>
      <c r="Z76" s="9">
        <v>0</v>
      </c>
      <c r="AA76" s="9">
        <v>0</v>
      </c>
      <c r="AB76" s="9">
        <v>0</v>
      </c>
      <c r="AC76" s="9">
        <v>0</v>
      </c>
      <c r="AD76" s="9">
        <v>0</v>
      </c>
      <c r="AE76" s="7">
        <v>12</v>
      </c>
      <c r="AF76" s="9">
        <v>1</v>
      </c>
      <c r="AG76" s="9">
        <v>3</v>
      </c>
      <c r="AH76" s="11">
        <v>2</v>
      </c>
      <c r="AI76" s="11">
        <v>1</v>
      </c>
      <c r="AJ76" s="11">
        <v>0</v>
      </c>
      <c r="AK76" s="11">
        <v>7</v>
      </c>
      <c r="AL76" s="9">
        <v>0</v>
      </c>
      <c r="AM76" s="9">
        <v>0</v>
      </c>
      <c r="AN76" s="9">
        <v>6</v>
      </c>
      <c r="AO76" s="9">
        <v>0.25</v>
      </c>
      <c r="AP76" s="9">
        <v>3000</v>
      </c>
      <c r="AQ76" s="9">
        <v>0</v>
      </c>
      <c r="AR76" s="9">
        <v>0</v>
      </c>
      <c r="AS76" s="11">
        <v>0</v>
      </c>
      <c r="AT76" s="9">
        <v>22000600</v>
      </c>
      <c r="AU76" s="9"/>
      <c r="AV76" s="8" t="s">
        <v>171</v>
      </c>
      <c r="AW76" s="9" t="s">
        <v>419</v>
      </c>
      <c r="AX76" s="9">
        <v>100201</v>
      </c>
      <c r="AY76" s="9">
        <v>23040100</v>
      </c>
      <c r="AZ76" s="10" t="s">
        <v>215</v>
      </c>
      <c r="BA76" s="10" t="s">
        <v>420</v>
      </c>
      <c r="BB76" s="16">
        <v>0</v>
      </c>
      <c r="BC76" s="16">
        <v>0</v>
      </c>
      <c r="BD76" s="21" t="s">
        <v>2533</v>
      </c>
      <c r="BE76" s="9">
        <v>0</v>
      </c>
      <c r="BF76" s="7">
        <v>0</v>
      </c>
      <c r="BG76" s="9">
        <v>0</v>
      </c>
      <c r="BH76" s="9">
        <v>0</v>
      </c>
      <c r="BI76" s="9">
        <v>0</v>
      </c>
      <c r="BJ76" s="9">
        <v>0</v>
      </c>
      <c r="BK76" s="24">
        <v>0</v>
      </c>
      <c r="BL76" s="11">
        <v>0</v>
      </c>
      <c r="BM76" s="11">
        <v>0</v>
      </c>
      <c r="BN76" s="11">
        <v>0</v>
      </c>
      <c r="BO76" s="11">
        <v>0</v>
      </c>
      <c r="BP76" s="11">
        <v>0</v>
      </c>
      <c r="BQ76" s="11">
        <v>0</v>
      </c>
      <c r="BR76" s="11">
        <v>0</v>
      </c>
      <c r="BS76" s="11"/>
      <c r="BT76" s="11"/>
      <c r="BU76" s="11"/>
      <c r="BV76" s="11">
        <v>0</v>
      </c>
      <c r="BW76" s="11">
        <v>0</v>
      </c>
      <c r="BX76" s="11">
        <v>0</v>
      </c>
    </row>
    <row r="77" spans="1:76" ht="19.5" customHeight="1">
      <c r="C77" s="7">
        <v>2200070</v>
      </c>
      <c r="D77" s="8" t="s">
        <v>210</v>
      </c>
      <c r="E77" s="7">
        <v>1</v>
      </c>
      <c r="F77" s="7">
        <v>2200070</v>
      </c>
      <c r="G77" s="7">
        <v>0</v>
      </c>
      <c r="H77" s="7">
        <v>0</v>
      </c>
      <c r="I77" s="7">
        <v>1</v>
      </c>
      <c r="J77" s="7">
        <v>0</v>
      </c>
      <c r="K77" s="7">
        <v>0</v>
      </c>
      <c r="L77" s="7">
        <v>0</v>
      </c>
      <c r="M77" s="7">
        <v>0</v>
      </c>
      <c r="N77" s="7">
        <v>1</v>
      </c>
      <c r="O77" s="7">
        <v>0</v>
      </c>
      <c r="P77" s="7">
        <v>0</v>
      </c>
      <c r="Q77" s="7">
        <v>0</v>
      </c>
      <c r="R77" s="11">
        <v>0</v>
      </c>
      <c r="S77" s="7">
        <v>0</v>
      </c>
      <c r="T77" s="7">
        <v>1</v>
      </c>
      <c r="U77" s="7">
        <v>2</v>
      </c>
      <c r="V77" s="7">
        <v>0</v>
      </c>
      <c r="W77" s="7">
        <v>0</v>
      </c>
      <c r="X77" s="9"/>
      <c r="Y77" s="9">
        <v>0</v>
      </c>
      <c r="Z77" s="7">
        <v>0</v>
      </c>
      <c r="AA77" s="7">
        <v>0</v>
      </c>
      <c r="AB77" s="7">
        <v>0</v>
      </c>
      <c r="AC77" s="7">
        <v>1</v>
      </c>
      <c r="AD77" s="7">
        <v>0</v>
      </c>
      <c r="AE77" s="7">
        <v>25</v>
      </c>
      <c r="AF77" s="7">
        <v>1</v>
      </c>
      <c r="AG77" s="7">
        <v>3</v>
      </c>
      <c r="AH77" s="11">
        <v>2</v>
      </c>
      <c r="AI77" s="11">
        <v>1</v>
      </c>
      <c r="AJ77" s="11">
        <v>0</v>
      </c>
      <c r="AK77" s="11">
        <v>6</v>
      </c>
      <c r="AL77" s="7">
        <v>0</v>
      </c>
      <c r="AM77" s="7">
        <v>0</v>
      </c>
      <c r="AN77" s="19">
        <v>0</v>
      </c>
      <c r="AO77" s="7">
        <v>0</v>
      </c>
      <c r="AP77" s="7">
        <v>1000</v>
      </c>
      <c r="AQ77" s="7">
        <v>0</v>
      </c>
      <c r="AR77" s="7">
        <v>0</v>
      </c>
      <c r="AS77" s="11">
        <v>0</v>
      </c>
      <c r="AT77" s="7">
        <v>22000700</v>
      </c>
      <c r="AU77" s="7"/>
      <c r="AV77" s="8" t="s">
        <v>171</v>
      </c>
      <c r="AW77" s="7" t="s">
        <v>211</v>
      </c>
      <c r="AX77" s="9">
        <v>0</v>
      </c>
      <c r="AY77" s="9">
        <v>21030200</v>
      </c>
      <c r="AZ77" s="8" t="s">
        <v>156</v>
      </c>
      <c r="BA77" s="7" t="s">
        <v>153</v>
      </c>
      <c r="BB77" s="16">
        <v>0</v>
      </c>
      <c r="BC77" s="16">
        <v>0</v>
      </c>
      <c r="BD77" s="22" t="s">
        <v>2535</v>
      </c>
      <c r="BE77" s="7">
        <v>0</v>
      </c>
      <c r="BF77" s="7">
        <v>0</v>
      </c>
      <c r="BG77" s="7">
        <v>0</v>
      </c>
      <c r="BH77" s="7">
        <v>0</v>
      </c>
      <c r="BI77" s="7">
        <v>0</v>
      </c>
      <c r="BJ77" s="7">
        <v>0</v>
      </c>
      <c r="BK77" s="7">
        <v>0</v>
      </c>
      <c r="BL77" s="11">
        <v>1</v>
      </c>
      <c r="BM77" s="11">
        <v>0</v>
      </c>
      <c r="BN77" s="11">
        <v>0</v>
      </c>
      <c r="BO77" s="11">
        <v>0</v>
      </c>
      <c r="BP77" s="11">
        <v>0</v>
      </c>
      <c r="BQ77" s="11">
        <v>0</v>
      </c>
      <c r="BR77" s="11">
        <v>0</v>
      </c>
      <c r="BS77" s="11"/>
      <c r="BT77" s="11"/>
      <c r="BU77" s="11"/>
      <c r="BV77" s="11">
        <v>0</v>
      </c>
      <c r="BW77" s="11">
        <v>0</v>
      </c>
      <c r="BX77" s="11">
        <v>0</v>
      </c>
    </row>
    <row r="78" spans="1:76" ht="19.5" customHeight="1">
      <c r="C78" s="7">
        <v>2200080</v>
      </c>
      <c r="D78" s="8" t="s">
        <v>2534</v>
      </c>
      <c r="E78" s="7">
        <v>1</v>
      </c>
      <c r="F78" s="7">
        <v>2200080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25</v>
      </c>
      <c r="AF78" s="7">
        <v>1</v>
      </c>
      <c r="AG78" s="7">
        <v>3</v>
      </c>
      <c r="AH78" s="11">
        <v>2</v>
      </c>
      <c r="AI78" s="11">
        <v>1</v>
      </c>
      <c r="AJ78" s="11">
        <v>0</v>
      </c>
      <c r="AK78" s="11">
        <v>6</v>
      </c>
      <c r="AL78" s="7">
        <v>0</v>
      </c>
      <c r="AM78" s="7">
        <v>0</v>
      </c>
      <c r="AN78" s="19">
        <v>0</v>
      </c>
      <c r="AO78" s="7">
        <v>0</v>
      </c>
      <c r="AP78" s="7">
        <v>1000</v>
      </c>
      <c r="AQ78" s="7">
        <v>0</v>
      </c>
      <c r="AR78" s="7">
        <v>0</v>
      </c>
      <c r="AS78" s="11">
        <v>0</v>
      </c>
      <c r="AT78" s="208" t="s">
        <v>2537</v>
      </c>
      <c r="AU78" s="7"/>
      <c r="AV78" s="8" t="s">
        <v>171</v>
      </c>
      <c r="AW78" s="7" t="s">
        <v>211</v>
      </c>
      <c r="AX78" s="9">
        <v>0</v>
      </c>
      <c r="AY78" s="9">
        <v>21030200</v>
      </c>
      <c r="AZ78" s="8" t="s">
        <v>156</v>
      </c>
      <c r="BA78" s="7" t="s">
        <v>153</v>
      </c>
      <c r="BB78" s="16">
        <v>0</v>
      </c>
      <c r="BC78" s="16">
        <v>0</v>
      </c>
      <c r="BD78" s="22" t="s">
        <v>2536</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spans="1:76" s="250" customFormat="1" ht="20.100000000000001" customHeight="1">
      <c r="A79" s="52"/>
      <c r="B79" s="52"/>
      <c r="C79" s="30">
        <v>2200090</v>
      </c>
      <c r="D79" s="78" t="s">
        <v>2538</v>
      </c>
      <c r="E79" s="30">
        <v>1</v>
      </c>
      <c r="F79" s="30">
        <v>2200090</v>
      </c>
      <c r="G79" s="30">
        <v>0</v>
      </c>
      <c r="H79" s="30">
        <v>0</v>
      </c>
      <c r="I79" s="30">
        <v>1</v>
      </c>
      <c r="J79" s="30">
        <v>0</v>
      </c>
      <c r="K79" s="30">
        <v>0</v>
      </c>
      <c r="L79" s="30">
        <v>0</v>
      </c>
      <c r="M79" s="30">
        <v>0</v>
      </c>
      <c r="N79" s="30">
        <v>1</v>
      </c>
      <c r="O79" s="30">
        <v>0</v>
      </c>
      <c r="P79" s="30">
        <v>0</v>
      </c>
      <c r="Q79" s="30">
        <v>0</v>
      </c>
      <c r="R79" s="30">
        <v>0</v>
      </c>
      <c r="S79" s="30">
        <v>0</v>
      </c>
      <c r="T79" s="30">
        <v>1</v>
      </c>
      <c r="U79" s="30">
        <v>2</v>
      </c>
      <c r="V79" s="30">
        <v>0</v>
      </c>
      <c r="W79" s="30">
        <v>0</v>
      </c>
      <c r="X79" s="30"/>
      <c r="Y79" s="30">
        <v>0</v>
      </c>
      <c r="Z79" s="30">
        <v>0</v>
      </c>
      <c r="AA79" s="30">
        <v>0</v>
      </c>
      <c r="AB79" s="30">
        <v>0</v>
      </c>
      <c r="AC79" s="30">
        <v>0</v>
      </c>
      <c r="AD79" s="30">
        <v>0</v>
      </c>
      <c r="AE79" s="30">
        <v>12</v>
      </c>
      <c r="AF79" s="30">
        <v>0</v>
      </c>
      <c r="AG79" s="30">
        <v>0</v>
      </c>
      <c r="AH79" s="30">
        <v>7</v>
      </c>
      <c r="AI79" s="30">
        <v>0</v>
      </c>
      <c r="AJ79" s="30">
        <v>0</v>
      </c>
      <c r="AK79" s="30">
        <v>6</v>
      </c>
      <c r="AL79" s="30">
        <v>0</v>
      </c>
      <c r="AM79" s="30">
        <v>0</v>
      </c>
      <c r="AN79" s="30">
        <v>0</v>
      </c>
      <c r="AO79" s="30">
        <v>0.5</v>
      </c>
      <c r="AP79" s="30">
        <v>1000</v>
      </c>
      <c r="AQ79" s="30">
        <v>0</v>
      </c>
      <c r="AR79" s="30">
        <v>0</v>
      </c>
      <c r="AS79" s="30">
        <v>0</v>
      </c>
      <c r="AT79" s="30">
        <v>22000900</v>
      </c>
      <c r="AU79" s="30"/>
      <c r="AV79" s="78" t="s">
        <v>171</v>
      </c>
      <c r="AW79" s="30" t="s">
        <v>172</v>
      </c>
      <c r="AX79" s="30">
        <v>100101</v>
      </c>
      <c r="AY79" s="30">
        <v>23031900</v>
      </c>
      <c r="AZ79" s="78" t="s">
        <v>156</v>
      </c>
      <c r="BA79" s="30">
        <v>0</v>
      </c>
      <c r="BB79" s="30">
        <v>0</v>
      </c>
      <c r="BC79" s="30">
        <v>0</v>
      </c>
      <c r="BD79" s="32" t="s">
        <v>2539</v>
      </c>
      <c r="BE79" s="30">
        <v>0</v>
      </c>
      <c r="BF79" s="30">
        <v>0</v>
      </c>
      <c r="BG79" s="30">
        <v>0</v>
      </c>
      <c r="BH79" s="30">
        <v>0</v>
      </c>
      <c r="BI79" s="30">
        <v>0</v>
      </c>
      <c r="BJ79" s="30">
        <v>0</v>
      </c>
      <c r="BK79" s="98">
        <v>0</v>
      </c>
      <c r="BL79" s="30">
        <v>0</v>
      </c>
      <c r="BM79" s="30">
        <v>0</v>
      </c>
      <c r="BN79" s="30">
        <v>0</v>
      </c>
      <c r="BO79" s="30">
        <v>0</v>
      </c>
      <c r="BP79" s="30">
        <v>0</v>
      </c>
      <c r="BQ79" s="30">
        <v>0</v>
      </c>
      <c r="BR79" s="30">
        <v>0</v>
      </c>
      <c r="BS79" s="30"/>
      <c r="BT79" s="30"/>
      <c r="BU79" s="30"/>
      <c r="BV79" s="30">
        <v>0</v>
      </c>
      <c r="BW79" s="30">
        <v>0</v>
      </c>
      <c r="BX79" s="30">
        <v>0</v>
      </c>
    </row>
    <row r="80" spans="1:76" s="250" customFormat="1" ht="20.100000000000001" customHeight="1">
      <c r="A80" s="52"/>
      <c r="B80" s="52"/>
      <c r="C80" s="30">
        <v>2200100</v>
      </c>
      <c r="D80" s="78" t="s">
        <v>2540</v>
      </c>
      <c r="E80" s="30">
        <v>1</v>
      </c>
      <c r="F80" s="30">
        <v>2200100</v>
      </c>
      <c r="G80" s="30">
        <v>0</v>
      </c>
      <c r="H80" s="30">
        <v>0</v>
      </c>
      <c r="I80" s="30">
        <v>1</v>
      </c>
      <c r="J80" s="30">
        <v>0</v>
      </c>
      <c r="K80" s="30">
        <v>0</v>
      </c>
      <c r="L80" s="30">
        <v>0</v>
      </c>
      <c r="M80" s="30">
        <v>0</v>
      </c>
      <c r="N80" s="30">
        <v>1</v>
      </c>
      <c r="O80" s="30">
        <v>0</v>
      </c>
      <c r="P80" s="30">
        <v>0</v>
      </c>
      <c r="Q80" s="30">
        <v>0</v>
      </c>
      <c r="R80" s="30">
        <v>0</v>
      </c>
      <c r="S80" s="30">
        <v>0</v>
      </c>
      <c r="T80" s="30">
        <v>1</v>
      </c>
      <c r="U80" s="30">
        <v>2</v>
      </c>
      <c r="V80" s="30">
        <v>0</v>
      </c>
      <c r="W80" s="30">
        <v>4</v>
      </c>
      <c r="X80" s="30"/>
      <c r="Y80" s="30">
        <v>0</v>
      </c>
      <c r="Z80" s="30">
        <v>0</v>
      </c>
      <c r="AA80" s="30">
        <v>0</v>
      </c>
      <c r="AB80" s="30">
        <v>0</v>
      </c>
      <c r="AC80" s="30">
        <v>0</v>
      </c>
      <c r="AD80" s="30">
        <v>0</v>
      </c>
      <c r="AE80" s="30">
        <v>12</v>
      </c>
      <c r="AF80" s="30">
        <v>0</v>
      </c>
      <c r="AG80" s="30">
        <v>0</v>
      </c>
      <c r="AH80" s="30">
        <v>7</v>
      </c>
      <c r="AI80" s="30">
        <v>0</v>
      </c>
      <c r="AJ80" s="30">
        <v>0</v>
      </c>
      <c r="AK80" s="30">
        <v>6</v>
      </c>
      <c r="AL80" s="30">
        <v>0</v>
      </c>
      <c r="AM80" s="30">
        <v>0</v>
      </c>
      <c r="AN80" s="30">
        <v>0</v>
      </c>
      <c r="AO80" s="30">
        <v>0.5</v>
      </c>
      <c r="AP80" s="30">
        <v>1000</v>
      </c>
      <c r="AQ80" s="30">
        <v>0</v>
      </c>
      <c r="AR80" s="30">
        <v>0</v>
      </c>
      <c r="AS80" s="30">
        <v>0</v>
      </c>
      <c r="AT80" s="30">
        <v>0</v>
      </c>
      <c r="AU80" s="30"/>
      <c r="AV80" s="78" t="s">
        <v>171</v>
      </c>
      <c r="AW80" s="30" t="s">
        <v>172</v>
      </c>
      <c r="AX80" s="30">
        <v>100101</v>
      </c>
      <c r="AY80" s="30">
        <v>23031900</v>
      </c>
      <c r="AZ80" s="78" t="s">
        <v>156</v>
      </c>
      <c r="BA80" s="30">
        <v>0</v>
      </c>
      <c r="BB80" s="30">
        <v>0</v>
      </c>
      <c r="BC80" s="30">
        <v>0</v>
      </c>
      <c r="BD80" s="32" t="s">
        <v>2541</v>
      </c>
      <c r="BE80" s="30">
        <v>0</v>
      </c>
      <c r="BF80" s="30">
        <v>0</v>
      </c>
      <c r="BG80" s="30">
        <v>0</v>
      </c>
      <c r="BH80" s="30">
        <v>0</v>
      </c>
      <c r="BI80" s="30">
        <v>0</v>
      </c>
      <c r="BJ80" s="30">
        <v>0</v>
      </c>
      <c r="BK80" s="98">
        <v>0</v>
      </c>
      <c r="BL80" s="30">
        <v>0</v>
      </c>
      <c r="BM80" s="30">
        <v>0</v>
      </c>
      <c r="BN80" s="30">
        <v>0</v>
      </c>
      <c r="BO80" s="30">
        <v>0</v>
      </c>
      <c r="BP80" s="30">
        <v>0</v>
      </c>
      <c r="BQ80" s="30">
        <v>0</v>
      </c>
      <c r="BR80" s="30">
        <v>0</v>
      </c>
      <c r="BS80" s="30"/>
      <c r="BT80" s="30"/>
      <c r="BU80" s="30"/>
      <c r="BV80" s="30">
        <v>0</v>
      </c>
      <c r="BW80" s="30">
        <v>0</v>
      </c>
      <c r="BX80" s="30">
        <v>0</v>
      </c>
    </row>
    <row r="81" spans="1:76" ht="19.5" customHeight="1">
      <c r="C81" s="7">
        <v>2200110</v>
      </c>
      <c r="D81" s="8" t="s">
        <v>2562</v>
      </c>
      <c r="E81" s="7">
        <v>1</v>
      </c>
      <c r="F81" s="7">
        <v>2200110</v>
      </c>
      <c r="G81" s="7">
        <v>0</v>
      </c>
      <c r="H81" s="7">
        <v>0</v>
      </c>
      <c r="I81" s="7">
        <v>1</v>
      </c>
      <c r="J81" s="7">
        <v>0</v>
      </c>
      <c r="K81" s="7">
        <v>0</v>
      </c>
      <c r="L81" s="7">
        <v>0</v>
      </c>
      <c r="M81" s="7">
        <v>0</v>
      </c>
      <c r="N81" s="7">
        <v>1</v>
      </c>
      <c r="O81" s="7">
        <v>0</v>
      </c>
      <c r="P81" s="7">
        <v>0</v>
      </c>
      <c r="Q81" s="7">
        <v>0</v>
      </c>
      <c r="R81" s="11">
        <v>0</v>
      </c>
      <c r="S81" s="7">
        <v>0</v>
      </c>
      <c r="T81" s="7">
        <v>1</v>
      </c>
      <c r="U81" s="7">
        <v>2</v>
      </c>
      <c r="V81" s="7">
        <v>0</v>
      </c>
      <c r="W81" s="7">
        <v>0</v>
      </c>
      <c r="X81" s="9"/>
      <c r="Y81" s="9">
        <v>0</v>
      </c>
      <c r="Z81" s="7">
        <v>0</v>
      </c>
      <c r="AA81" s="7">
        <v>0</v>
      </c>
      <c r="AB81" s="7">
        <v>0</v>
      </c>
      <c r="AC81" s="7">
        <v>0</v>
      </c>
      <c r="AD81" s="7">
        <v>0</v>
      </c>
      <c r="AE81" s="7">
        <v>7</v>
      </c>
      <c r="AF81" s="7">
        <v>1</v>
      </c>
      <c r="AG81" s="7">
        <v>3</v>
      </c>
      <c r="AH81" s="11">
        <v>2</v>
      </c>
      <c r="AI81" s="11">
        <v>1</v>
      </c>
      <c r="AJ81" s="11">
        <v>0</v>
      </c>
      <c r="AK81" s="11">
        <v>20</v>
      </c>
      <c r="AL81" s="7">
        <v>0</v>
      </c>
      <c r="AM81" s="7">
        <v>0</v>
      </c>
      <c r="AN81" s="19">
        <v>0</v>
      </c>
      <c r="AO81" s="7">
        <v>0.6</v>
      </c>
      <c r="AP81" s="7">
        <v>2000</v>
      </c>
      <c r="AQ81" s="7">
        <v>0.25</v>
      </c>
      <c r="AR81" s="7">
        <v>0</v>
      </c>
      <c r="AS81" s="11">
        <v>0</v>
      </c>
      <c r="AT81" s="7">
        <v>22001100</v>
      </c>
      <c r="AU81" s="7"/>
      <c r="AV81" s="8" t="s">
        <v>171</v>
      </c>
      <c r="AW81" s="7" t="s">
        <v>172</v>
      </c>
      <c r="AX81" s="9">
        <v>100201</v>
      </c>
      <c r="AY81" s="9">
        <v>21020300</v>
      </c>
      <c r="AZ81" s="8" t="s">
        <v>156</v>
      </c>
      <c r="BA81" s="7">
        <v>0</v>
      </c>
      <c r="BB81" s="16">
        <v>0</v>
      </c>
      <c r="BC81" s="16">
        <v>0</v>
      </c>
      <c r="BD81" s="22" t="s">
        <v>2525</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spans="1:76" ht="20.100000000000001" customHeight="1">
      <c r="C82" s="7">
        <v>2200120</v>
      </c>
      <c r="D82" s="10" t="s">
        <v>2542</v>
      </c>
      <c r="E82" s="7">
        <v>1</v>
      </c>
      <c r="F82" s="7">
        <v>2200120</v>
      </c>
      <c r="G82" s="11">
        <v>0</v>
      </c>
      <c r="H82" s="7">
        <v>0</v>
      </c>
      <c r="I82" s="7">
        <v>1</v>
      </c>
      <c r="J82" s="7">
        <v>0</v>
      </c>
      <c r="K82" s="7">
        <v>0</v>
      </c>
      <c r="L82" s="9">
        <v>0</v>
      </c>
      <c r="M82" s="9">
        <v>0</v>
      </c>
      <c r="N82" s="9">
        <v>1</v>
      </c>
      <c r="O82" s="9">
        <v>0</v>
      </c>
      <c r="P82" s="9">
        <v>0</v>
      </c>
      <c r="Q82" s="9">
        <v>0</v>
      </c>
      <c r="R82" s="11">
        <v>0</v>
      </c>
      <c r="S82" s="16">
        <v>0</v>
      </c>
      <c r="T82" s="7">
        <v>1</v>
      </c>
      <c r="U82" s="9">
        <v>2</v>
      </c>
      <c r="V82" s="9">
        <v>0</v>
      </c>
      <c r="W82" s="9">
        <v>0</v>
      </c>
      <c r="X82" s="9"/>
      <c r="Y82" s="9">
        <v>0</v>
      </c>
      <c r="Z82" s="9">
        <v>0</v>
      </c>
      <c r="AA82" s="9">
        <v>0</v>
      </c>
      <c r="AB82" s="9">
        <v>0</v>
      </c>
      <c r="AC82" s="9">
        <v>0</v>
      </c>
      <c r="AD82" s="9">
        <v>0</v>
      </c>
      <c r="AE82" s="7">
        <v>24</v>
      </c>
      <c r="AF82" s="9">
        <v>1</v>
      </c>
      <c r="AG82" s="9">
        <v>4</v>
      </c>
      <c r="AH82" s="11">
        <v>2</v>
      </c>
      <c r="AI82" s="11">
        <v>1</v>
      </c>
      <c r="AJ82" s="11">
        <v>0</v>
      </c>
      <c r="AK82" s="11">
        <v>6</v>
      </c>
      <c r="AL82" s="9">
        <v>0</v>
      </c>
      <c r="AM82" s="9">
        <v>0</v>
      </c>
      <c r="AN82" s="9">
        <v>0</v>
      </c>
      <c r="AO82" s="9">
        <v>0.25</v>
      </c>
      <c r="AP82" s="9">
        <v>10000</v>
      </c>
      <c r="AQ82" s="9">
        <v>0.5</v>
      </c>
      <c r="AR82" s="9">
        <v>0</v>
      </c>
      <c r="AS82" s="11">
        <v>0</v>
      </c>
      <c r="AT82" s="209" t="s">
        <v>2543</v>
      </c>
      <c r="AU82" s="11"/>
      <c r="AV82" s="8" t="s">
        <v>171</v>
      </c>
      <c r="AW82" s="9" t="s">
        <v>411</v>
      </c>
      <c r="AX82" s="9">
        <v>0</v>
      </c>
      <c r="AY82" s="9">
        <v>23040300</v>
      </c>
      <c r="AZ82" s="10" t="s">
        <v>215</v>
      </c>
      <c r="BA82" s="10" t="s">
        <v>216</v>
      </c>
      <c r="BB82" s="16">
        <v>0</v>
      </c>
      <c r="BC82" s="16">
        <v>0</v>
      </c>
      <c r="BD82" s="38" t="s">
        <v>2544</v>
      </c>
      <c r="BE82" s="9">
        <v>0</v>
      </c>
      <c r="BF82" s="7">
        <v>0</v>
      </c>
      <c r="BG82" s="9">
        <v>0</v>
      </c>
      <c r="BH82" s="9">
        <v>0</v>
      </c>
      <c r="BI82" s="9">
        <v>0</v>
      </c>
      <c r="BJ82" s="9">
        <v>0</v>
      </c>
      <c r="BK82" s="24">
        <v>0</v>
      </c>
      <c r="BL82" s="11">
        <v>0</v>
      </c>
      <c r="BM82" s="11">
        <v>0</v>
      </c>
      <c r="BN82" s="11">
        <v>0</v>
      </c>
      <c r="BO82" s="11">
        <v>0</v>
      </c>
      <c r="BP82" s="11">
        <v>0</v>
      </c>
      <c r="BQ82" s="11">
        <v>0</v>
      </c>
      <c r="BR82" s="11">
        <v>0</v>
      </c>
      <c r="BS82" s="11"/>
      <c r="BT82" s="11"/>
      <c r="BU82" s="11"/>
      <c r="BV82" s="11">
        <v>0</v>
      </c>
      <c r="BW82" s="11">
        <v>0</v>
      </c>
      <c r="BX82" s="11">
        <v>0</v>
      </c>
    </row>
    <row r="83" spans="1:76" s="250" customFormat="1" ht="20.100000000000001" customHeight="1">
      <c r="A83" s="52"/>
      <c r="B83" s="52"/>
      <c r="C83" s="30">
        <v>2200130</v>
      </c>
      <c r="D83" s="78" t="s">
        <v>2546</v>
      </c>
      <c r="E83" s="30">
        <v>1</v>
      </c>
      <c r="F83" s="30">
        <v>2200130</v>
      </c>
      <c r="G83" s="30">
        <v>0</v>
      </c>
      <c r="H83" s="30">
        <v>0</v>
      </c>
      <c r="I83" s="7">
        <v>1</v>
      </c>
      <c r="J83" s="30">
        <v>0</v>
      </c>
      <c r="K83" s="30">
        <v>0</v>
      </c>
      <c r="L83" s="30">
        <v>0</v>
      </c>
      <c r="M83" s="30">
        <v>0</v>
      </c>
      <c r="N83" s="30">
        <v>1</v>
      </c>
      <c r="O83" s="30">
        <v>0</v>
      </c>
      <c r="P83" s="30">
        <v>0</v>
      </c>
      <c r="Q83" s="30">
        <v>0</v>
      </c>
      <c r="R83" s="30">
        <v>0</v>
      </c>
      <c r="S83" s="30">
        <v>0</v>
      </c>
      <c r="T83" s="30">
        <v>1</v>
      </c>
      <c r="U83" s="30">
        <v>2</v>
      </c>
      <c r="V83" s="30">
        <v>0</v>
      </c>
      <c r="W83" s="30">
        <v>4</v>
      </c>
      <c r="X83" s="30"/>
      <c r="Y83" s="30">
        <v>0</v>
      </c>
      <c r="Z83" s="30">
        <v>0</v>
      </c>
      <c r="AA83" s="30">
        <v>0</v>
      </c>
      <c r="AB83" s="30">
        <v>0</v>
      </c>
      <c r="AC83" s="30">
        <v>0</v>
      </c>
      <c r="AD83" s="30">
        <v>0</v>
      </c>
      <c r="AE83" s="30">
        <v>12</v>
      </c>
      <c r="AF83" s="30">
        <v>0</v>
      </c>
      <c r="AG83" s="30">
        <v>0</v>
      </c>
      <c r="AH83" s="30">
        <v>7</v>
      </c>
      <c r="AI83" s="30">
        <v>0</v>
      </c>
      <c r="AJ83" s="30">
        <v>0</v>
      </c>
      <c r="AK83" s="30">
        <v>6</v>
      </c>
      <c r="AL83" s="30">
        <v>0</v>
      </c>
      <c r="AM83" s="30">
        <v>0</v>
      </c>
      <c r="AN83" s="30">
        <v>0</v>
      </c>
      <c r="AO83" s="30">
        <v>0.5</v>
      </c>
      <c r="AP83" s="30">
        <v>1000</v>
      </c>
      <c r="AQ83" s="30">
        <v>0</v>
      </c>
      <c r="AR83" s="30">
        <v>0</v>
      </c>
      <c r="AS83" s="30">
        <v>0</v>
      </c>
      <c r="AT83" s="30">
        <v>0</v>
      </c>
      <c r="AU83" s="30"/>
      <c r="AV83" s="78" t="s">
        <v>171</v>
      </c>
      <c r="AW83" s="30" t="s">
        <v>172</v>
      </c>
      <c r="AX83" s="30">
        <v>100101</v>
      </c>
      <c r="AY83" s="30">
        <v>23031900</v>
      </c>
      <c r="AZ83" s="78" t="s">
        <v>156</v>
      </c>
      <c r="BA83" s="30">
        <v>0</v>
      </c>
      <c r="BB83" s="30">
        <v>0</v>
      </c>
      <c r="BC83" s="30">
        <v>0</v>
      </c>
      <c r="BD83" s="32" t="s">
        <v>2545</v>
      </c>
      <c r="BE83" s="30">
        <v>0</v>
      </c>
      <c r="BF83" s="30">
        <v>0</v>
      </c>
      <c r="BG83" s="30">
        <v>0</v>
      </c>
      <c r="BH83" s="30">
        <v>0</v>
      </c>
      <c r="BI83" s="30">
        <v>0</v>
      </c>
      <c r="BJ83" s="30">
        <v>0</v>
      </c>
      <c r="BK83" s="98">
        <v>0</v>
      </c>
      <c r="BL83" s="30">
        <v>0</v>
      </c>
      <c r="BM83" s="30">
        <v>0</v>
      </c>
      <c r="BN83" s="30">
        <v>0</v>
      </c>
      <c r="BO83" s="30">
        <v>0</v>
      </c>
      <c r="BP83" s="30">
        <v>0</v>
      </c>
      <c r="BQ83" s="30">
        <v>0</v>
      </c>
      <c r="BR83" s="30">
        <v>0</v>
      </c>
      <c r="BS83" s="30"/>
      <c r="BT83" s="30"/>
      <c r="BU83" s="30"/>
      <c r="BV83" s="30">
        <v>0</v>
      </c>
      <c r="BW83" s="30">
        <v>0</v>
      </c>
      <c r="BX83" s="30">
        <v>0</v>
      </c>
    </row>
    <row r="84" spans="1:76" s="250" customFormat="1" ht="20.100000000000001" customHeight="1">
      <c r="A84" s="52"/>
      <c r="B84" s="52"/>
      <c r="C84" s="30">
        <v>2200140</v>
      </c>
      <c r="D84" s="78" t="s">
        <v>2547</v>
      </c>
      <c r="E84" s="30">
        <v>1</v>
      </c>
      <c r="F84" s="30">
        <v>2200140</v>
      </c>
      <c r="G84" s="30">
        <v>0</v>
      </c>
      <c r="H84" s="30">
        <v>0</v>
      </c>
      <c r="I84" s="7">
        <v>1</v>
      </c>
      <c r="J84" s="30">
        <v>0</v>
      </c>
      <c r="K84" s="30">
        <v>0</v>
      </c>
      <c r="L84" s="30">
        <v>0</v>
      </c>
      <c r="M84" s="30">
        <v>0</v>
      </c>
      <c r="N84" s="30">
        <v>1</v>
      </c>
      <c r="O84" s="30">
        <v>0</v>
      </c>
      <c r="P84" s="30">
        <v>0</v>
      </c>
      <c r="Q84" s="30">
        <v>0</v>
      </c>
      <c r="R84" s="30">
        <v>0</v>
      </c>
      <c r="S84" s="30">
        <v>0</v>
      </c>
      <c r="T84" s="30">
        <v>1</v>
      </c>
      <c r="U84" s="30">
        <v>2</v>
      </c>
      <c r="V84" s="30">
        <v>0</v>
      </c>
      <c r="W84" s="30">
        <v>0</v>
      </c>
      <c r="X84" s="30"/>
      <c r="Y84" s="30">
        <v>0</v>
      </c>
      <c r="Z84" s="30">
        <v>0</v>
      </c>
      <c r="AA84" s="30">
        <v>0</v>
      </c>
      <c r="AB84" s="30">
        <v>0</v>
      </c>
      <c r="AC84" s="30">
        <v>0</v>
      </c>
      <c r="AD84" s="30">
        <v>0</v>
      </c>
      <c r="AE84" s="30">
        <v>12</v>
      </c>
      <c r="AF84" s="30">
        <v>0</v>
      </c>
      <c r="AG84" s="30">
        <v>0</v>
      </c>
      <c r="AH84" s="30">
        <v>7</v>
      </c>
      <c r="AI84" s="30">
        <v>0</v>
      </c>
      <c r="AJ84" s="30">
        <v>0</v>
      </c>
      <c r="AK84" s="30">
        <v>6</v>
      </c>
      <c r="AL84" s="30">
        <v>0</v>
      </c>
      <c r="AM84" s="30">
        <v>0</v>
      </c>
      <c r="AN84" s="30">
        <v>0</v>
      </c>
      <c r="AO84" s="30">
        <v>0.5</v>
      </c>
      <c r="AP84" s="30">
        <v>1000</v>
      </c>
      <c r="AQ84" s="30">
        <v>0</v>
      </c>
      <c r="AR84" s="30">
        <v>0</v>
      </c>
      <c r="AS84" s="30">
        <v>0</v>
      </c>
      <c r="AT84" s="30">
        <v>22000900</v>
      </c>
      <c r="AU84" s="30"/>
      <c r="AV84" s="78" t="s">
        <v>171</v>
      </c>
      <c r="AW84" s="30" t="s">
        <v>172</v>
      </c>
      <c r="AX84" s="30">
        <v>100101</v>
      </c>
      <c r="AY84" s="30">
        <v>23031900</v>
      </c>
      <c r="AZ84" s="78" t="s">
        <v>156</v>
      </c>
      <c r="BA84" s="30">
        <v>0</v>
      </c>
      <c r="BB84" s="30">
        <v>0</v>
      </c>
      <c r="BC84" s="30">
        <v>0</v>
      </c>
      <c r="BD84" s="32" t="s">
        <v>2548</v>
      </c>
      <c r="BE84" s="30">
        <v>0</v>
      </c>
      <c r="BF84" s="30">
        <v>0</v>
      </c>
      <c r="BG84" s="30">
        <v>0</v>
      </c>
      <c r="BH84" s="30">
        <v>0</v>
      </c>
      <c r="BI84" s="30">
        <v>0</v>
      </c>
      <c r="BJ84" s="30">
        <v>0</v>
      </c>
      <c r="BK84" s="98">
        <v>0</v>
      </c>
      <c r="BL84" s="30">
        <v>0</v>
      </c>
      <c r="BM84" s="30">
        <v>0</v>
      </c>
      <c r="BN84" s="30">
        <v>0</v>
      </c>
      <c r="BO84" s="30">
        <v>0</v>
      </c>
      <c r="BP84" s="30">
        <v>0</v>
      </c>
      <c r="BQ84" s="30">
        <v>0</v>
      </c>
      <c r="BR84" s="30">
        <v>0</v>
      </c>
      <c r="BS84" s="30"/>
      <c r="BT84" s="30"/>
      <c r="BU84" s="30"/>
      <c r="BV84" s="30">
        <v>0</v>
      </c>
      <c r="BW84" s="30">
        <v>0</v>
      </c>
      <c r="BX84" s="30">
        <v>0</v>
      </c>
    </row>
    <row r="85" spans="1:76" ht="19.5" customHeight="1">
      <c r="C85" s="7">
        <v>2200150</v>
      </c>
      <c r="D85" s="8" t="s">
        <v>2550</v>
      </c>
      <c r="E85" s="7">
        <v>1</v>
      </c>
      <c r="F85" s="7">
        <v>2200150</v>
      </c>
      <c r="G85" s="7">
        <v>0</v>
      </c>
      <c r="H85" s="7">
        <v>0</v>
      </c>
      <c r="I85" s="7">
        <v>1</v>
      </c>
      <c r="J85" s="7">
        <v>0</v>
      </c>
      <c r="K85" s="7">
        <v>0</v>
      </c>
      <c r="L85" s="7">
        <v>0</v>
      </c>
      <c r="M85" s="7">
        <v>0</v>
      </c>
      <c r="N85" s="7">
        <v>1</v>
      </c>
      <c r="O85" s="7">
        <v>0</v>
      </c>
      <c r="P85" s="7">
        <v>0</v>
      </c>
      <c r="Q85" s="7">
        <v>0</v>
      </c>
      <c r="R85" s="11">
        <v>0</v>
      </c>
      <c r="S85" s="7">
        <v>0</v>
      </c>
      <c r="T85" s="7">
        <v>1</v>
      </c>
      <c r="U85" s="7">
        <v>2</v>
      </c>
      <c r="V85" s="7">
        <v>0</v>
      </c>
      <c r="W85" s="7">
        <v>3</v>
      </c>
      <c r="X85" s="9"/>
      <c r="Y85" s="9">
        <v>0</v>
      </c>
      <c r="Z85" s="7">
        <v>0</v>
      </c>
      <c r="AA85" s="7">
        <v>0</v>
      </c>
      <c r="AB85" s="7">
        <v>0</v>
      </c>
      <c r="AC85" s="7">
        <v>0</v>
      </c>
      <c r="AD85" s="7">
        <v>0</v>
      </c>
      <c r="AE85" s="7">
        <v>7</v>
      </c>
      <c r="AF85" s="7">
        <v>1</v>
      </c>
      <c r="AG85" s="7">
        <v>3</v>
      </c>
      <c r="AH85" s="11">
        <v>2</v>
      </c>
      <c r="AI85" s="11">
        <v>1</v>
      </c>
      <c r="AJ85" s="11">
        <v>0</v>
      </c>
      <c r="AK85" s="11">
        <v>20</v>
      </c>
      <c r="AL85" s="7">
        <v>0</v>
      </c>
      <c r="AM85" s="7">
        <v>0</v>
      </c>
      <c r="AN85" s="19">
        <v>0</v>
      </c>
      <c r="AO85" s="7">
        <v>0.6</v>
      </c>
      <c r="AP85" s="7">
        <v>2000</v>
      </c>
      <c r="AQ85" s="7">
        <v>0.25</v>
      </c>
      <c r="AR85" s="7">
        <v>0</v>
      </c>
      <c r="AS85" s="11">
        <v>0</v>
      </c>
      <c r="AT85" s="7">
        <v>22001500</v>
      </c>
      <c r="AU85" s="7"/>
      <c r="AV85" s="8" t="s">
        <v>171</v>
      </c>
      <c r="AW85" s="7" t="s">
        <v>172</v>
      </c>
      <c r="AX85" s="9">
        <v>100201</v>
      </c>
      <c r="AY85" s="9">
        <v>21020300</v>
      </c>
      <c r="AZ85" s="8" t="s">
        <v>156</v>
      </c>
      <c r="BA85" s="7">
        <v>0</v>
      </c>
      <c r="BB85" s="16">
        <v>0</v>
      </c>
      <c r="BC85" s="16">
        <v>0</v>
      </c>
      <c r="BD85" s="22" t="s">
        <v>2551</v>
      </c>
      <c r="BE85" s="7">
        <v>0</v>
      </c>
      <c r="BF85" s="7">
        <v>0</v>
      </c>
      <c r="BG85" s="7">
        <v>0</v>
      </c>
      <c r="BH85" s="7">
        <v>0</v>
      </c>
      <c r="BI85" s="7">
        <v>0</v>
      </c>
      <c r="BJ85" s="7">
        <v>0</v>
      </c>
      <c r="BK85" s="7">
        <v>0</v>
      </c>
      <c r="BL85" s="11">
        <v>0</v>
      </c>
      <c r="BM85" s="11">
        <v>0</v>
      </c>
      <c r="BN85" s="11">
        <v>0</v>
      </c>
      <c r="BO85" s="11">
        <v>0</v>
      </c>
      <c r="BP85" s="11">
        <v>0</v>
      </c>
      <c r="BQ85" s="11">
        <v>0</v>
      </c>
      <c r="BR85" s="11">
        <v>0</v>
      </c>
      <c r="BS85" s="11"/>
      <c r="BT85" s="11"/>
      <c r="BU85" s="11"/>
      <c r="BV85" s="11">
        <v>0</v>
      </c>
      <c r="BW85" s="11">
        <v>0</v>
      </c>
      <c r="BX85" s="11">
        <v>0</v>
      </c>
    </row>
    <row r="86" spans="1:76" ht="19.5" customHeight="1">
      <c r="C86" s="7">
        <v>2200160</v>
      </c>
      <c r="D86" s="8" t="s">
        <v>2549</v>
      </c>
      <c r="E86" s="7">
        <v>1</v>
      </c>
      <c r="F86" s="7">
        <v>2200160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1</v>
      </c>
      <c r="AD86" s="7">
        <v>0</v>
      </c>
      <c r="AE86" s="7">
        <v>25</v>
      </c>
      <c r="AF86" s="7">
        <v>1</v>
      </c>
      <c r="AG86" s="7">
        <v>3</v>
      </c>
      <c r="AH86" s="11">
        <v>2</v>
      </c>
      <c r="AI86" s="11">
        <v>1</v>
      </c>
      <c r="AJ86" s="11">
        <v>0</v>
      </c>
      <c r="AK86" s="11">
        <v>6</v>
      </c>
      <c r="AL86" s="7">
        <v>0</v>
      </c>
      <c r="AM86" s="7">
        <v>0</v>
      </c>
      <c r="AN86" s="19">
        <v>0</v>
      </c>
      <c r="AO86" s="7">
        <v>0</v>
      </c>
      <c r="AP86" s="7">
        <v>1000</v>
      </c>
      <c r="AQ86" s="7">
        <v>0</v>
      </c>
      <c r="AR86" s="7">
        <v>0</v>
      </c>
      <c r="AS86" s="11">
        <v>0</v>
      </c>
      <c r="AT86" s="208" t="s">
        <v>2553</v>
      </c>
      <c r="AU86" s="7"/>
      <c r="AV86" s="8" t="s">
        <v>171</v>
      </c>
      <c r="AW86" s="7" t="s">
        <v>211</v>
      </c>
      <c r="AX86" s="9">
        <v>0</v>
      </c>
      <c r="AY86" s="9">
        <v>21030200</v>
      </c>
      <c r="AZ86" s="8" t="s">
        <v>156</v>
      </c>
      <c r="BA86" s="7" t="s">
        <v>153</v>
      </c>
      <c r="BB86" s="16">
        <v>0</v>
      </c>
      <c r="BC86" s="16">
        <v>0</v>
      </c>
      <c r="BD86" s="22" t="s">
        <v>2552</v>
      </c>
      <c r="BE86" s="7">
        <v>0</v>
      </c>
      <c r="BF86" s="7">
        <v>0</v>
      </c>
      <c r="BG86" s="7">
        <v>0</v>
      </c>
      <c r="BH86" s="7">
        <v>0</v>
      </c>
      <c r="BI86" s="7">
        <v>0</v>
      </c>
      <c r="BJ86" s="7">
        <v>0</v>
      </c>
      <c r="BK86" s="7">
        <v>0</v>
      </c>
      <c r="BL86" s="11">
        <v>1</v>
      </c>
      <c r="BM86" s="11">
        <v>0</v>
      </c>
      <c r="BN86" s="11">
        <v>0</v>
      </c>
      <c r="BO86" s="11">
        <v>0</v>
      </c>
      <c r="BP86" s="11">
        <v>0</v>
      </c>
      <c r="BQ86" s="11">
        <v>0</v>
      </c>
      <c r="BR86" s="11">
        <v>0</v>
      </c>
      <c r="BS86" s="11"/>
      <c r="BT86" s="11"/>
      <c r="BU86" s="11"/>
      <c r="BV86" s="11">
        <v>0</v>
      </c>
      <c r="BW86" s="11">
        <v>0</v>
      </c>
      <c r="BX86" s="11">
        <v>0</v>
      </c>
    </row>
    <row r="87" spans="1:76" ht="19.5" customHeight="1">
      <c r="C87" s="7">
        <v>2200170</v>
      </c>
      <c r="D87" s="8" t="s">
        <v>2555</v>
      </c>
      <c r="E87" s="7">
        <v>1</v>
      </c>
      <c r="F87" s="7">
        <v>2200170</v>
      </c>
      <c r="G87" s="7">
        <v>0</v>
      </c>
      <c r="H87" s="7">
        <v>0</v>
      </c>
      <c r="I87" s="7">
        <v>1</v>
      </c>
      <c r="J87" s="7">
        <v>2</v>
      </c>
      <c r="K87" s="7">
        <v>0</v>
      </c>
      <c r="L87" s="7">
        <v>0</v>
      </c>
      <c r="M87" s="7">
        <v>0</v>
      </c>
      <c r="N87" s="7">
        <v>1</v>
      </c>
      <c r="O87" s="7">
        <v>0</v>
      </c>
      <c r="P87" s="7">
        <v>0</v>
      </c>
      <c r="Q87" s="7">
        <v>0</v>
      </c>
      <c r="R87" s="11">
        <v>0</v>
      </c>
      <c r="S87" s="7">
        <v>0</v>
      </c>
      <c r="T87" s="7">
        <v>1</v>
      </c>
      <c r="U87" s="7">
        <v>2</v>
      </c>
      <c r="V87" s="7">
        <v>0</v>
      </c>
      <c r="W87" s="7">
        <v>0</v>
      </c>
      <c r="X87" s="9"/>
      <c r="Y87" s="9">
        <v>0</v>
      </c>
      <c r="Z87" s="7">
        <v>0</v>
      </c>
      <c r="AA87" s="7">
        <v>25</v>
      </c>
      <c r="AB87" s="7">
        <v>0</v>
      </c>
      <c r="AC87" s="7">
        <v>0</v>
      </c>
      <c r="AD87" s="7">
        <v>0</v>
      </c>
      <c r="AE87" s="7">
        <v>7</v>
      </c>
      <c r="AF87" s="7">
        <v>1</v>
      </c>
      <c r="AG87" s="7">
        <v>4</v>
      </c>
      <c r="AH87" s="11">
        <v>2</v>
      </c>
      <c r="AI87" s="11">
        <v>1</v>
      </c>
      <c r="AJ87" s="11">
        <v>0</v>
      </c>
      <c r="AK87" s="11">
        <v>8</v>
      </c>
      <c r="AL87" s="7">
        <v>0</v>
      </c>
      <c r="AM87" s="7">
        <v>0</v>
      </c>
      <c r="AN87" s="19">
        <v>0</v>
      </c>
      <c r="AO87" s="7">
        <v>0</v>
      </c>
      <c r="AP87" s="7">
        <v>360000</v>
      </c>
      <c r="AQ87" s="7">
        <v>0.5</v>
      </c>
      <c r="AR87" s="7">
        <v>0</v>
      </c>
      <c r="AS87" s="11">
        <v>0</v>
      </c>
      <c r="AT87" s="208">
        <v>0</v>
      </c>
      <c r="AU87" s="7"/>
      <c r="AV87" s="8" t="s">
        <v>171</v>
      </c>
      <c r="AW87" s="7" t="s">
        <v>645</v>
      </c>
      <c r="AX87" s="9">
        <v>10002001</v>
      </c>
      <c r="AY87" s="9">
        <v>21201020</v>
      </c>
      <c r="AZ87" s="8" t="s">
        <v>379</v>
      </c>
      <c r="BA87" s="7" t="s">
        <v>2554</v>
      </c>
      <c r="BB87" s="16">
        <v>0</v>
      </c>
      <c r="BC87" s="16">
        <v>0</v>
      </c>
      <c r="BD87" s="22" t="s">
        <v>2556</v>
      </c>
      <c r="BE87" s="7">
        <v>0</v>
      </c>
      <c r="BF87" s="7">
        <v>0</v>
      </c>
      <c r="BG87" s="7">
        <v>0</v>
      </c>
      <c r="BH87" s="7">
        <v>0</v>
      </c>
      <c r="BI87" s="7">
        <v>0</v>
      </c>
      <c r="BJ87" s="7">
        <v>0</v>
      </c>
      <c r="BK87" s="7">
        <v>0</v>
      </c>
      <c r="BL87" s="11">
        <v>0</v>
      </c>
      <c r="BM87" s="11">
        <v>0</v>
      </c>
      <c r="BN87" s="11">
        <v>0</v>
      </c>
      <c r="BO87" s="11">
        <v>0</v>
      </c>
      <c r="BP87" s="11">
        <v>0</v>
      </c>
      <c r="BQ87" s="11">
        <v>0</v>
      </c>
      <c r="BR87" s="11">
        <v>0</v>
      </c>
      <c r="BS87" s="11"/>
      <c r="BT87" s="11"/>
      <c r="BU87" s="11"/>
      <c r="BV87" s="11">
        <v>0</v>
      </c>
      <c r="BW87" s="11">
        <v>0</v>
      </c>
      <c r="BX87" s="11">
        <v>0</v>
      </c>
    </row>
    <row r="88" spans="1:76" ht="19.5" customHeight="1">
      <c r="C88" s="7">
        <v>2200171</v>
      </c>
      <c r="D88" s="8" t="s">
        <v>2557</v>
      </c>
      <c r="E88" s="7">
        <v>1</v>
      </c>
      <c r="F88" s="7">
        <v>80000001</v>
      </c>
      <c r="G88" s="7">
        <v>0</v>
      </c>
      <c r="H88" s="7">
        <v>0</v>
      </c>
      <c r="I88" s="7">
        <v>1</v>
      </c>
      <c r="J88" s="7">
        <v>0</v>
      </c>
      <c r="K88" s="7">
        <v>0</v>
      </c>
      <c r="L88" s="7">
        <v>0</v>
      </c>
      <c r="M88" s="7">
        <v>0</v>
      </c>
      <c r="N88" s="7">
        <v>2</v>
      </c>
      <c r="O88" s="7">
        <v>10</v>
      </c>
      <c r="P88" s="7">
        <v>0.8</v>
      </c>
      <c r="Q88" s="7">
        <v>0</v>
      </c>
      <c r="R88" s="11">
        <v>0</v>
      </c>
      <c r="S88" s="7">
        <v>0</v>
      </c>
      <c r="T88" s="7">
        <v>1</v>
      </c>
      <c r="U88" s="7">
        <v>2</v>
      </c>
      <c r="V88" s="7">
        <v>0</v>
      </c>
      <c r="W88" s="7">
        <v>2.5</v>
      </c>
      <c r="X88" s="9"/>
      <c r="Y88" s="9">
        <v>0</v>
      </c>
      <c r="Z88" s="7">
        <v>0</v>
      </c>
      <c r="AA88" s="7">
        <v>0</v>
      </c>
      <c r="AB88" s="7">
        <v>0</v>
      </c>
      <c r="AC88" s="7">
        <v>0</v>
      </c>
      <c r="AD88" s="7">
        <v>0</v>
      </c>
      <c r="AE88" s="7">
        <v>6</v>
      </c>
      <c r="AF88" s="7">
        <v>1</v>
      </c>
      <c r="AG88" s="7">
        <v>4</v>
      </c>
      <c r="AH88" s="11">
        <v>2</v>
      </c>
      <c r="AI88" s="11">
        <v>1</v>
      </c>
      <c r="AJ88" s="11">
        <v>1</v>
      </c>
      <c r="AK88" s="11">
        <v>2</v>
      </c>
      <c r="AL88" s="7">
        <v>0</v>
      </c>
      <c r="AM88" s="7">
        <v>0</v>
      </c>
      <c r="AN88" s="19">
        <v>0</v>
      </c>
      <c r="AO88" s="7">
        <v>0</v>
      </c>
      <c r="AP88" s="7">
        <v>3000</v>
      </c>
      <c r="AQ88" s="7">
        <v>0.5</v>
      </c>
      <c r="AR88" s="7">
        <v>0</v>
      </c>
      <c r="AS88" s="11">
        <v>0</v>
      </c>
      <c r="AT88" s="208">
        <v>20000102</v>
      </c>
      <c r="AU88" s="7"/>
      <c r="AV88" s="8" t="s">
        <v>171</v>
      </c>
      <c r="AW88" s="7" t="s">
        <v>172</v>
      </c>
      <c r="AX88" s="9">
        <v>10002001</v>
      </c>
      <c r="AY88" s="9">
        <v>21201020</v>
      </c>
      <c r="AZ88" s="8" t="s">
        <v>156</v>
      </c>
      <c r="BA88" s="7">
        <v>0</v>
      </c>
      <c r="BB88" s="16">
        <v>0</v>
      </c>
      <c r="BC88" s="16">
        <v>0</v>
      </c>
      <c r="BD88" s="22" t="s">
        <v>2556</v>
      </c>
      <c r="BE88" s="7">
        <v>0</v>
      </c>
      <c r="BF88" s="7">
        <v>0</v>
      </c>
      <c r="BG88" s="7">
        <v>0</v>
      </c>
      <c r="BH88" s="7">
        <v>0</v>
      </c>
      <c r="BI88" s="7">
        <v>0</v>
      </c>
      <c r="BJ88" s="7">
        <v>0</v>
      </c>
      <c r="BK88" s="7">
        <v>0</v>
      </c>
      <c r="BL88" s="11">
        <v>0</v>
      </c>
      <c r="BM88" s="11">
        <v>0</v>
      </c>
      <c r="BN88" s="11">
        <v>0</v>
      </c>
      <c r="BO88" s="11">
        <v>0</v>
      </c>
      <c r="BP88" s="11">
        <v>0</v>
      </c>
      <c r="BQ88" s="11">
        <v>0</v>
      </c>
      <c r="BR88" s="11">
        <v>0</v>
      </c>
      <c r="BS88" s="11"/>
      <c r="BT88" s="11"/>
      <c r="BU88" s="11"/>
      <c r="BV88" s="11">
        <v>0</v>
      </c>
      <c r="BW88" s="11">
        <v>0</v>
      </c>
      <c r="BX88" s="11">
        <v>0</v>
      </c>
    </row>
    <row r="89" spans="1:76" ht="20.100000000000001" customHeight="1">
      <c r="C89" s="9">
        <v>2301001</v>
      </c>
      <c r="D89" s="8" t="s">
        <v>218</v>
      </c>
      <c r="E89" s="7">
        <v>1</v>
      </c>
      <c r="F89" s="9">
        <v>2301001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219</v>
      </c>
      <c r="BB89" s="16">
        <v>0</v>
      </c>
      <c r="BC89" s="16">
        <v>0</v>
      </c>
      <c r="BD89" s="22" t="s">
        <v>220</v>
      </c>
      <c r="BE89" s="7">
        <v>0</v>
      </c>
      <c r="BF89" s="7">
        <v>0</v>
      </c>
      <c r="BG89" s="7"/>
      <c r="BH89" s="7"/>
      <c r="BI89" s="7"/>
      <c r="BJ89" s="7">
        <v>80002001</v>
      </c>
      <c r="BK89" s="24">
        <v>0</v>
      </c>
      <c r="BL89" s="11">
        <v>0</v>
      </c>
      <c r="BM89" s="11">
        <v>0</v>
      </c>
      <c r="BN89" s="11">
        <v>0</v>
      </c>
      <c r="BO89" s="11">
        <v>0</v>
      </c>
      <c r="BP89" s="11">
        <v>0</v>
      </c>
      <c r="BQ89" s="11">
        <v>0</v>
      </c>
      <c r="BR89" s="11">
        <v>0</v>
      </c>
      <c r="BS89" s="11"/>
      <c r="BT89" s="11"/>
      <c r="BU89" s="11"/>
      <c r="BV89" s="11">
        <v>0</v>
      </c>
      <c r="BW89" s="11">
        <v>0</v>
      </c>
      <c r="BX89" s="11">
        <v>0</v>
      </c>
    </row>
    <row r="90" spans="1:76" ht="20.100000000000001" customHeight="1">
      <c r="C90" s="9">
        <v>2301002</v>
      </c>
      <c r="D90" s="8" t="s">
        <v>221</v>
      </c>
      <c r="E90" s="7">
        <v>1</v>
      </c>
      <c r="F90" s="9">
        <v>2301002</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1</v>
      </c>
      <c r="AP90" s="7">
        <v>3000</v>
      </c>
      <c r="AQ90" s="7">
        <v>0.5</v>
      </c>
      <c r="AR90" s="7">
        <v>0</v>
      </c>
      <c r="AS90" s="11">
        <v>0</v>
      </c>
      <c r="AT90" s="7">
        <v>0</v>
      </c>
      <c r="AU90" s="7"/>
      <c r="AV90" s="8" t="s">
        <v>171</v>
      </c>
      <c r="AW90" s="7">
        <v>0</v>
      </c>
      <c r="AX90" s="9">
        <v>0</v>
      </c>
      <c r="AY90" s="9">
        <v>0</v>
      </c>
      <c r="AZ90" s="8" t="s">
        <v>156</v>
      </c>
      <c r="BA90" s="7" t="s">
        <v>222</v>
      </c>
      <c r="BB90" s="16">
        <v>0</v>
      </c>
      <c r="BC90" s="16">
        <v>0</v>
      </c>
      <c r="BD90" s="22" t="s">
        <v>223</v>
      </c>
      <c r="BE90" s="7"/>
      <c r="BF90" s="7">
        <v>0</v>
      </c>
      <c r="BG90" s="7"/>
      <c r="BH90" s="7"/>
      <c r="BI90" s="7"/>
      <c r="BJ90" s="7">
        <v>80002002</v>
      </c>
      <c r="BK90" s="7">
        <v>0</v>
      </c>
      <c r="BL90" s="11">
        <v>0</v>
      </c>
      <c r="BM90" s="11">
        <v>0</v>
      </c>
      <c r="BN90" s="11">
        <v>0</v>
      </c>
      <c r="BO90" s="11">
        <v>0</v>
      </c>
      <c r="BP90" s="11">
        <v>0</v>
      </c>
      <c r="BQ90" s="11">
        <v>0</v>
      </c>
      <c r="BR90" s="11">
        <v>0</v>
      </c>
      <c r="BS90" s="11"/>
      <c r="BT90" s="11"/>
      <c r="BU90" s="11"/>
      <c r="BV90" s="11">
        <v>0</v>
      </c>
      <c r="BW90" s="11">
        <v>0</v>
      </c>
      <c r="BX90" s="11">
        <v>0</v>
      </c>
    </row>
    <row r="91" spans="1:76" ht="20.100000000000001" customHeight="1">
      <c r="C91" s="9">
        <v>2301003</v>
      </c>
      <c r="D91" s="8" t="s">
        <v>224</v>
      </c>
      <c r="E91" s="7">
        <v>1</v>
      </c>
      <c r="F91" s="9">
        <v>2301003</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225</v>
      </c>
      <c r="BB91" s="16">
        <v>0</v>
      </c>
      <c r="BC91" s="16">
        <v>0</v>
      </c>
      <c r="BD91" s="22" t="s">
        <v>226</v>
      </c>
      <c r="BE91" s="7"/>
      <c r="BF91" s="7">
        <v>0</v>
      </c>
      <c r="BG91" s="7"/>
      <c r="BH91" s="7"/>
      <c r="BI91" s="7"/>
      <c r="BJ91" s="7">
        <v>80002003</v>
      </c>
      <c r="BK91" s="7">
        <v>0</v>
      </c>
      <c r="BL91" s="11">
        <v>0</v>
      </c>
      <c r="BM91" s="11">
        <v>0</v>
      </c>
      <c r="BN91" s="11">
        <v>0</v>
      </c>
      <c r="BO91" s="11">
        <v>0</v>
      </c>
      <c r="BP91" s="11">
        <v>0</v>
      </c>
      <c r="BQ91" s="11">
        <v>0</v>
      </c>
      <c r="BR91" s="11">
        <v>0</v>
      </c>
      <c r="BS91" s="11"/>
      <c r="BT91" s="11"/>
      <c r="BU91" s="11"/>
      <c r="BV91" s="11">
        <v>0</v>
      </c>
      <c r="BW91" s="11">
        <v>0</v>
      </c>
      <c r="BX91" s="11">
        <v>0</v>
      </c>
    </row>
    <row r="92" spans="1:76" ht="20.100000000000001" customHeight="1">
      <c r="C92" s="9">
        <v>2301004</v>
      </c>
      <c r="D92" s="8" t="s">
        <v>227</v>
      </c>
      <c r="E92" s="7">
        <v>1</v>
      </c>
      <c r="F92" s="9">
        <v>2301004</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228</v>
      </c>
      <c r="BB92" s="16">
        <v>0</v>
      </c>
      <c r="BC92" s="16">
        <v>0</v>
      </c>
      <c r="BD92" s="22" t="s">
        <v>229</v>
      </c>
      <c r="BE92" s="7"/>
      <c r="BF92" s="7">
        <v>0</v>
      </c>
      <c r="BG92" s="7"/>
      <c r="BH92" s="7"/>
      <c r="BI92" s="7"/>
      <c r="BJ92" s="7">
        <v>80002004</v>
      </c>
      <c r="BK92" s="7">
        <v>0</v>
      </c>
      <c r="BL92" s="11">
        <v>0</v>
      </c>
      <c r="BM92" s="11">
        <v>0</v>
      </c>
      <c r="BN92" s="11">
        <v>0</v>
      </c>
      <c r="BO92" s="11">
        <v>0</v>
      </c>
      <c r="BP92" s="11">
        <v>0</v>
      </c>
      <c r="BQ92" s="11">
        <v>0</v>
      </c>
      <c r="BR92" s="11">
        <v>0</v>
      </c>
      <c r="BS92" s="11"/>
      <c r="BT92" s="11"/>
      <c r="BU92" s="11"/>
      <c r="BV92" s="11">
        <v>0</v>
      </c>
      <c r="BW92" s="11">
        <v>0</v>
      </c>
      <c r="BX92" s="11">
        <v>0</v>
      </c>
    </row>
    <row r="93" spans="1:76" ht="20.100000000000001" customHeight="1">
      <c r="C93" s="9">
        <v>2301005</v>
      </c>
      <c r="D93" s="8" t="s">
        <v>230</v>
      </c>
      <c r="E93" s="7">
        <v>1</v>
      </c>
      <c r="F93" s="9">
        <v>2301005</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231</v>
      </c>
      <c r="BB93" s="16">
        <v>0</v>
      </c>
      <c r="BC93" s="16">
        <v>0</v>
      </c>
      <c r="BD93" s="22" t="s">
        <v>232</v>
      </c>
      <c r="BE93" s="7"/>
      <c r="BF93" s="7">
        <v>0</v>
      </c>
      <c r="BG93" s="7"/>
      <c r="BH93" s="7"/>
      <c r="BI93" s="7"/>
      <c r="BJ93" s="7">
        <v>80002005</v>
      </c>
      <c r="BK93" s="7">
        <v>0</v>
      </c>
      <c r="BL93" s="11">
        <v>0</v>
      </c>
      <c r="BM93" s="11">
        <v>0</v>
      </c>
      <c r="BN93" s="11">
        <v>0</v>
      </c>
      <c r="BO93" s="11">
        <v>0</v>
      </c>
      <c r="BP93" s="11">
        <v>0</v>
      </c>
      <c r="BQ93" s="11">
        <v>0</v>
      </c>
      <c r="BR93" s="11">
        <v>0</v>
      </c>
      <c r="BS93" s="11"/>
      <c r="BT93" s="11"/>
      <c r="BU93" s="11"/>
      <c r="BV93" s="11">
        <v>0</v>
      </c>
      <c r="BW93" s="11">
        <v>0</v>
      </c>
      <c r="BX93" s="11">
        <v>0</v>
      </c>
    </row>
    <row r="94" spans="1:76" ht="20.100000000000001" customHeight="1">
      <c r="C94" s="9">
        <v>2301006</v>
      </c>
      <c r="D94" s="8" t="s">
        <v>233</v>
      </c>
      <c r="E94" s="7">
        <v>1</v>
      </c>
      <c r="F94" s="9">
        <v>2301006</v>
      </c>
      <c r="G94" s="9">
        <v>0</v>
      </c>
      <c r="H94" s="9">
        <v>0</v>
      </c>
      <c r="I94" s="9">
        <v>1</v>
      </c>
      <c r="J94" s="9">
        <v>0</v>
      </c>
      <c r="K94" s="9">
        <v>0</v>
      </c>
      <c r="L94" s="7">
        <v>0</v>
      </c>
      <c r="M94" s="7">
        <v>0</v>
      </c>
      <c r="N94" s="7">
        <v>5</v>
      </c>
      <c r="O94" s="7">
        <v>0</v>
      </c>
      <c r="P94" s="7">
        <v>0</v>
      </c>
      <c r="Q94" s="7">
        <v>0</v>
      </c>
      <c r="R94" s="11">
        <v>0</v>
      </c>
      <c r="S94" s="7">
        <v>0</v>
      </c>
      <c r="T94" s="7">
        <v>1</v>
      </c>
      <c r="U94" s="7">
        <v>2</v>
      </c>
      <c r="V94" s="7">
        <v>0</v>
      </c>
      <c r="W94" s="7">
        <v>1</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234</v>
      </c>
      <c r="BB94" s="16">
        <v>0</v>
      </c>
      <c r="BC94" s="16">
        <v>0</v>
      </c>
      <c r="BD94" s="22" t="s">
        <v>235</v>
      </c>
      <c r="BE94" s="7"/>
      <c r="BF94" s="7">
        <v>0</v>
      </c>
      <c r="BG94" s="7"/>
      <c r="BH94" s="7"/>
      <c r="BI94" s="7"/>
      <c r="BJ94" s="7">
        <v>80002006</v>
      </c>
      <c r="BK94" s="7">
        <v>0</v>
      </c>
      <c r="BL94" s="11">
        <v>0</v>
      </c>
      <c r="BM94" s="11">
        <v>0</v>
      </c>
      <c r="BN94" s="11">
        <v>0</v>
      </c>
      <c r="BO94" s="11">
        <v>0</v>
      </c>
      <c r="BP94" s="11">
        <v>0</v>
      </c>
      <c r="BQ94" s="11">
        <v>0</v>
      </c>
      <c r="BR94" s="11">
        <v>0</v>
      </c>
      <c r="BS94" s="11"/>
      <c r="BT94" s="11"/>
      <c r="BU94" s="11"/>
      <c r="BV94" s="11">
        <v>0</v>
      </c>
      <c r="BW94" s="11">
        <v>0</v>
      </c>
      <c r="BX94" s="11">
        <v>0</v>
      </c>
    </row>
    <row r="95" spans="1:76" ht="20.100000000000001" customHeight="1">
      <c r="C95" s="9">
        <v>2301007</v>
      </c>
      <c r="D95" s="8" t="s">
        <v>236</v>
      </c>
      <c r="E95" s="7">
        <v>1</v>
      </c>
      <c r="F95" s="9">
        <v>2301007</v>
      </c>
      <c r="G95" s="9">
        <v>0</v>
      </c>
      <c r="H95" s="9">
        <v>0</v>
      </c>
      <c r="I95" s="9">
        <v>1</v>
      </c>
      <c r="J95" s="9">
        <v>0</v>
      </c>
      <c r="K95" s="9">
        <v>0</v>
      </c>
      <c r="L95" s="7">
        <v>0</v>
      </c>
      <c r="M95" s="7">
        <v>0</v>
      </c>
      <c r="N95" s="7">
        <v>2</v>
      </c>
      <c r="O95" s="7">
        <v>3</v>
      </c>
      <c r="P95" s="7">
        <v>0.1</v>
      </c>
      <c r="Q95" s="7">
        <v>0</v>
      </c>
      <c r="R95" s="11">
        <v>0</v>
      </c>
      <c r="S95" s="7">
        <v>0</v>
      </c>
      <c r="T95" s="7">
        <v>1</v>
      </c>
      <c r="U95" s="7">
        <v>2</v>
      </c>
      <c r="V95" s="7">
        <v>0</v>
      </c>
      <c r="W95" s="7">
        <v>1</v>
      </c>
      <c r="X95" s="7"/>
      <c r="Y95" s="7">
        <v>0</v>
      </c>
      <c r="Z95" s="7">
        <v>0</v>
      </c>
      <c r="AA95" s="7">
        <v>0</v>
      </c>
      <c r="AB95" s="7">
        <v>0</v>
      </c>
      <c r="AC95" s="7">
        <v>0</v>
      </c>
      <c r="AD95" s="7">
        <v>0</v>
      </c>
      <c r="AE95" s="7">
        <v>9</v>
      </c>
      <c r="AF95" s="7">
        <v>1</v>
      </c>
      <c r="AG95" s="7">
        <v>0</v>
      </c>
      <c r="AH95" s="11">
        <v>1</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c r="BB95" s="16">
        <v>0</v>
      </c>
      <c r="BC95" s="16">
        <v>0</v>
      </c>
      <c r="BD95" s="22" t="s">
        <v>237</v>
      </c>
      <c r="BE95" s="7"/>
      <c r="BF95" s="7">
        <v>0</v>
      </c>
      <c r="BG95" s="7"/>
      <c r="BH95" s="7"/>
      <c r="BI95" s="7"/>
      <c r="BJ95" s="7">
        <v>80002007</v>
      </c>
      <c r="BK95" s="7">
        <v>0</v>
      </c>
      <c r="BL95" s="11">
        <v>0</v>
      </c>
      <c r="BM95" s="11">
        <v>0</v>
      </c>
      <c r="BN95" s="11">
        <v>0</v>
      </c>
      <c r="BO95" s="11">
        <v>0</v>
      </c>
      <c r="BP95" s="11">
        <v>0</v>
      </c>
      <c r="BQ95" s="11">
        <v>0</v>
      </c>
      <c r="BR95" s="11">
        <v>0</v>
      </c>
      <c r="BS95" s="11"/>
      <c r="BT95" s="11"/>
      <c r="BU95" s="11"/>
      <c r="BV95" s="11">
        <v>0</v>
      </c>
      <c r="BW95" s="11">
        <v>0</v>
      </c>
      <c r="BX95" s="11">
        <v>0</v>
      </c>
    </row>
    <row r="96" spans="1:76" ht="20.100000000000001" customHeight="1">
      <c r="C96" s="9">
        <v>2301008</v>
      </c>
      <c r="D96" s="8" t="s">
        <v>238</v>
      </c>
      <c r="E96" s="7">
        <v>1</v>
      </c>
      <c r="F96" s="9">
        <v>2301008</v>
      </c>
      <c r="G96" s="9">
        <v>0</v>
      </c>
      <c r="H96" s="9">
        <v>0</v>
      </c>
      <c r="I96" s="9">
        <v>1</v>
      </c>
      <c r="J96" s="9">
        <v>0</v>
      </c>
      <c r="K96" s="9">
        <v>0</v>
      </c>
      <c r="L96" s="7">
        <v>0</v>
      </c>
      <c r="M96" s="7">
        <v>0</v>
      </c>
      <c r="N96" s="7">
        <v>2</v>
      </c>
      <c r="O96" s="7">
        <v>3</v>
      </c>
      <c r="P96" s="7">
        <v>0.2</v>
      </c>
      <c r="Q96" s="7">
        <v>0</v>
      </c>
      <c r="R96" s="11">
        <v>0</v>
      </c>
      <c r="S96" s="7">
        <v>0</v>
      </c>
      <c r="T96" s="7">
        <v>1</v>
      </c>
      <c r="U96" s="7">
        <v>2</v>
      </c>
      <c r="V96" s="7">
        <v>0</v>
      </c>
      <c r="W96" s="7">
        <v>0.5</v>
      </c>
      <c r="X96" s="7"/>
      <c r="Y96" s="7">
        <v>0</v>
      </c>
      <c r="Z96" s="7">
        <v>0</v>
      </c>
      <c r="AA96" s="7">
        <v>0</v>
      </c>
      <c r="AB96" s="7">
        <v>0</v>
      </c>
      <c r="AC96" s="7">
        <v>0</v>
      </c>
      <c r="AD96" s="7">
        <v>0</v>
      </c>
      <c r="AE96" s="7">
        <v>9</v>
      </c>
      <c r="AF96" s="7">
        <v>1</v>
      </c>
      <c r="AG96" s="7">
        <v>0</v>
      </c>
      <c r="AH96" s="11">
        <v>1</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7"/>
      <c r="BB96" s="16">
        <v>0</v>
      </c>
      <c r="BC96" s="16">
        <v>0</v>
      </c>
      <c r="BD96" s="22" t="s">
        <v>239</v>
      </c>
      <c r="BE96" s="7"/>
      <c r="BF96" s="7">
        <v>0</v>
      </c>
      <c r="BG96" s="7"/>
      <c r="BH96" s="7"/>
      <c r="BI96" s="7"/>
      <c r="BJ96" s="7">
        <v>80002008</v>
      </c>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2301009</v>
      </c>
      <c r="D97" s="8" t="s">
        <v>240</v>
      </c>
      <c r="E97" s="7">
        <v>1</v>
      </c>
      <c r="F97" s="9">
        <v>2301009</v>
      </c>
      <c r="G97" s="9">
        <v>0</v>
      </c>
      <c r="H97" s="9">
        <v>0</v>
      </c>
      <c r="I97" s="9">
        <v>1</v>
      </c>
      <c r="J97" s="9">
        <v>0</v>
      </c>
      <c r="K97" s="9">
        <v>0</v>
      </c>
      <c r="L97" s="7">
        <v>0</v>
      </c>
      <c r="M97" s="7">
        <v>0</v>
      </c>
      <c r="N97" s="7">
        <v>5</v>
      </c>
      <c r="O97" s="7">
        <v>0</v>
      </c>
      <c r="P97" s="7">
        <v>0</v>
      </c>
      <c r="Q97" s="7">
        <v>0</v>
      </c>
      <c r="R97" s="11">
        <v>0</v>
      </c>
      <c r="S97" s="7">
        <v>0</v>
      </c>
      <c r="T97" s="7">
        <v>1</v>
      </c>
      <c r="U97" s="7">
        <v>2</v>
      </c>
      <c r="V97" s="7">
        <v>0</v>
      </c>
      <c r="W97" s="7">
        <v>0</v>
      </c>
      <c r="X97" s="7"/>
      <c r="Y97" s="7">
        <v>0</v>
      </c>
      <c r="Z97" s="7">
        <v>0</v>
      </c>
      <c r="AA97" s="7">
        <v>0</v>
      </c>
      <c r="AB97" s="7">
        <v>0</v>
      </c>
      <c r="AC97" s="7">
        <v>0</v>
      </c>
      <c r="AD97" s="7">
        <v>0</v>
      </c>
      <c r="AE97" s="7">
        <v>9</v>
      </c>
      <c r="AF97" s="7">
        <v>2</v>
      </c>
      <c r="AG97" s="7" t="s">
        <v>152</v>
      </c>
      <c r="AH97" s="11">
        <v>2</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t="s">
        <v>241</v>
      </c>
      <c r="BB97" s="16">
        <v>0</v>
      </c>
      <c r="BC97" s="16">
        <v>0</v>
      </c>
      <c r="BD97" s="22" t="s">
        <v>242</v>
      </c>
      <c r="BE97" s="7"/>
      <c r="BF97" s="7">
        <v>0</v>
      </c>
      <c r="BG97" s="7"/>
      <c r="BH97" s="7"/>
      <c r="BI97" s="7"/>
      <c r="BJ97" s="7">
        <v>80002009</v>
      </c>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2301010</v>
      </c>
      <c r="D98" s="8" t="s">
        <v>243</v>
      </c>
      <c r="E98" s="7">
        <v>1</v>
      </c>
      <c r="F98" s="9">
        <v>2301010</v>
      </c>
      <c r="G98" s="9">
        <v>0</v>
      </c>
      <c r="H98" s="9">
        <v>0</v>
      </c>
      <c r="I98" s="9">
        <v>1</v>
      </c>
      <c r="J98" s="9">
        <v>0</v>
      </c>
      <c r="K98" s="9">
        <v>0</v>
      </c>
      <c r="L98" s="7">
        <v>0</v>
      </c>
      <c r="M98" s="7">
        <v>0</v>
      </c>
      <c r="N98" s="7">
        <v>5</v>
      </c>
      <c r="O98" s="7">
        <v>0</v>
      </c>
      <c r="P98" s="7">
        <v>0</v>
      </c>
      <c r="Q98" s="7">
        <v>0</v>
      </c>
      <c r="R98" s="11">
        <v>0</v>
      </c>
      <c r="S98" s="7">
        <v>0</v>
      </c>
      <c r="T98" s="7">
        <v>1</v>
      </c>
      <c r="U98" s="7">
        <v>2</v>
      </c>
      <c r="V98" s="7">
        <v>0</v>
      </c>
      <c r="W98" s="7">
        <v>0</v>
      </c>
      <c r="X98" s="7"/>
      <c r="Y98" s="7">
        <v>0</v>
      </c>
      <c r="Z98" s="7">
        <v>0</v>
      </c>
      <c r="AA98" s="7">
        <v>0</v>
      </c>
      <c r="AB98" s="7">
        <v>0</v>
      </c>
      <c r="AC98" s="7">
        <v>0</v>
      </c>
      <c r="AD98" s="7">
        <v>0</v>
      </c>
      <c r="AE98" s="7">
        <v>9</v>
      </c>
      <c r="AF98" s="7">
        <v>2</v>
      </c>
      <c r="AG98" s="7" t="s">
        <v>152</v>
      </c>
      <c r="AH98" s="11">
        <v>2</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t="s">
        <v>244</v>
      </c>
      <c r="BB98" s="16">
        <v>0</v>
      </c>
      <c r="BC98" s="16">
        <v>0</v>
      </c>
      <c r="BD98" s="22" t="s">
        <v>245</v>
      </c>
      <c r="BE98" s="7"/>
      <c r="BF98" s="7">
        <v>0</v>
      </c>
      <c r="BG98" s="7"/>
      <c r="BH98" s="7"/>
      <c r="BI98" s="7"/>
      <c r="BJ98" s="7">
        <v>80002010</v>
      </c>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2301011</v>
      </c>
      <c r="D99" s="8" t="s">
        <v>246</v>
      </c>
      <c r="E99" s="7">
        <v>1</v>
      </c>
      <c r="F99" s="9">
        <v>2301011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247</v>
      </c>
      <c r="BB99" s="16">
        <v>0</v>
      </c>
      <c r="BC99" s="16">
        <v>0</v>
      </c>
      <c r="BD99" s="22" t="s">
        <v>248</v>
      </c>
      <c r="BE99" s="7"/>
      <c r="BF99" s="7">
        <v>0</v>
      </c>
      <c r="BG99" s="7"/>
      <c r="BH99" s="7"/>
      <c r="BI99" s="7"/>
      <c r="BJ99" s="7">
        <v>80002011</v>
      </c>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2301012</v>
      </c>
      <c r="D100" s="8" t="s">
        <v>249</v>
      </c>
      <c r="E100" s="7">
        <v>1</v>
      </c>
      <c r="F100" s="9">
        <v>2301012</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250</v>
      </c>
      <c r="BB100" s="16">
        <v>0</v>
      </c>
      <c r="BC100" s="16">
        <v>0</v>
      </c>
      <c r="BD100" s="22" t="s">
        <v>251</v>
      </c>
      <c r="BE100" s="7"/>
      <c r="BF100" s="7">
        <v>0</v>
      </c>
      <c r="BG100" s="7"/>
      <c r="BH100" s="7"/>
      <c r="BI100" s="7"/>
      <c r="BJ100" s="7">
        <v>80002012</v>
      </c>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2301013</v>
      </c>
      <c r="D101" s="8" t="s">
        <v>252</v>
      </c>
      <c r="E101" s="7">
        <v>1</v>
      </c>
      <c r="F101" s="9">
        <v>2301013</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253</v>
      </c>
      <c r="BB101" s="16">
        <v>0</v>
      </c>
      <c r="BC101" s="16">
        <v>0</v>
      </c>
      <c r="BD101" s="22" t="s">
        <v>254</v>
      </c>
      <c r="BE101" s="7"/>
      <c r="BF101" s="7">
        <v>0</v>
      </c>
      <c r="BG101" s="7"/>
      <c r="BH101" s="7"/>
      <c r="BI101" s="7"/>
      <c r="BJ101" s="7">
        <v>80002013</v>
      </c>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2301014</v>
      </c>
      <c r="D102" s="8" t="s">
        <v>255</v>
      </c>
      <c r="E102" s="7">
        <v>1</v>
      </c>
      <c r="F102" s="9">
        <v>2301014</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256</v>
      </c>
      <c r="BB102" s="16">
        <v>0</v>
      </c>
      <c r="BC102" s="16">
        <v>0</v>
      </c>
      <c r="BD102" s="22" t="s">
        <v>257</v>
      </c>
      <c r="BE102" s="7"/>
      <c r="BF102" s="7">
        <v>0</v>
      </c>
      <c r="BG102" s="7"/>
      <c r="BH102" s="7"/>
      <c r="BI102" s="7"/>
      <c r="BJ102" s="7">
        <v>80002014</v>
      </c>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2301015</v>
      </c>
      <c r="D103" s="8" t="s">
        <v>258</v>
      </c>
      <c r="E103" s="7">
        <v>1</v>
      </c>
      <c r="F103" s="9">
        <v>2301015</v>
      </c>
      <c r="G103" s="9">
        <v>0</v>
      </c>
      <c r="H103" s="9">
        <v>0</v>
      </c>
      <c r="I103" s="9">
        <v>1</v>
      </c>
      <c r="J103" s="9">
        <v>0</v>
      </c>
      <c r="K103" s="9">
        <v>0</v>
      </c>
      <c r="L103" s="7">
        <v>0</v>
      </c>
      <c r="M103" s="7">
        <v>0</v>
      </c>
      <c r="N103" s="7">
        <v>2</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259</v>
      </c>
      <c r="BB103" s="16">
        <v>0</v>
      </c>
      <c r="BC103" s="16">
        <v>0</v>
      </c>
      <c r="BD103" s="22" t="s">
        <v>260</v>
      </c>
      <c r="BE103" s="7"/>
      <c r="BF103" s="7">
        <v>0</v>
      </c>
      <c r="BG103" s="7"/>
      <c r="BH103" s="7"/>
      <c r="BI103" s="7"/>
      <c r="BJ103" s="7">
        <v>80002015</v>
      </c>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2301016</v>
      </c>
      <c r="D104" s="8" t="s">
        <v>261</v>
      </c>
      <c r="E104" s="7">
        <v>1</v>
      </c>
      <c r="F104" s="9">
        <v>2301016</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262</v>
      </c>
      <c r="BB104" s="16">
        <v>0</v>
      </c>
      <c r="BC104" s="16">
        <v>0</v>
      </c>
      <c r="BD104" s="22" t="s">
        <v>263</v>
      </c>
      <c r="BE104" s="7"/>
      <c r="BF104" s="7">
        <v>0</v>
      </c>
      <c r="BG104" s="7"/>
      <c r="BH104" s="7"/>
      <c r="BI104" s="7"/>
      <c r="BJ104" s="7">
        <v>80002016</v>
      </c>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2301017</v>
      </c>
      <c r="D105" s="8" t="s">
        <v>264</v>
      </c>
      <c r="E105" s="7">
        <v>1</v>
      </c>
      <c r="F105" s="9">
        <v>2301017</v>
      </c>
      <c r="G105" s="9">
        <v>0</v>
      </c>
      <c r="H105" s="9">
        <v>0</v>
      </c>
      <c r="I105" s="9">
        <v>1</v>
      </c>
      <c r="J105" s="9">
        <v>0</v>
      </c>
      <c r="K105" s="9">
        <v>0</v>
      </c>
      <c r="L105" s="7">
        <v>0</v>
      </c>
      <c r="M105" s="7">
        <v>0</v>
      </c>
      <c r="N105" s="7">
        <v>2</v>
      </c>
      <c r="O105" s="7">
        <v>3</v>
      </c>
      <c r="P105" s="7">
        <v>0.1</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23010170</v>
      </c>
      <c r="AT105" s="7">
        <v>0</v>
      </c>
      <c r="AU105" s="7"/>
      <c r="AV105" s="8" t="s">
        <v>171</v>
      </c>
      <c r="AW105" s="7">
        <v>0</v>
      </c>
      <c r="AX105" s="9">
        <v>0</v>
      </c>
      <c r="AY105" s="9">
        <v>0</v>
      </c>
      <c r="AZ105" s="8" t="s">
        <v>156</v>
      </c>
      <c r="BA105" s="7"/>
      <c r="BB105" s="16">
        <v>0</v>
      </c>
      <c r="BC105" s="16">
        <v>0</v>
      </c>
      <c r="BD105" s="32" t="s">
        <v>265</v>
      </c>
      <c r="BE105" s="7"/>
      <c r="BF105" s="7">
        <v>0</v>
      </c>
      <c r="BG105" s="7"/>
      <c r="BH105" s="7"/>
      <c r="BI105" s="7"/>
      <c r="BJ105" s="7">
        <v>80002017</v>
      </c>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2301018</v>
      </c>
      <c r="D106" s="8" t="s">
        <v>266</v>
      </c>
      <c r="E106" s="7">
        <v>1</v>
      </c>
      <c r="F106" s="9">
        <v>2301018</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267</v>
      </c>
      <c r="BB106" s="16">
        <v>0</v>
      </c>
      <c r="BC106" s="16">
        <v>0</v>
      </c>
      <c r="BD106" s="22" t="s">
        <v>268</v>
      </c>
      <c r="BE106" s="7"/>
      <c r="BF106" s="7">
        <v>0</v>
      </c>
      <c r="BG106" s="7"/>
      <c r="BH106" s="7"/>
      <c r="BI106" s="7"/>
      <c r="BJ106" s="7">
        <v>80002018</v>
      </c>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2301019</v>
      </c>
      <c r="D107" s="8" t="s">
        <v>269</v>
      </c>
      <c r="E107" s="7">
        <v>1</v>
      </c>
      <c r="F107" s="9">
        <v>2301019</v>
      </c>
      <c r="G107" s="9">
        <v>0</v>
      </c>
      <c r="H107" s="9">
        <v>0</v>
      </c>
      <c r="I107" s="9">
        <v>1</v>
      </c>
      <c r="J107" s="9">
        <v>0</v>
      </c>
      <c r="K107" s="9">
        <v>0</v>
      </c>
      <c r="L107" s="7">
        <v>0</v>
      </c>
      <c r="M107" s="7">
        <v>0</v>
      </c>
      <c r="N107" s="7">
        <v>5</v>
      </c>
      <c r="O107" s="7">
        <v>0</v>
      </c>
      <c r="P107" s="7">
        <v>0</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0</v>
      </c>
      <c r="AT107" s="7">
        <v>0</v>
      </c>
      <c r="AU107" s="7"/>
      <c r="AV107" s="8" t="s">
        <v>171</v>
      </c>
      <c r="AW107" s="7">
        <v>0</v>
      </c>
      <c r="AX107" s="9">
        <v>0</v>
      </c>
      <c r="AY107" s="9">
        <v>0</v>
      </c>
      <c r="AZ107" s="8" t="s">
        <v>156</v>
      </c>
      <c r="BA107" s="7" t="s">
        <v>270</v>
      </c>
      <c r="BB107" s="16">
        <v>0</v>
      </c>
      <c r="BC107" s="16">
        <v>0</v>
      </c>
      <c r="BD107" s="22" t="s">
        <v>271</v>
      </c>
      <c r="BE107" s="7"/>
      <c r="BF107" s="7">
        <v>0</v>
      </c>
      <c r="BG107" s="7"/>
      <c r="BH107" s="7"/>
      <c r="BI107" s="7"/>
      <c r="BJ107" s="7">
        <v>80002019</v>
      </c>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2301020</v>
      </c>
      <c r="D108" s="8" t="s">
        <v>272</v>
      </c>
      <c r="E108" s="7">
        <v>1</v>
      </c>
      <c r="F108" s="9">
        <v>2301020</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0</v>
      </c>
      <c r="AP108" s="7">
        <v>3000</v>
      </c>
      <c r="AQ108" s="7">
        <v>0.5</v>
      </c>
      <c r="AR108" s="7">
        <v>0</v>
      </c>
      <c r="AS108" s="11">
        <v>0</v>
      </c>
      <c r="AT108" s="7">
        <v>0</v>
      </c>
      <c r="AU108" s="7"/>
      <c r="AV108" s="8" t="s">
        <v>171</v>
      </c>
      <c r="AW108" s="7">
        <v>0</v>
      </c>
      <c r="AX108" s="9">
        <v>0</v>
      </c>
      <c r="AY108" s="9">
        <v>0</v>
      </c>
      <c r="AZ108" s="8" t="s">
        <v>156</v>
      </c>
      <c r="BA108" s="7" t="s">
        <v>273</v>
      </c>
      <c r="BB108" s="16">
        <v>0</v>
      </c>
      <c r="BC108" s="16">
        <v>0</v>
      </c>
      <c r="BD108" s="22" t="s">
        <v>274</v>
      </c>
      <c r="BE108" s="7"/>
      <c r="BF108" s="7">
        <v>0</v>
      </c>
      <c r="BG108" s="7"/>
      <c r="BH108" s="7"/>
      <c r="BI108" s="7"/>
      <c r="BJ108" s="7">
        <v>80002024</v>
      </c>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2302001</v>
      </c>
      <c r="D109" s="8" t="s">
        <v>275</v>
      </c>
      <c r="E109" s="7">
        <v>1</v>
      </c>
      <c r="F109" s="9">
        <v>2302001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276</v>
      </c>
      <c r="BB109" s="16">
        <v>0</v>
      </c>
      <c r="BC109" s="16">
        <v>0</v>
      </c>
      <c r="BD109" s="22" t="s">
        <v>277</v>
      </c>
      <c r="BE109" s="7">
        <v>0</v>
      </c>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2302002</v>
      </c>
      <c r="D110" s="8" t="s">
        <v>278</v>
      </c>
      <c r="E110" s="7">
        <v>1</v>
      </c>
      <c r="F110" s="9">
        <v>2302002</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9</v>
      </c>
      <c r="AF110" s="7">
        <v>2</v>
      </c>
      <c r="AG110" s="7" t="s">
        <v>152</v>
      </c>
      <c r="AH110" s="11">
        <v>2</v>
      </c>
      <c r="AI110" s="11">
        <v>2</v>
      </c>
      <c r="AJ110" s="11">
        <v>0</v>
      </c>
      <c r="AK110" s="11">
        <v>1.5</v>
      </c>
      <c r="AL110" s="7">
        <v>0</v>
      </c>
      <c r="AM110" s="7">
        <v>0</v>
      </c>
      <c r="AN110" s="7">
        <v>0</v>
      </c>
      <c r="AO110" s="7">
        <v>1</v>
      </c>
      <c r="AP110" s="7">
        <v>3000</v>
      </c>
      <c r="AQ110" s="7">
        <v>0.5</v>
      </c>
      <c r="AR110" s="7">
        <v>0</v>
      </c>
      <c r="AS110" s="11">
        <v>0</v>
      </c>
      <c r="AT110" s="7">
        <v>0</v>
      </c>
      <c r="AU110" s="7"/>
      <c r="AV110" s="8" t="s">
        <v>171</v>
      </c>
      <c r="AW110" s="7">
        <v>0</v>
      </c>
      <c r="AX110" s="9">
        <v>0</v>
      </c>
      <c r="AY110" s="9">
        <v>0</v>
      </c>
      <c r="AZ110" s="8" t="s">
        <v>156</v>
      </c>
      <c r="BA110" s="7" t="s">
        <v>279</v>
      </c>
      <c r="BB110" s="16">
        <v>0</v>
      </c>
      <c r="BC110" s="16">
        <v>0</v>
      </c>
      <c r="BD110" s="22" t="s">
        <v>280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20.100000000000001" customHeight="1">
      <c r="C111" s="9">
        <v>2302003</v>
      </c>
      <c r="D111" s="8" t="s">
        <v>281</v>
      </c>
      <c r="E111" s="7">
        <v>1</v>
      </c>
      <c r="F111" s="9">
        <v>2302003</v>
      </c>
      <c r="G111" s="9">
        <v>0</v>
      </c>
      <c r="H111" s="9">
        <v>0</v>
      </c>
      <c r="I111" s="9">
        <v>1</v>
      </c>
      <c r="J111" s="9">
        <v>0</v>
      </c>
      <c r="K111" s="9">
        <v>0</v>
      </c>
      <c r="L111" s="7">
        <v>0</v>
      </c>
      <c r="M111" s="7">
        <v>0</v>
      </c>
      <c r="N111" s="7">
        <v>5</v>
      </c>
      <c r="O111" s="7">
        <v>0</v>
      </c>
      <c r="P111" s="7">
        <v>0</v>
      </c>
      <c r="Q111" s="7">
        <v>0</v>
      </c>
      <c r="R111" s="11">
        <v>0</v>
      </c>
      <c r="S111" s="7">
        <v>0</v>
      </c>
      <c r="T111" s="7">
        <v>1</v>
      </c>
      <c r="U111" s="7">
        <v>2</v>
      </c>
      <c r="V111" s="7">
        <v>0</v>
      </c>
      <c r="W111" s="7">
        <v>0</v>
      </c>
      <c r="X111" s="7"/>
      <c r="Y111" s="7">
        <v>0</v>
      </c>
      <c r="Z111" s="7">
        <v>0</v>
      </c>
      <c r="AA111" s="7">
        <v>0</v>
      </c>
      <c r="AB111" s="7">
        <v>0</v>
      </c>
      <c r="AC111" s="7">
        <v>0</v>
      </c>
      <c r="AD111" s="7">
        <v>0</v>
      </c>
      <c r="AE111" s="7">
        <v>9</v>
      </c>
      <c r="AF111" s="7">
        <v>2</v>
      </c>
      <c r="AG111" s="7" t="s">
        <v>152</v>
      </c>
      <c r="AH111" s="11">
        <v>2</v>
      </c>
      <c r="AI111" s="11">
        <v>2</v>
      </c>
      <c r="AJ111" s="11">
        <v>0</v>
      </c>
      <c r="AK111" s="11">
        <v>1.5</v>
      </c>
      <c r="AL111" s="7">
        <v>0</v>
      </c>
      <c r="AM111" s="7">
        <v>0</v>
      </c>
      <c r="AN111" s="7">
        <v>0</v>
      </c>
      <c r="AO111" s="7">
        <v>1</v>
      </c>
      <c r="AP111" s="7">
        <v>3000</v>
      </c>
      <c r="AQ111" s="7">
        <v>0.5</v>
      </c>
      <c r="AR111" s="7">
        <v>0</v>
      </c>
      <c r="AS111" s="11">
        <v>0</v>
      </c>
      <c r="AT111" s="7">
        <v>0</v>
      </c>
      <c r="AU111" s="7"/>
      <c r="AV111" s="8" t="s">
        <v>171</v>
      </c>
      <c r="AW111" s="7">
        <v>0</v>
      </c>
      <c r="AX111" s="9">
        <v>0</v>
      </c>
      <c r="AY111" s="9">
        <v>0</v>
      </c>
      <c r="AZ111" s="8" t="s">
        <v>156</v>
      </c>
      <c r="BA111" s="7" t="s">
        <v>282</v>
      </c>
      <c r="BB111" s="16">
        <v>0</v>
      </c>
      <c r="BC111" s="16">
        <v>0</v>
      </c>
      <c r="BD111" s="22" t="s">
        <v>283</v>
      </c>
      <c r="BE111" s="7"/>
      <c r="BF111" s="7">
        <v>0</v>
      </c>
      <c r="BG111" s="7"/>
      <c r="BH111" s="7"/>
      <c r="BI111" s="7"/>
      <c r="BJ111" s="9"/>
      <c r="BK111" s="7">
        <v>0</v>
      </c>
      <c r="BL111" s="11">
        <v>0</v>
      </c>
      <c r="BM111" s="11">
        <v>0</v>
      </c>
      <c r="BN111" s="11">
        <v>0</v>
      </c>
      <c r="BO111" s="11">
        <v>0</v>
      </c>
      <c r="BP111" s="11">
        <v>0</v>
      </c>
      <c r="BQ111" s="11">
        <v>0</v>
      </c>
      <c r="BR111" s="11">
        <v>0</v>
      </c>
      <c r="BS111" s="11"/>
      <c r="BT111" s="11"/>
      <c r="BU111" s="11"/>
      <c r="BV111" s="11">
        <v>0</v>
      </c>
      <c r="BW111" s="11">
        <v>0</v>
      </c>
      <c r="BX111" s="11">
        <v>0</v>
      </c>
    </row>
    <row r="112" spans="3:76" ht="20.100000000000001" customHeight="1">
      <c r="C112" s="9">
        <v>2302004</v>
      </c>
      <c r="D112" s="8" t="s">
        <v>284</v>
      </c>
      <c r="E112" s="7">
        <v>1</v>
      </c>
      <c r="F112" s="9">
        <v>2302004</v>
      </c>
      <c r="G112" s="9">
        <v>0</v>
      </c>
      <c r="H112" s="9">
        <v>0</v>
      </c>
      <c r="I112" s="9">
        <v>1</v>
      </c>
      <c r="J112" s="9">
        <v>0</v>
      </c>
      <c r="K112" s="9">
        <v>0</v>
      </c>
      <c r="L112" s="7">
        <v>0</v>
      </c>
      <c r="M112" s="7">
        <v>0</v>
      </c>
      <c r="N112" s="7">
        <v>5</v>
      </c>
      <c r="O112" s="7">
        <v>0</v>
      </c>
      <c r="P112" s="7">
        <v>0</v>
      </c>
      <c r="Q112" s="7">
        <v>0</v>
      </c>
      <c r="R112" s="11">
        <v>0</v>
      </c>
      <c r="S112" s="7">
        <v>0</v>
      </c>
      <c r="T112" s="7">
        <v>1</v>
      </c>
      <c r="U112" s="7">
        <v>2</v>
      </c>
      <c r="V112" s="7">
        <v>0</v>
      </c>
      <c r="W112" s="7">
        <v>0</v>
      </c>
      <c r="X112" s="7"/>
      <c r="Y112" s="7">
        <v>0</v>
      </c>
      <c r="Z112" s="7">
        <v>0</v>
      </c>
      <c r="AA112" s="7">
        <v>0</v>
      </c>
      <c r="AB112" s="7">
        <v>0</v>
      </c>
      <c r="AC112" s="7">
        <v>0</v>
      </c>
      <c r="AD112" s="7">
        <v>0</v>
      </c>
      <c r="AE112" s="7">
        <v>9</v>
      </c>
      <c r="AF112" s="7">
        <v>2</v>
      </c>
      <c r="AG112" s="7" t="s">
        <v>152</v>
      </c>
      <c r="AH112" s="11">
        <v>2</v>
      </c>
      <c r="AI112" s="11">
        <v>2</v>
      </c>
      <c r="AJ112" s="11">
        <v>0</v>
      </c>
      <c r="AK112" s="11">
        <v>1.5</v>
      </c>
      <c r="AL112" s="7">
        <v>0</v>
      </c>
      <c r="AM112" s="7">
        <v>0</v>
      </c>
      <c r="AN112" s="7">
        <v>0</v>
      </c>
      <c r="AO112" s="7">
        <v>1</v>
      </c>
      <c r="AP112" s="7">
        <v>3000</v>
      </c>
      <c r="AQ112" s="7">
        <v>0.5</v>
      </c>
      <c r="AR112" s="7">
        <v>0</v>
      </c>
      <c r="AS112" s="11">
        <v>0</v>
      </c>
      <c r="AT112" s="7">
        <v>0</v>
      </c>
      <c r="AU112" s="7"/>
      <c r="AV112" s="8" t="s">
        <v>171</v>
      </c>
      <c r="AW112" s="7">
        <v>0</v>
      </c>
      <c r="AX112" s="9">
        <v>0</v>
      </c>
      <c r="AY112" s="9">
        <v>0</v>
      </c>
      <c r="AZ112" s="8" t="s">
        <v>156</v>
      </c>
      <c r="BA112" s="7" t="s">
        <v>285</v>
      </c>
      <c r="BB112" s="16">
        <v>0</v>
      </c>
      <c r="BC112" s="16">
        <v>0</v>
      </c>
      <c r="BD112" s="22" t="s">
        <v>286</v>
      </c>
      <c r="BE112" s="7"/>
      <c r="BF112" s="7">
        <v>0</v>
      </c>
      <c r="BG112" s="7"/>
      <c r="BH112" s="7"/>
      <c r="BI112" s="7"/>
      <c r="BJ112" s="9"/>
      <c r="BK112" s="7">
        <v>0</v>
      </c>
      <c r="BL112" s="11">
        <v>0</v>
      </c>
      <c r="BM112" s="11">
        <v>0</v>
      </c>
      <c r="BN112" s="11">
        <v>0</v>
      </c>
      <c r="BO112" s="11">
        <v>0</v>
      </c>
      <c r="BP112" s="11">
        <v>0</v>
      </c>
      <c r="BQ112" s="11">
        <v>0</v>
      </c>
      <c r="BR112" s="11">
        <v>0</v>
      </c>
      <c r="BS112" s="11"/>
      <c r="BT112" s="11"/>
      <c r="BU112" s="11"/>
      <c r="BV112" s="11">
        <v>0</v>
      </c>
      <c r="BW112" s="11">
        <v>0</v>
      </c>
      <c r="BX112" s="11">
        <v>0</v>
      </c>
    </row>
    <row r="113" spans="3:76" ht="20.100000000000001" customHeight="1">
      <c r="C113" s="9">
        <v>2302005</v>
      </c>
      <c r="D113" s="8" t="s">
        <v>287</v>
      </c>
      <c r="E113" s="7">
        <v>1</v>
      </c>
      <c r="F113" s="9">
        <v>2302005</v>
      </c>
      <c r="G113" s="9">
        <v>0</v>
      </c>
      <c r="H113" s="9">
        <v>0</v>
      </c>
      <c r="I113" s="9">
        <v>1</v>
      </c>
      <c r="J113" s="9">
        <v>0</v>
      </c>
      <c r="K113" s="9">
        <v>0</v>
      </c>
      <c r="L113" s="7">
        <v>0</v>
      </c>
      <c r="M113" s="7">
        <v>0</v>
      </c>
      <c r="N113" s="7">
        <v>5</v>
      </c>
      <c r="O113" s="7">
        <v>0</v>
      </c>
      <c r="P113" s="7">
        <v>0</v>
      </c>
      <c r="Q113" s="7">
        <v>0</v>
      </c>
      <c r="R113" s="11">
        <v>0</v>
      </c>
      <c r="S113" s="7">
        <v>0</v>
      </c>
      <c r="T113" s="7">
        <v>1</v>
      </c>
      <c r="U113" s="7">
        <v>2</v>
      </c>
      <c r="V113" s="7">
        <v>0</v>
      </c>
      <c r="W113" s="7">
        <v>0</v>
      </c>
      <c r="X113" s="7"/>
      <c r="Y113" s="7">
        <v>0</v>
      </c>
      <c r="Z113" s="7">
        <v>0</v>
      </c>
      <c r="AA113" s="7">
        <v>0</v>
      </c>
      <c r="AB113" s="7">
        <v>0</v>
      </c>
      <c r="AC113" s="7">
        <v>0</v>
      </c>
      <c r="AD113" s="7">
        <v>0</v>
      </c>
      <c r="AE113" s="7">
        <v>9</v>
      </c>
      <c r="AF113" s="7">
        <v>2</v>
      </c>
      <c r="AG113" s="7" t="s">
        <v>152</v>
      </c>
      <c r="AH113" s="11">
        <v>2</v>
      </c>
      <c r="AI113" s="11">
        <v>2</v>
      </c>
      <c r="AJ113" s="11">
        <v>0</v>
      </c>
      <c r="AK113" s="11">
        <v>1.5</v>
      </c>
      <c r="AL113" s="7">
        <v>0</v>
      </c>
      <c r="AM113" s="7">
        <v>0</v>
      </c>
      <c r="AN113" s="7">
        <v>0</v>
      </c>
      <c r="AO113" s="7">
        <v>1</v>
      </c>
      <c r="AP113" s="7">
        <v>3000</v>
      </c>
      <c r="AQ113" s="7">
        <v>0.5</v>
      </c>
      <c r="AR113" s="7">
        <v>0</v>
      </c>
      <c r="AS113" s="11">
        <v>0</v>
      </c>
      <c r="AT113" s="7">
        <v>0</v>
      </c>
      <c r="AU113" s="7"/>
      <c r="AV113" s="8" t="s">
        <v>171</v>
      </c>
      <c r="AW113" s="7">
        <v>0</v>
      </c>
      <c r="AX113" s="9">
        <v>0</v>
      </c>
      <c r="AY113" s="9">
        <v>0</v>
      </c>
      <c r="AZ113" s="8" t="s">
        <v>156</v>
      </c>
      <c r="BA113" s="7" t="s">
        <v>288</v>
      </c>
      <c r="BB113" s="16">
        <v>0</v>
      </c>
      <c r="BC113" s="16">
        <v>0</v>
      </c>
      <c r="BD113" s="22" t="s">
        <v>289</v>
      </c>
      <c r="BE113" s="7"/>
      <c r="BF113" s="7">
        <v>0</v>
      </c>
      <c r="BG113" s="7"/>
      <c r="BH113" s="7"/>
      <c r="BI113" s="7"/>
      <c r="BJ113" s="9"/>
      <c r="BK113" s="7">
        <v>0</v>
      </c>
      <c r="BL113" s="11">
        <v>0</v>
      </c>
      <c r="BM113" s="11">
        <v>0</v>
      </c>
      <c r="BN113" s="11">
        <v>0</v>
      </c>
      <c r="BO113" s="11">
        <v>0</v>
      </c>
      <c r="BP113" s="11">
        <v>0</v>
      </c>
      <c r="BQ113" s="11">
        <v>0</v>
      </c>
      <c r="BR113" s="11">
        <v>0</v>
      </c>
      <c r="BS113" s="11"/>
      <c r="BT113" s="11"/>
      <c r="BU113" s="11"/>
      <c r="BV113" s="11">
        <v>0</v>
      </c>
      <c r="BW113" s="11">
        <v>0</v>
      </c>
      <c r="BX113" s="11">
        <v>0</v>
      </c>
    </row>
    <row r="114" spans="3:76" ht="20.100000000000001" customHeight="1">
      <c r="C114" s="9">
        <v>2302006</v>
      </c>
      <c r="D114" s="8" t="s">
        <v>290</v>
      </c>
      <c r="E114" s="7">
        <v>1</v>
      </c>
      <c r="F114" s="9">
        <v>2302006</v>
      </c>
      <c r="G114" s="9">
        <v>0</v>
      </c>
      <c r="H114" s="9">
        <v>0</v>
      </c>
      <c r="I114" s="9">
        <v>1</v>
      </c>
      <c r="J114" s="9">
        <v>0</v>
      </c>
      <c r="K114" s="9">
        <v>0</v>
      </c>
      <c r="L114" s="7">
        <v>0</v>
      </c>
      <c r="M114" s="7">
        <v>0</v>
      </c>
      <c r="N114" s="7">
        <v>5</v>
      </c>
      <c r="O114" s="30">
        <v>0</v>
      </c>
      <c r="P114" s="30">
        <v>0</v>
      </c>
      <c r="Q114" s="30">
        <v>0</v>
      </c>
      <c r="R114" s="11">
        <v>0</v>
      </c>
      <c r="S114" s="30">
        <v>0</v>
      </c>
      <c r="T114" s="30">
        <v>1</v>
      </c>
      <c r="U114" s="30">
        <v>2</v>
      </c>
      <c r="V114" s="30">
        <v>0</v>
      </c>
      <c r="W114" s="7">
        <v>1</v>
      </c>
      <c r="X114" s="7"/>
      <c r="Y114" s="7">
        <v>0</v>
      </c>
      <c r="Z114" s="7">
        <v>0</v>
      </c>
      <c r="AA114" s="7">
        <v>0</v>
      </c>
      <c r="AB114" s="7">
        <v>0</v>
      </c>
      <c r="AC114" s="7">
        <v>0</v>
      </c>
      <c r="AD114" s="7">
        <v>0</v>
      </c>
      <c r="AE114" s="7">
        <v>9</v>
      </c>
      <c r="AF114" s="7">
        <v>2</v>
      </c>
      <c r="AG114" s="7" t="s">
        <v>152</v>
      </c>
      <c r="AH114" s="11">
        <v>2</v>
      </c>
      <c r="AI114" s="11">
        <v>2</v>
      </c>
      <c r="AJ114" s="11">
        <v>0</v>
      </c>
      <c r="AK114" s="11">
        <v>1.5</v>
      </c>
      <c r="AL114" s="7">
        <v>0</v>
      </c>
      <c r="AM114" s="7">
        <v>0</v>
      </c>
      <c r="AN114" s="7">
        <v>0</v>
      </c>
      <c r="AO114" s="7">
        <v>1</v>
      </c>
      <c r="AP114" s="7">
        <v>3000</v>
      </c>
      <c r="AQ114" s="7">
        <v>0.5</v>
      </c>
      <c r="AR114" s="7">
        <v>0</v>
      </c>
      <c r="AS114" s="11">
        <v>0</v>
      </c>
      <c r="AT114" s="7">
        <v>0</v>
      </c>
      <c r="AU114" s="7"/>
      <c r="AV114" s="8" t="s">
        <v>171</v>
      </c>
      <c r="AW114" s="7">
        <v>0</v>
      </c>
      <c r="AX114" s="9">
        <v>0</v>
      </c>
      <c r="AY114" s="9">
        <v>0</v>
      </c>
      <c r="AZ114" s="8" t="s">
        <v>156</v>
      </c>
      <c r="BA114" s="30" t="s">
        <v>291</v>
      </c>
      <c r="BB114" s="16">
        <v>0</v>
      </c>
      <c r="BC114" s="16">
        <v>0</v>
      </c>
      <c r="BD114" s="32" t="s">
        <v>292</v>
      </c>
      <c r="BE114" s="7"/>
      <c r="BF114" s="7">
        <v>0</v>
      </c>
      <c r="BG114" s="7"/>
      <c r="BH114" s="7"/>
      <c r="BI114" s="7"/>
      <c r="BJ114" s="30"/>
      <c r="BK114" s="7">
        <v>0</v>
      </c>
      <c r="BL114" s="11">
        <v>0</v>
      </c>
      <c r="BM114" s="11">
        <v>0</v>
      </c>
      <c r="BN114" s="11">
        <v>0</v>
      </c>
      <c r="BO114" s="11">
        <v>0</v>
      </c>
      <c r="BP114" s="11">
        <v>0</v>
      </c>
      <c r="BQ114" s="11">
        <v>0</v>
      </c>
      <c r="BR114" s="11">
        <v>0</v>
      </c>
      <c r="BS114" s="11"/>
      <c r="BT114" s="11"/>
      <c r="BU114" s="11"/>
      <c r="BV114" s="11">
        <v>0</v>
      </c>
      <c r="BW114" s="11">
        <v>0</v>
      </c>
      <c r="BX114" s="11">
        <v>0</v>
      </c>
    </row>
    <row r="115" spans="3:76" ht="20.100000000000001" customHeight="1">
      <c r="C115" s="9">
        <v>2302007</v>
      </c>
      <c r="D115" s="8" t="s">
        <v>293</v>
      </c>
      <c r="E115" s="7">
        <v>1</v>
      </c>
      <c r="F115" s="9">
        <v>2302007</v>
      </c>
      <c r="G115" s="9">
        <v>0</v>
      </c>
      <c r="H115" s="9">
        <v>0</v>
      </c>
      <c r="I115" s="9">
        <v>1</v>
      </c>
      <c r="J115" s="9">
        <v>0</v>
      </c>
      <c r="K115" s="9">
        <v>0</v>
      </c>
      <c r="L115" s="7">
        <v>0</v>
      </c>
      <c r="M115" s="7">
        <v>0</v>
      </c>
      <c r="N115" s="7">
        <v>2</v>
      </c>
      <c r="O115" s="7">
        <v>3</v>
      </c>
      <c r="P115" s="7">
        <v>0.2</v>
      </c>
      <c r="Q115" s="7">
        <v>0</v>
      </c>
      <c r="R115" s="11">
        <v>0</v>
      </c>
      <c r="S115" s="7">
        <v>0</v>
      </c>
      <c r="T115" s="7">
        <v>1</v>
      </c>
      <c r="U115" s="7">
        <v>2</v>
      </c>
      <c r="V115" s="7">
        <v>0</v>
      </c>
      <c r="W115" s="7">
        <v>1</v>
      </c>
      <c r="X115" s="7"/>
      <c r="Y115" s="7">
        <v>0</v>
      </c>
      <c r="Z115" s="7">
        <v>0</v>
      </c>
      <c r="AA115" s="7">
        <v>0</v>
      </c>
      <c r="AB115" s="7">
        <v>0</v>
      </c>
      <c r="AC115" s="7">
        <v>0</v>
      </c>
      <c r="AD115" s="7">
        <v>0</v>
      </c>
      <c r="AE115" s="7">
        <v>9</v>
      </c>
      <c r="AF115" s="7">
        <v>1</v>
      </c>
      <c r="AG115" s="7">
        <v>0</v>
      </c>
      <c r="AH115" s="11">
        <v>1</v>
      </c>
      <c r="AI115" s="11">
        <v>2</v>
      </c>
      <c r="AJ115" s="11">
        <v>0</v>
      </c>
      <c r="AK115" s="11">
        <v>1.5</v>
      </c>
      <c r="AL115" s="7">
        <v>0</v>
      </c>
      <c r="AM115" s="7">
        <v>0</v>
      </c>
      <c r="AN115" s="7">
        <v>0</v>
      </c>
      <c r="AO115" s="7">
        <v>1</v>
      </c>
      <c r="AP115" s="7">
        <v>3000</v>
      </c>
      <c r="AQ115" s="7">
        <v>0.5</v>
      </c>
      <c r="AR115" s="7">
        <v>0</v>
      </c>
      <c r="AS115" s="11">
        <v>0</v>
      </c>
      <c r="AT115" s="7">
        <v>0</v>
      </c>
      <c r="AU115" s="7"/>
      <c r="AV115" s="8" t="s">
        <v>171</v>
      </c>
      <c r="AW115" s="7">
        <v>0</v>
      </c>
      <c r="AX115" s="9">
        <v>0</v>
      </c>
      <c r="AY115" s="9">
        <v>0</v>
      </c>
      <c r="AZ115" s="8" t="s">
        <v>156</v>
      </c>
      <c r="BA115" s="7"/>
      <c r="BB115" s="16">
        <v>0</v>
      </c>
      <c r="BC115" s="16">
        <v>0</v>
      </c>
      <c r="BD115" s="22" t="s">
        <v>237</v>
      </c>
      <c r="BE115" s="7"/>
      <c r="BF115" s="7">
        <v>0</v>
      </c>
      <c r="BG115" s="7"/>
      <c r="BH115" s="7"/>
      <c r="BI115" s="7"/>
      <c r="BJ115" s="9"/>
      <c r="BK115" s="7">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9">
        <v>2302008</v>
      </c>
      <c r="D116" s="8" t="s">
        <v>294</v>
      </c>
      <c r="E116" s="7">
        <v>1</v>
      </c>
      <c r="F116" s="9">
        <v>2302008</v>
      </c>
      <c r="G116" s="9">
        <v>0</v>
      </c>
      <c r="H116" s="9">
        <v>0</v>
      </c>
      <c r="I116" s="9">
        <v>1</v>
      </c>
      <c r="J116" s="9">
        <v>0</v>
      </c>
      <c r="K116" s="9">
        <v>0</v>
      </c>
      <c r="L116" s="7">
        <v>0</v>
      </c>
      <c r="M116" s="7">
        <v>0</v>
      </c>
      <c r="N116" s="7">
        <v>2</v>
      </c>
      <c r="O116" s="7">
        <v>3</v>
      </c>
      <c r="P116" s="7">
        <v>0.5</v>
      </c>
      <c r="Q116" s="7">
        <v>0</v>
      </c>
      <c r="R116" s="11">
        <v>0</v>
      </c>
      <c r="S116" s="7">
        <v>0</v>
      </c>
      <c r="T116" s="7">
        <v>1</v>
      </c>
      <c r="U116" s="7">
        <v>2</v>
      </c>
      <c r="V116" s="7">
        <v>0</v>
      </c>
      <c r="W116" s="7">
        <v>0.5</v>
      </c>
      <c r="X116" s="7"/>
      <c r="Y116" s="7">
        <v>0</v>
      </c>
      <c r="Z116" s="7">
        <v>0</v>
      </c>
      <c r="AA116" s="7">
        <v>0</v>
      </c>
      <c r="AB116" s="7">
        <v>0</v>
      </c>
      <c r="AC116" s="7">
        <v>0</v>
      </c>
      <c r="AD116" s="7">
        <v>0</v>
      </c>
      <c r="AE116" s="7">
        <v>9</v>
      </c>
      <c r="AF116" s="7">
        <v>1</v>
      </c>
      <c r="AG116" s="7">
        <v>0</v>
      </c>
      <c r="AH116" s="11">
        <v>1</v>
      </c>
      <c r="AI116" s="11">
        <v>2</v>
      </c>
      <c r="AJ116" s="11">
        <v>0</v>
      </c>
      <c r="AK116" s="11">
        <v>1.5</v>
      </c>
      <c r="AL116" s="7">
        <v>0</v>
      </c>
      <c r="AM116" s="7">
        <v>0</v>
      </c>
      <c r="AN116" s="7">
        <v>0</v>
      </c>
      <c r="AO116" s="7">
        <v>1</v>
      </c>
      <c r="AP116" s="7">
        <v>3000</v>
      </c>
      <c r="AQ116" s="7">
        <v>0.5</v>
      </c>
      <c r="AR116" s="7">
        <v>0</v>
      </c>
      <c r="AS116" s="11">
        <v>0</v>
      </c>
      <c r="AT116" s="7">
        <v>0</v>
      </c>
      <c r="AU116" s="7"/>
      <c r="AV116" s="8" t="s">
        <v>171</v>
      </c>
      <c r="AW116" s="7">
        <v>0</v>
      </c>
      <c r="AX116" s="9">
        <v>0</v>
      </c>
      <c r="AY116" s="9">
        <v>0</v>
      </c>
      <c r="AZ116" s="8" t="s">
        <v>156</v>
      </c>
      <c r="BA116" s="7"/>
      <c r="BB116" s="16">
        <v>0</v>
      </c>
      <c r="BC116" s="16">
        <v>0</v>
      </c>
      <c r="BD116" s="22" t="s">
        <v>295</v>
      </c>
      <c r="BE116" s="7"/>
      <c r="BF116" s="7">
        <v>0</v>
      </c>
      <c r="BG116" s="7"/>
      <c r="BH116" s="7"/>
      <c r="BI116" s="7"/>
      <c r="BJ116" s="9"/>
      <c r="BK116" s="7">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9">
        <v>2302009</v>
      </c>
      <c r="D117" s="8" t="s">
        <v>296</v>
      </c>
      <c r="E117" s="7">
        <v>1</v>
      </c>
      <c r="F117" s="9">
        <v>2302009</v>
      </c>
      <c r="G117" s="9">
        <v>0</v>
      </c>
      <c r="H117" s="9">
        <v>0</v>
      </c>
      <c r="I117" s="9">
        <v>1</v>
      </c>
      <c r="J117" s="9">
        <v>0</v>
      </c>
      <c r="K117" s="9">
        <v>0</v>
      </c>
      <c r="L117" s="7">
        <v>0</v>
      </c>
      <c r="M117" s="7">
        <v>0</v>
      </c>
      <c r="N117" s="7">
        <v>5</v>
      </c>
      <c r="O117" s="7">
        <v>0</v>
      </c>
      <c r="P117" s="7">
        <v>0</v>
      </c>
      <c r="Q117" s="7">
        <v>0</v>
      </c>
      <c r="R117" s="11">
        <v>0</v>
      </c>
      <c r="S117" s="7">
        <v>0</v>
      </c>
      <c r="T117" s="7">
        <v>1</v>
      </c>
      <c r="U117" s="7">
        <v>2</v>
      </c>
      <c r="V117" s="7">
        <v>0</v>
      </c>
      <c r="W117" s="7">
        <v>0</v>
      </c>
      <c r="X117" s="7"/>
      <c r="Y117" s="7">
        <v>0</v>
      </c>
      <c r="Z117" s="7">
        <v>0</v>
      </c>
      <c r="AA117" s="7">
        <v>0</v>
      </c>
      <c r="AB117" s="7">
        <v>0</v>
      </c>
      <c r="AC117" s="7">
        <v>0</v>
      </c>
      <c r="AD117" s="7">
        <v>0</v>
      </c>
      <c r="AE117" s="7">
        <v>9</v>
      </c>
      <c r="AF117" s="7">
        <v>2</v>
      </c>
      <c r="AG117" s="7" t="s">
        <v>152</v>
      </c>
      <c r="AH117" s="11">
        <v>2</v>
      </c>
      <c r="AI117" s="11">
        <v>2</v>
      </c>
      <c r="AJ117" s="11">
        <v>0</v>
      </c>
      <c r="AK117" s="11">
        <v>1.5</v>
      </c>
      <c r="AL117" s="7">
        <v>0</v>
      </c>
      <c r="AM117" s="7">
        <v>0</v>
      </c>
      <c r="AN117" s="7">
        <v>0</v>
      </c>
      <c r="AO117" s="7">
        <v>1</v>
      </c>
      <c r="AP117" s="7">
        <v>3000</v>
      </c>
      <c r="AQ117" s="7">
        <v>0.5</v>
      </c>
      <c r="AR117" s="7">
        <v>0</v>
      </c>
      <c r="AS117" s="11">
        <v>0</v>
      </c>
      <c r="AT117" s="7">
        <v>0</v>
      </c>
      <c r="AU117" s="7"/>
      <c r="AV117" s="8" t="s">
        <v>171</v>
      </c>
      <c r="AW117" s="7">
        <v>0</v>
      </c>
      <c r="AX117" s="9">
        <v>0</v>
      </c>
      <c r="AY117" s="9">
        <v>0</v>
      </c>
      <c r="AZ117" s="8" t="s">
        <v>156</v>
      </c>
      <c r="BA117" s="7" t="s">
        <v>297</v>
      </c>
      <c r="BB117" s="16">
        <v>0</v>
      </c>
      <c r="BC117" s="16">
        <v>0</v>
      </c>
      <c r="BD117" s="22" t="s">
        <v>298</v>
      </c>
      <c r="BE117" s="7"/>
      <c r="BF117" s="7">
        <v>0</v>
      </c>
      <c r="BG117" s="7"/>
      <c r="BH117" s="7"/>
      <c r="BI117" s="7"/>
      <c r="BJ117" s="9"/>
      <c r="BK117" s="7">
        <v>0</v>
      </c>
      <c r="BL117" s="11">
        <v>0</v>
      </c>
      <c r="BM117" s="11">
        <v>0</v>
      </c>
      <c r="BN117" s="11">
        <v>0</v>
      </c>
      <c r="BO117" s="11">
        <v>0</v>
      </c>
      <c r="BP117" s="11">
        <v>0</v>
      </c>
      <c r="BQ117" s="11">
        <v>0</v>
      </c>
      <c r="BR117" s="11">
        <v>0</v>
      </c>
      <c r="BS117" s="11"/>
      <c r="BT117" s="11"/>
      <c r="BU117" s="11"/>
      <c r="BV117" s="11">
        <v>0</v>
      </c>
      <c r="BW117" s="11">
        <v>0</v>
      </c>
      <c r="BX117" s="11">
        <v>0</v>
      </c>
    </row>
    <row r="118" spans="3:76" ht="20.100000000000001" customHeight="1">
      <c r="C118" s="9">
        <v>2302010</v>
      </c>
      <c r="D118" s="8" t="s">
        <v>299</v>
      </c>
      <c r="E118" s="7">
        <v>1</v>
      </c>
      <c r="F118" s="9">
        <v>2302010</v>
      </c>
      <c r="G118" s="9">
        <v>0</v>
      </c>
      <c r="H118" s="9">
        <v>0</v>
      </c>
      <c r="I118" s="9">
        <v>1</v>
      </c>
      <c r="J118" s="9">
        <v>0</v>
      </c>
      <c r="K118" s="9">
        <v>0</v>
      </c>
      <c r="L118" s="7">
        <v>0</v>
      </c>
      <c r="M118" s="7">
        <v>0</v>
      </c>
      <c r="N118" s="7">
        <v>5</v>
      </c>
      <c r="O118" s="7">
        <v>0</v>
      </c>
      <c r="P118" s="7">
        <v>0</v>
      </c>
      <c r="Q118" s="7">
        <v>0</v>
      </c>
      <c r="R118" s="11">
        <v>0</v>
      </c>
      <c r="S118" s="7">
        <v>0</v>
      </c>
      <c r="T118" s="7">
        <v>1</v>
      </c>
      <c r="U118" s="7">
        <v>2</v>
      </c>
      <c r="V118" s="7">
        <v>0</v>
      </c>
      <c r="W118" s="7">
        <v>0</v>
      </c>
      <c r="X118" s="7"/>
      <c r="Y118" s="7">
        <v>0</v>
      </c>
      <c r="Z118" s="7">
        <v>0</v>
      </c>
      <c r="AA118" s="7">
        <v>0</v>
      </c>
      <c r="AB118" s="7">
        <v>0</v>
      </c>
      <c r="AC118" s="7">
        <v>0</v>
      </c>
      <c r="AD118" s="7">
        <v>0</v>
      </c>
      <c r="AE118" s="7">
        <v>9</v>
      </c>
      <c r="AF118" s="7">
        <v>2</v>
      </c>
      <c r="AG118" s="7" t="s">
        <v>152</v>
      </c>
      <c r="AH118" s="11">
        <v>2</v>
      </c>
      <c r="AI118" s="11">
        <v>2</v>
      </c>
      <c r="AJ118" s="11">
        <v>0</v>
      </c>
      <c r="AK118" s="11">
        <v>1.5</v>
      </c>
      <c r="AL118" s="7">
        <v>0</v>
      </c>
      <c r="AM118" s="7">
        <v>0</v>
      </c>
      <c r="AN118" s="7">
        <v>0</v>
      </c>
      <c r="AO118" s="7">
        <v>1</v>
      </c>
      <c r="AP118" s="7">
        <v>3000</v>
      </c>
      <c r="AQ118" s="7">
        <v>0.5</v>
      </c>
      <c r="AR118" s="7">
        <v>0</v>
      </c>
      <c r="AS118" s="11">
        <v>0</v>
      </c>
      <c r="AT118" s="7">
        <v>0</v>
      </c>
      <c r="AU118" s="7"/>
      <c r="AV118" s="8" t="s">
        <v>171</v>
      </c>
      <c r="AW118" s="7">
        <v>0</v>
      </c>
      <c r="AX118" s="9">
        <v>0</v>
      </c>
      <c r="AY118" s="9">
        <v>0</v>
      </c>
      <c r="AZ118" s="8" t="s">
        <v>156</v>
      </c>
      <c r="BA118" s="7" t="s">
        <v>300</v>
      </c>
      <c r="BB118" s="16">
        <v>0</v>
      </c>
      <c r="BC118" s="16">
        <v>0</v>
      </c>
      <c r="BD118" s="22" t="s">
        <v>301</v>
      </c>
      <c r="BE118" s="7"/>
      <c r="BF118" s="7">
        <v>0</v>
      </c>
      <c r="BG118" s="7"/>
      <c r="BH118" s="7"/>
      <c r="BI118" s="7"/>
      <c r="BJ118" s="9"/>
      <c r="BK118" s="7">
        <v>0</v>
      </c>
      <c r="BL118" s="11">
        <v>0</v>
      </c>
      <c r="BM118" s="11">
        <v>0</v>
      </c>
      <c r="BN118" s="11">
        <v>0</v>
      </c>
      <c r="BO118" s="11">
        <v>0</v>
      </c>
      <c r="BP118" s="11">
        <v>0</v>
      </c>
      <c r="BQ118" s="11">
        <v>0</v>
      </c>
      <c r="BR118" s="11">
        <v>0</v>
      </c>
      <c r="BS118" s="11"/>
      <c r="BT118" s="11"/>
      <c r="BU118" s="11"/>
      <c r="BV118" s="11">
        <v>0</v>
      </c>
      <c r="BW118" s="11">
        <v>0</v>
      </c>
      <c r="BX118" s="11">
        <v>0</v>
      </c>
    </row>
    <row r="119" spans="3:76" ht="20.100000000000001" customHeight="1">
      <c r="C119" s="9">
        <v>2302011</v>
      </c>
      <c r="D119" s="8" t="s">
        <v>302</v>
      </c>
      <c r="E119" s="7">
        <v>1</v>
      </c>
      <c r="F119" s="9">
        <v>2302011</v>
      </c>
      <c r="G119" s="9">
        <v>0</v>
      </c>
      <c r="H119" s="9">
        <v>0</v>
      </c>
      <c r="I119" s="9">
        <v>1</v>
      </c>
      <c r="J119" s="9">
        <v>0</v>
      </c>
      <c r="K119" s="9">
        <v>0</v>
      </c>
      <c r="L119" s="7">
        <v>0</v>
      </c>
      <c r="M119" s="7">
        <v>0</v>
      </c>
      <c r="N119" s="7">
        <v>5</v>
      </c>
      <c r="O119" s="7">
        <v>0</v>
      </c>
      <c r="P119" s="7">
        <v>0</v>
      </c>
      <c r="Q119" s="7">
        <v>0</v>
      </c>
      <c r="R119" s="11">
        <v>0</v>
      </c>
      <c r="S119" s="7">
        <v>0</v>
      </c>
      <c r="T119" s="7">
        <v>1</v>
      </c>
      <c r="U119" s="7">
        <v>2</v>
      </c>
      <c r="V119" s="7">
        <v>0</v>
      </c>
      <c r="W119" s="7">
        <v>0</v>
      </c>
      <c r="X119" s="7"/>
      <c r="Y119" s="7">
        <v>0</v>
      </c>
      <c r="Z119" s="7">
        <v>0</v>
      </c>
      <c r="AA119" s="7">
        <v>0</v>
      </c>
      <c r="AB119" s="7">
        <v>0</v>
      </c>
      <c r="AC119" s="7">
        <v>0</v>
      </c>
      <c r="AD119" s="7">
        <v>0</v>
      </c>
      <c r="AE119" s="7">
        <v>9</v>
      </c>
      <c r="AF119" s="7">
        <v>2</v>
      </c>
      <c r="AG119" s="7" t="s">
        <v>152</v>
      </c>
      <c r="AH119" s="11">
        <v>2</v>
      </c>
      <c r="AI119" s="11">
        <v>2</v>
      </c>
      <c r="AJ119" s="11">
        <v>0</v>
      </c>
      <c r="AK119" s="11">
        <v>1.5</v>
      </c>
      <c r="AL119" s="7">
        <v>0</v>
      </c>
      <c r="AM119" s="7">
        <v>0</v>
      </c>
      <c r="AN119" s="7">
        <v>0</v>
      </c>
      <c r="AO119" s="7">
        <v>1</v>
      </c>
      <c r="AP119" s="7">
        <v>3000</v>
      </c>
      <c r="AQ119" s="7">
        <v>0.5</v>
      </c>
      <c r="AR119" s="7">
        <v>0</v>
      </c>
      <c r="AS119" s="11">
        <v>0</v>
      </c>
      <c r="AT119" s="7">
        <v>0</v>
      </c>
      <c r="AU119" s="7"/>
      <c r="AV119" s="8" t="s">
        <v>171</v>
      </c>
      <c r="AW119" s="7">
        <v>0</v>
      </c>
      <c r="AX119" s="9">
        <v>0</v>
      </c>
      <c r="AY119" s="9">
        <v>0</v>
      </c>
      <c r="AZ119" s="8" t="s">
        <v>156</v>
      </c>
      <c r="BA119" s="7" t="s">
        <v>303</v>
      </c>
      <c r="BB119" s="16">
        <v>0</v>
      </c>
      <c r="BC119" s="16">
        <v>0</v>
      </c>
      <c r="BD119" s="22" t="s">
        <v>304</v>
      </c>
      <c r="BE119" s="7"/>
      <c r="BF119" s="7">
        <v>0</v>
      </c>
      <c r="BG119" s="7"/>
      <c r="BH119" s="7"/>
      <c r="BI119" s="7"/>
      <c r="BJ119" s="9"/>
      <c r="BK119" s="7">
        <v>0</v>
      </c>
      <c r="BL119" s="11">
        <v>0</v>
      </c>
      <c r="BM119" s="11">
        <v>0</v>
      </c>
      <c r="BN119" s="11">
        <v>0</v>
      </c>
      <c r="BO119" s="11">
        <v>0</v>
      </c>
      <c r="BP119" s="11">
        <v>0</v>
      </c>
      <c r="BQ119" s="11">
        <v>0</v>
      </c>
      <c r="BR119" s="11">
        <v>0</v>
      </c>
      <c r="BS119" s="11"/>
      <c r="BT119" s="11"/>
      <c r="BU119" s="11"/>
      <c r="BV119" s="11">
        <v>0</v>
      </c>
      <c r="BW119" s="11">
        <v>0</v>
      </c>
      <c r="BX119" s="11">
        <v>0</v>
      </c>
    </row>
    <row r="120" spans="3:76" ht="20.100000000000001" customHeight="1">
      <c r="C120" s="9">
        <v>2302012</v>
      </c>
      <c r="D120" s="8" t="s">
        <v>305</v>
      </c>
      <c r="E120" s="7">
        <v>1</v>
      </c>
      <c r="F120" s="9">
        <v>2302012</v>
      </c>
      <c r="G120" s="9">
        <v>0</v>
      </c>
      <c r="H120" s="9">
        <v>0</v>
      </c>
      <c r="I120" s="9">
        <v>1</v>
      </c>
      <c r="J120" s="9">
        <v>0</v>
      </c>
      <c r="K120" s="9">
        <v>0</v>
      </c>
      <c r="L120" s="7">
        <v>0</v>
      </c>
      <c r="M120" s="7">
        <v>0</v>
      </c>
      <c r="N120" s="7">
        <v>5</v>
      </c>
      <c r="O120" s="7">
        <v>0</v>
      </c>
      <c r="P120" s="7">
        <v>0</v>
      </c>
      <c r="Q120" s="7">
        <v>0</v>
      </c>
      <c r="R120" s="11">
        <v>0</v>
      </c>
      <c r="S120" s="7">
        <v>0</v>
      </c>
      <c r="T120" s="7">
        <v>1</v>
      </c>
      <c r="U120" s="7">
        <v>2</v>
      </c>
      <c r="V120" s="7">
        <v>0</v>
      </c>
      <c r="W120" s="7">
        <v>0</v>
      </c>
      <c r="X120" s="7"/>
      <c r="Y120" s="7">
        <v>0</v>
      </c>
      <c r="Z120" s="7">
        <v>0</v>
      </c>
      <c r="AA120" s="7">
        <v>0</v>
      </c>
      <c r="AB120" s="7">
        <v>0</v>
      </c>
      <c r="AC120" s="7">
        <v>0</v>
      </c>
      <c r="AD120" s="7">
        <v>0</v>
      </c>
      <c r="AE120" s="7">
        <v>9</v>
      </c>
      <c r="AF120" s="7">
        <v>2</v>
      </c>
      <c r="AG120" s="7" t="s">
        <v>152</v>
      </c>
      <c r="AH120" s="11">
        <v>2</v>
      </c>
      <c r="AI120" s="11">
        <v>2</v>
      </c>
      <c r="AJ120" s="11">
        <v>0</v>
      </c>
      <c r="AK120" s="11">
        <v>1.5</v>
      </c>
      <c r="AL120" s="7">
        <v>0</v>
      </c>
      <c r="AM120" s="7">
        <v>0</v>
      </c>
      <c r="AN120" s="7">
        <v>0</v>
      </c>
      <c r="AO120" s="7">
        <v>1</v>
      </c>
      <c r="AP120" s="7">
        <v>3000</v>
      </c>
      <c r="AQ120" s="7">
        <v>0.5</v>
      </c>
      <c r="AR120" s="7">
        <v>0</v>
      </c>
      <c r="AS120" s="11">
        <v>0</v>
      </c>
      <c r="AT120" s="7">
        <v>0</v>
      </c>
      <c r="AU120" s="7"/>
      <c r="AV120" s="8" t="s">
        <v>171</v>
      </c>
      <c r="AW120" s="7">
        <v>0</v>
      </c>
      <c r="AX120" s="9">
        <v>0</v>
      </c>
      <c r="AY120" s="9">
        <v>0</v>
      </c>
      <c r="AZ120" s="8" t="s">
        <v>156</v>
      </c>
      <c r="BA120" s="7" t="s">
        <v>306</v>
      </c>
      <c r="BB120" s="16">
        <v>0</v>
      </c>
      <c r="BC120" s="16">
        <v>0</v>
      </c>
      <c r="BD120" s="22" t="s">
        <v>307</v>
      </c>
      <c r="BE120" s="7"/>
      <c r="BF120" s="7">
        <v>0</v>
      </c>
      <c r="BG120" s="7"/>
      <c r="BH120" s="7"/>
      <c r="BI120" s="7"/>
      <c r="BJ120" s="9"/>
      <c r="BK120" s="7">
        <v>0</v>
      </c>
      <c r="BL120" s="11">
        <v>0</v>
      </c>
      <c r="BM120" s="11">
        <v>0</v>
      </c>
      <c r="BN120" s="11">
        <v>0</v>
      </c>
      <c r="BO120" s="11">
        <v>0</v>
      </c>
      <c r="BP120" s="11">
        <v>0</v>
      </c>
      <c r="BQ120" s="11">
        <v>0</v>
      </c>
      <c r="BR120" s="11">
        <v>0</v>
      </c>
      <c r="BS120" s="11"/>
      <c r="BT120" s="11"/>
      <c r="BU120" s="11"/>
      <c r="BV120" s="11">
        <v>0</v>
      </c>
      <c r="BW120" s="11">
        <v>0</v>
      </c>
      <c r="BX120" s="11">
        <v>0</v>
      </c>
    </row>
    <row r="121" spans="3:76" ht="20.100000000000001" customHeight="1">
      <c r="C121" s="9">
        <v>2302013</v>
      </c>
      <c r="D121" s="8" t="s">
        <v>308</v>
      </c>
      <c r="E121" s="7">
        <v>1</v>
      </c>
      <c r="F121" s="9">
        <v>2302013</v>
      </c>
      <c r="G121" s="9">
        <v>0</v>
      </c>
      <c r="H121" s="9">
        <v>0</v>
      </c>
      <c r="I121" s="9">
        <v>1</v>
      </c>
      <c r="J121" s="9">
        <v>0</v>
      </c>
      <c r="K121" s="9">
        <v>0</v>
      </c>
      <c r="L121" s="7">
        <v>0</v>
      </c>
      <c r="M121" s="7">
        <v>0</v>
      </c>
      <c r="N121" s="7">
        <v>5</v>
      </c>
      <c r="O121" s="7">
        <v>0</v>
      </c>
      <c r="P121" s="7">
        <v>0</v>
      </c>
      <c r="Q121" s="7">
        <v>0</v>
      </c>
      <c r="R121" s="11">
        <v>0</v>
      </c>
      <c r="S121" s="7">
        <v>0</v>
      </c>
      <c r="T121" s="7">
        <v>1</v>
      </c>
      <c r="U121" s="7">
        <v>2</v>
      </c>
      <c r="V121" s="7">
        <v>0</v>
      </c>
      <c r="W121" s="7">
        <v>0</v>
      </c>
      <c r="X121" s="7"/>
      <c r="Y121" s="7">
        <v>0</v>
      </c>
      <c r="Z121" s="7">
        <v>0</v>
      </c>
      <c r="AA121" s="7">
        <v>0</v>
      </c>
      <c r="AB121" s="7">
        <v>0</v>
      </c>
      <c r="AC121" s="7">
        <v>0</v>
      </c>
      <c r="AD121" s="7">
        <v>0</v>
      </c>
      <c r="AE121" s="7">
        <v>9</v>
      </c>
      <c r="AF121" s="7">
        <v>2</v>
      </c>
      <c r="AG121" s="7" t="s">
        <v>152</v>
      </c>
      <c r="AH121" s="11">
        <v>2</v>
      </c>
      <c r="AI121" s="11">
        <v>2</v>
      </c>
      <c r="AJ121" s="11">
        <v>0</v>
      </c>
      <c r="AK121" s="11">
        <v>1.5</v>
      </c>
      <c r="AL121" s="7">
        <v>0</v>
      </c>
      <c r="AM121" s="7">
        <v>0</v>
      </c>
      <c r="AN121" s="7">
        <v>0</v>
      </c>
      <c r="AO121" s="7">
        <v>1</v>
      </c>
      <c r="AP121" s="7">
        <v>3000</v>
      </c>
      <c r="AQ121" s="7">
        <v>0.5</v>
      </c>
      <c r="AR121" s="7">
        <v>0</v>
      </c>
      <c r="AS121" s="11">
        <v>0</v>
      </c>
      <c r="AT121" s="7">
        <v>0</v>
      </c>
      <c r="AU121" s="7"/>
      <c r="AV121" s="8" t="s">
        <v>171</v>
      </c>
      <c r="AW121" s="7">
        <v>0</v>
      </c>
      <c r="AX121" s="9">
        <v>0</v>
      </c>
      <c r="AY121" s="9">
        <v>0</v>
      </c>
      <c r="AZ121" s="8" t="s">
        <v>156</v>
      </c>
      <c r="BA121" s="7" t="s">
        <v>309</v>
      </c>
      <c r="BB121" s="16">
        <v>0</v>
      </c>
      <c r="BC121" s="16">
        <v>0</v>
      </c>
      <c r="BD121" s="22" t="s">
        <v>310</v>
      </c>
      <c r="BE121" s="7"/>
      <c r="BF121" s="7">
        <v>0</v>
      </c>
      <c r="BG121" s="7"/>
      <c r="BH121" s="7"/>
      <c r="BI121" s="7"/>
      <c r="BJ121" s="9"/>
      <c r="BK121" s="7">
        <v>0</v>
      </c>
      <c r="BL121" s="11">
        <v>0</v>
      </c>
      <c r="BM121" s="11">
        <v>0</v>
      </c>
      <c r="BN121" s="11">
        <v>0</v>
      </c>
      <c r="BO121" s="11">
        <v>0</v>
      </c>
      <c r="BP121" s="11">
        <v>0</v>
      </c>
      <c r="BQ121" s="11">
        <v>0</v>
      </c>
      <c r="BR121" s="11">
        <v>0</v>
      </c>
      <c r="BS121" s="11"/>
      <c r="BT121" s="11"/>
      <c r="BU121" s="11"/>
      <c r="BV121" s="11">
        <v>0</v>
      </c>
      <c r="BW121" s="11">
        <v>0</v>
      </c>
      <c r="BX121" s="11">
        <v>0</v>
      </c>
    </row>
    <row r="122" spans="3:76" ht="20.100000000000001" customHeight="1">
      <c r="C122" s="9">
        <v>2302014</v>
      </c>
      <c r="D122" s="8" t="s">
        <v>311</v>
      </c>
      <c r="E122" s="7">
        <v>1</v>
      </c>
      <c r="F122" s="9">
        <v>2302014</v>
      </c>
      <c r="G122" s="9">
        <v>0</v>
      </c>
      <c r="H122" s="9">
        <v>0</v>
      </c>
      <c r="I122" s="9">
        <v>1</v>
      </c>
      <c r="J122" s="9">
        <v>0</v>
      </c>
      <c r="K122" s="9">
        <v>0</v>
      </c>
      <c r="L122" s="7">
        <v>0</v>
      </c>
      <c r="M122" s="7">
        <v>0</v>
      </c>
      <c r="N122" s="7">
        <v>5</v>
      </c>
      <c r="O122" s="7">
        <v>0</v>
      </c>
      <c r="P122" s="7">
        <v>0</v>
      </c>
      <c r="Q122" s="7">
        <v>0</v>
      </c>
      <c r="R122" s="11">
        <v>0</v>
      </c>
      <c r="S122" s="7">
        <v>0</v>
      </c>
      <c r="T122" s="7">
        <v>1</v>
      </c>
      <c r="U122" s="7">
        <v>2</v>
      </c>
      <c r="V122" s="7">
        <v>0</v>
      </c>
      <c r="W122" s="7">
        <v>0</v>
      </c>
      <c r="X122" s="7"/>
      <c r="Y122" s="7">
        <v>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v>0</v>
      </c>
      <c r="AU122" s="7"/>
      <c r="AV122" s="8" t="s">
        <v>171</v>
      </c>
      <c r="AW122" s="7">
        <v>0</v>
      </c>
      <c r="AX122" s="9">
        <v>0</v>
      </c>
      <c r="AY122" s="9">
        <v>0</v>
      </c>
      <c r="AZ122" s="8" t="s">
        <v>156</v>
      </c>
      <c r="BA122" s="7" t="s">
        <v>312</v>
      </c>
      <c r="BB122" s="16">
        <v>0</v>
      </c>
      <c r="BC122" s="16">
        <v>0</v>
      </c>
      <c r="BD122" s="22" t="s">
        <v>313</v>
      </c>
      <c r="BE122" s="7"/>
      <c r="BF122" s="7">
        <v>0</v>
      </c>
      <c r="BG122" s="7"/>
      <c r="BH122" s="7"/>
      <c r="BI122" s="7"/>
      <c r="BJ122" s="9"/>
      <c r="BK122" s="7">
        <v>0</v>
      </c>
      <c r="BL122" s="11">
        <v>0</v>
      </c>
      <c r="BM122" s="11">
        <v>0</v>
      </c>
      <c r="BN122" s="11">
        <v>0</v>
      </c>
      <c r="BO122" s="11">
        <v>0</v>
      </c>
      <c r="BP122" s="11">
        <v>0</v>
      </c>
      <c r="BQ122" s="11">
        <v>0</v>
      </c>
      <c r="BR122" s="11">
        <v>0</v>
      </c>
      <c r="BS122" s="11"/>
      <c r="BT122" s="11"/>
      <c r="BU122" s="11"/>
      <c r="BV122" s="11">
        <v>0</v>
      </c>
      <c r="BW122" s="11">
        <v>0</v>
      </c>
      <c r="BX122" s="11">
        <v>0</v>
      </c>
    </row>
    <row r="123" spans="3:76" ht="20.100000000000001" customHeight="1">
      <c r="C123" s="9">
        <v>2302015</v>
      </c>
      <c r="D123" s="8" t="s">
        <v>314</v>
      </c>
      <c r="E123" s="7">
        <v>1</v>
      </c>
      <c r="F123" s="9">
        <v>2302015</v>
      </c>
      <c r="G123" s="9">
        <v>0</v>
      </c>
      <c r="H123" s="9">
        <v>0</v>
      </c>
      <c r="I123" s="9">
        <v>1</v>
      </c>
      <c r="J123" s="9">
        <v>0</v>
      </c>
      <c r="K123" s="9">
        <v>0</v>
      </c>
      <c r="L123" s="7">
        <v>0</v>
      </c>
      <c r="M123" s="7">
        <v>0</v>
      </c>
      <c r="N123" s="7">
        <v>2</v>
      </c>
      <c r="O123" s="7">
        <v>0</v>
      </c>
      <c r="P123" s="7">
        <v>0</v>
      </c>
      <c r="Q123" s="7">
        <v>0</v>
      </c>
      <c r="R123" s="11">
        <v>0</v>
      </c>
      <c r="S123" s="7">
        <v>0</v>
      </c>
      <c r="T123" s="7">
        <v>1</v>
      </c>
      <c r="U123" s="7">
        <v>2</v>
      </c>
      <c r="V123" s="7">
        <v>0</v>
      </c>
      <c r="W123" s="7">
        <v>0</v>
      </c>
      <c r="X123" s="7"/>
      <c r="Y123" s="7">
        <v>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v>0</v>
      </c>
      <c r="AU123" s="7"/>
      <c r="AV123" s="8" t="s">
        <v>171</v>
      </c>
      <c r="AW123" s="7">
        <v>0</v>
      </c>
      <c r="AX123" s="9">
        <v>0</v>
      </c>
      <c r="AY123" s="9">
        <v>0</v>
      </c>
      <c r="AZ123" s="8" t="s">
        <v>156</v>
      </c>
      <c r="BA123" s="7" t="s">
        <v>315</v>
      </c>
      <c r="BB123" s="16">
        <v>0</v>
      </c>
      <c r="BC123" s="16">
        <v>0</v>
      </c>
      <c r="BD123" s="22" t="s">
        <v>316</v>
      </c>
      <c r="BE123" s="7"/>
      <c r="BF123" s="7">
        <v>0</v>
      </c>
      <c r="BG123" s="7"/>
      <c r="BH123" s="7"/>
      <c r="BI123" s="7"/>
      <c r="BJ123" s="9"/>
      <c r="BK123" s="7">
        <v>0</v>
      </c>
      <c r="BL123" s="11">
        <v>0</v>
      </c>
      <c r="BM123" s="11">
        <v>0</v>
      </c>
      <c r="BN123" s="11">
        <v>0</v>
      </c>
      <c r="BO123" s="11">
        <v>0</v>
      </c>
      <c r="BP123" s="11">
        <v>0</v>
      </c>
      <c r="BQ123" s="11">
        <v>0</v>
      </c>
      <c r="BR123" s="11">
        <v>0</v>
      </c>
      <c r="BS123" s="11"/>
      <c r="BT123" s="11"/>
      <c r="BU123" s="11"/>
      <c r="BV123" s="11">
        <v>0</v>
      </c>
      <c r="BW123" s="11">
        <v>0</v>
      </c>
      <c r="BX123" s="11">
        <v>0</v>
      </c>
    </row>
    <row r="124" spans="3:76" ht="20.100000000000001" customHeight="1">
      <c r="C124" s="9">
        <v>2302016</v>
      </c>
      <c r="D124" s="8" t="s">
        <v>317</v>
      </c>
      <c r="E124" s="7">
        <v>1</v>
      </c>
      <c r="F124" s="9">
        <v>2302016</v>
      </c>
      <c r="G124" s="9">
        <v>0</v>
      </c>
      <c r="H124" s="9">
        <v>0</v>
      </c>
      <c r="I124" s="9">
        <v>1</v>
      </c>
      <c r="J124" s="9">
        <v>0</v>
      </c>
      <c r="K124" s="9">
        <v>0</v>
      </c>
      <c r="L124" s="7">
        <v>0</v>
      </c>
      <c r="M124" s="7">
        <v>0</v>
      </c>
      <c r="N124" s="7">
        <v>5</v>
      </c>
      <c r="O124" s="7">
        <v>0</v>
      </c>
      <c r="P124" s="7">
        <v>0</v>
      </c>
      <c r="Q124" s="7">
        <v>0</v>
      </c>
      <c r="R124" s="11">
        <v>0</v>
      </c>
      <c r="S124" s="7">
        <v>0</v>
      </c>
      <c r="T124" s="7">
        <v>1</v>
      </c>
      <c r="U124" s="7">
        <v>2</v>
      </c>
      <c r="V124" s="7">
        <v>0</v>
      </c>
      <c r="W124" s="7">
        <v>0</v>
      </c>
      <c r="X124" s="7"/>
      <c r="Y124" s="7">
        <v>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v>0</v>
      </c>
      <c r="AU124" s="7"/>
      <c r="AV124" s="8" t="s">
        <v>171</v>
      </c>
      <c r="AW124" s="7">
        <v>0</v>
      </c>
      <c r="AX124" s="9">
        <v>0</v>
      </c>
      <c r="AY124" s="9">
        <v>0</v>
      </c>
      <c r="AZ124" s="8" t="s">
        <v>156</v>
      </c>
      <c r="BA124" s="7" t="s">
        <v>318</v>
      </c>
      <c r="BB124" s="16">
        <v>0</v>
      </c>
      <c r="BC124" s="16">
        <v>0</v>
      </c>
      <c r="BD124" s="22" t="s">
        <v>319</v>
      </c>
      <c r="BE124" s="7"/>
      <c r="BF124" s="7">
        <v>0</v>
      </c>
      <c r="BG124" s="7"/>
      <c r="BH124" s="7"/>
      <c r="BI124" s="7"/>
      <c r="BJ124" s="9"/>
      <c r="BK124" s="7">
        <v>0</v>
      </c>
      <c r="BL124" s="11">
        <v>0</v>
      </c>
      <c r="BM124" s="11">
        <v>0</v>
      </c>
      <c r="BN124" s="11">
        <v>0</v>
      </c>
      <c r="BO124" s="11">
        <v>0</v>
      </c>
      <c r="BP124" s="11">
        <v>0</v>
      </c>
      <c r="BQ124" s="11">
        <v>0</v>
      </c>
      <c r="BR124" s="11">
        <v>0</v>
      </c>
      <c r="BS124" s="11"/>
      <c r="BT124" s="11"/>
      <c r="BU124" s="11"/>
      <c r="BV124" s="11">
        <v>0</v>
      </c>
      <c r="BW124" s="11">
        <v>0</v>
      </c>
      <c r="BX124" s="11">
        <v>0</v>
      </c>
    </row>
    <row r="125" spans="3:76" ht="20.100000000000001" customHeight="1">
      <c r="C125" s="9">
        <v>2302017</v>
      </c>
      <c r="D125" s="8" t="s">
        <v>320</v>
      </c>
      <c r="E125" s="7">
        <v>1</v>
      </c>
      <c r="F125" s="9">
        <v>2302017</v>
      </c>
      <c r="G125" s="9">
        <v>0</v>
      </c>
      <c r="H125" s="9">
        <v>0</v>
      </c>
      <c r="I125" s="9">
        <v>1</v>
      </c>
      <c r="J125" s="9">
        <v>0</v>
      </c>
      <c r="K125" s="9">
        <v>0</v>
      </c>
      <c r="L125" s="7">
        <v>0</v>
      </c>
      <c r="M125" s="7">
        <v>0</v>
      </c>
      <c r="N125" s="7">
        <v>2</v>
      </c>
      <c r="O125" s="7">
        <v>3</v>
      </c>
      <c r="P125" s="7">
        <v>0.2</v>
      </c>
      <c r="Q125" s="7">
        <v>0</v>
      </c>
      <c r="R125" s="11">
        <v>0</v>
      </c>
      <c r="S125" s="7">
        <v>0</v>
      </c>
      <c r="T125" s="7">
        <v>1</v>
      </c>
      <c r="U125" s="7">
        <v>2</v>
      </c>
      <c r="V125" s="7">
        <v>0</v>
      </c>
      <c r="W125" s="7">
        <v>0</v>
      </c>
      <c r="X125" s="7"/>
      <c r="Y125" s="7">
        <v>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23010170</v>
      </c>
      <c r="AT125" s="7">
        <v>0</v>
      </c>
      <c r="AU125" s="7"/>
      <c r="AV125" s="8" t="s">
        <v>171</v>
      </c>
      <c r="AW125" s="7">
        <v>0</v>
      </c>
      <c r="AX125" s="9">
        <v>0</v>
      </c>
      <c r="AY125" s="9">
        <v>0</v>
      </c>
      <c r="AZ125" s="8" t="s">
        <v>156</v>
      </c>
      <c r="BA125" s="7"/>
      <c r="BB125" s="16">
        <v>0</v>
      </c>
      <c r="BC125" s="16">
        <v>0</v>
      </c>
      <c r="BD125" s="22" t="s">
        <v>321</v>
      </c>
      <c r="BE125" s="7"/>
      <c r="BF125" s="7">
        <v>0</v>
      </c>
      <c r="BG125" s="7"/>
      <c r="BH125" s="7"/>
      <c r="BI125" s="7"/>
      <c r="BJ125" s="9"/>
      <c r="BK125" s="7">
        <v>0</v>
      </c>
      <c r="BL125" s="11">
        <v>0</v>
      </c>
      <c r="BM125" s="11">
        <v>0</v>
      </c>
      <c r="BN125" s="11">
        <v>0</v>
      </c>
      <c r="BO125" s="11">
        <v>0</v>
      </c>
      <c r="BP125" s="11">
        <v>0</v>
      </c>
      <c r="BQ125" s="11">
        <v>0</v>
      </c>
      <c r="BR125" s="11">
        <v>0</v>
      </c>
      <c r="BS125" s="11"/>
      <c r="BT125" s="11"/>
      <c r="BU125" s="11"/>
      <c r="BV125" s="11">
        <v>0</v>
      </c>
      <c r="BW125" s="11">
        <v>0</v>
      </c>
      <c r="BX125" s="11">
        <v>0</v>
      </c>
    </row>
    <row r="126" spans="3:76" ht="20.100000000000001" customHeight="1">
      <c r="C126" s="9">
        <v>2302018</v>
      </c>
      <c r="D126" s="8" t="s">
        <v>322</v>
      </c>
      <c r="E126" s="7">
        <v>1</v>
      </c>
      <c r="F126" s="9">
        <v>2302018</v>
      </c>
      <c r="G126" s="9">
        <v>0</v>
      </c>
      <c r="H126" s="9">
        <v>0</v>
      </c>
      <c r="I126" s="9">
        <v>1</v>
      </c>
      <c r="J126" s="9">
        <v>0</v>
      </c>
      <c r="K126" s="9">
        <v>0</v>
      </c>
      <c r="L126" s="7">
        <v>0</v>
      </c>
      <c r="M126" s="7">
        <v>0</v>
      </c>
      <c r="N126" s="7">
        <v>5</v>
      </c>
      <c r="O126" s="7">
        <v>0</v>
      </c>
      <c r="P126" s="7">
        <v>0</v>
      </c>
      <c r="Q126" s="7">
        <v>0</v>
      </c>
      <c r="R126" s="11">
        <v>0</v>
      </c>
      <c r="S126" s="7">
        <v>0</v>
      </c>
      <c r="T126" s="7">
        <v>1</v>
      </c>
      <c r="U126" s="7">
        <v>2</v>
      </c>
      <c r="V126" s="7">
        <v>0</v>
      </c>
      <c r="W126" s="7">
        <v>0</v>
      </c>
      <c r="X126" s="7"/>
      <c r="Y126" s="7">
        <v>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v>0</v>
      </c>
      <c r="AU126" s="7"/>
      <c r="AV126" s="8" t="s">
        <v>171</v>
      </c>
      <c r="AW126" s="7">
        <v>0</v>
      </c>
      <c r="AX126" s="9">
        <v>0</v>
      </c>
      <c r="AY126" s="9">
        <v>0</v>
      </c>
      <c r="AZ126" s="8" t="s">
        <v>156</v>
      </c>
      <c r="BA126" s="7" t="s">
        <v>323</v>
      </c>
      <c r="BB126" s="16">
        <v>0</v>
      </c>
      <c r="BC126" s="16">
        <v>0</v>
      </c>
      <c r="BD126" s="22" t="s">
        <v>324</v>
      </c>
      <c r="BE126" s="7"/>
      <c r="BF126" s="7">
        <v>0</v>
      </c>
      <c r="BG126" s="7"/>
      <c r="BH126" s="7"/>
      <c r="BI126" s="7"/>
      <c r="BJ126" s="9"/>
      <c r="BK126" s="7">
        <v>0</v>
      </c>
      <c r="BL126" s="11">
        <v>0</v>
      </c>
      <c r="BM126" s="11">
        <v>0</v>
      </c>
      <c r="BN126" s="11">
        <v>0</v>
      </c>
      <c r="BO126" s="11">
        <v>0</v>
      </c>
      <c r="BP126" s="11">
        <v>0</v>
      </c>
      <c r="BQ126" s="11">
        <v>0</v>
      </c>
      <c r="BR126" s="11">
        <v>0</v>
      </c>
      <c r="BS126" s="11"/>
      <c r="BT126" s="11"/>
      <c r="BU126" s="11"/>
      <c r="BV126" s="11">
        <v>0</v>
      </c>
      <c r="BW126" s="11">
        <v>0</v>
      </c>
      <c r="BX126" s="11">
        <v>0</v>
      </c>
    </row>
    <row r="127" spans="3:76" ht="20.100000000000001" customHeight="1">
      <c r="C127" s="9">
        <v>2302019</v>
      </c>
      <c r="D127" s="8" t="s">
        <v>325</v>
      </c>
      <c r="E127" s="7">
        <v>1</v>
      </c>
      <c r="F127" s="9">
        <v>2302019</v>
      </c>
      <c r="G127" s="9">
        <v>0</v>
      </c>
      <c r="H127" s="9">
        <v>0</v>
      </c>
      <c r="I127" s="9">
        <v>1</v>
      </c>
      <c r="J127" s="9">
        <v>0</v>
      </c>
      <c r="K127" s="9">
        <v>0</v>
      </c>
      <c r="L127" s="7">
        <v>0</v>
      </c>
      <c r="M127" s="7">
        <v>0</v>
      </c>
      <c r="N127" s="7">
        <v>5</v>
      </c>
      <c r="O127" s="7">
        <v>0</v>
      </c>
      <c r="P127" s="7">
        <v>0</v>
      </c>
      <c r="Q127" s="7">
        <v>0</v>
      </c>
      <c r="R127" s="11">
        <v>0</v>
      </c>
      <c r="S127" s="7">
        <v>0</v>
      </c>
      <c r="T127" s="7">
        <v>1</v>
      </c>
      <c r="U127" s="7">
        <v>2</v>
      </c>
      <c r="V127" s="7">
        <v>0</v>
      </c>
      <c r="W127" s="7">
        <v>0</v>
      </c>
      <c r="X127" s="7"/>
      <c r="Y127" s="7">
        <v>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v>0</v>
      </c>
      <c r="AU127" s="7"/>
      <c r="AV127" s="8" t="s">
        <v>171</v>
      </c>
      <c r="AW127" s="7">
        <v>0</v>
      </c>
      <c r="AX127" s="9">
        <v>0</v>
      </c>
      <c r="AY127" s="9">
        <v>0</v>
      </c>
      <c r="AZ127" s="8" t="s">
        <v>156</v>
      </c>
      <c r="BA127" s="7" t="s">
        <v>326</v>
      </c>
      <c r="BB127" s="16">
        <v>0</v>
      </c>
      <c r="BC127" s="16">
        <v>0</v>
      </c>
      <c r="BD127" s="22" t="s">
        <v>327</v>
      </c>
      <c r="BE127" s="7"/>
      <c r="BF127" s="7">
        <v>0</v>
      </c>
      <c r="BG127" s="7"/>
      <c r="BH127" s="7"/>
      <c r="BI127" s="7"/>
      <c r="BJ127" s="9"/>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9">
        <v>2302020</v>
      </c>
      <c r="D128" s="8" t="s">
        <v>328</v>
      </c>
      <c r="E128" s="7">
        <v>1</v>
      </c>
      <c r="F128" s="9">
        <v>2302020</v>
      </c>
      <c r="G128" s="9">
        <v>0</v>
      </c>
      <c r="H128" s="9">
        <v>0</v>
      </c>
      <c r="I128" s="9">
        <v>1</v>
      </c>
      <c r="J128" s="9">
        <v>0</v>
      </c>
      <c r="K128" s="9">
        <v>0</v>
      </c>
      <c r="L128" s="7">
        <v>0</v>
      </c>
      <c r="M128" s="7">
        <v>0</v>
      </c>
      <c r="N128" s="7">
        <v>5</v>
      </c>
      <c r="O128" s="7">
        <v>0</v>
      </c>
      <c r="P128" s="7">
        <v>0</v>
      </c>
      <c r="Q128" s="7">
        <v>0</v>
      </c>
      <c r="R128" s="11">
        <v>0</v>
      </c>
      <c r="S128" s="7">
        <v>0</v>
      </c>
      <c r="T128" s="7">
        <v>1</v>
      </c>
      <c r="U128" s="7">
        <v>2</v>
      </c>
      <c r="V128" s="7">
        <v>0</v>
      </c>
      <c r="W128" s="7">
        <v>0</v>
      </c>
      <c r="X128" s="7"/>
      <c r="Y128" s="7">
        <v>0</v>
      </c>
      <c r="Z128" s="7">
        <v>0</v>
      </c>
      <c r="AA128" s="7">
        <v>0</v>
      </c>
      <c r="AB128" s="7">
        <v>0</v>
      </c>
      <c r="AC128" s="7">
        <v>0</v>
      </c>
      <c r="AD128" s="7">
        <v>0</v>
      </c>
      <c r="AE128" s="7">
        <v>10</v>
      </c>
      <c r="AF128" s="7">
        <v>2</v>
      </c>
      <c r="AG128" s="7" t="s">
        <v>152</v>
      </c>
      <c r="AH128" s="11">
        <v>2</v>
      </c>
      <c r="AI128" s="11">
        <v>2</v>
      </c>
      <c r="AJ128" s="11">
        <v>0</v>
      </c>
      <c r="AK128" s="11">
        <v>1.5</v>
      </c>
      <c r="AL128" s="7">
        <v>0</v>
      </c>
      <c r="AM128" s="7">
        <v>0</v>
      </c>
      <c r="AN128" s="7">
        <v>0</v>
      </c>
      <c r="AO128" s="7">
        <v>0</v>
      </c>
      <c r="AP128" s="7">
        <v>3000</v>
      </c>
      <c r="AQ128" s="7">
        <v>0.5</v>
      </c>
      <c r="AR128" s="7">
        <v>0</v>
      </c>
      <c r="AS128" s="11">
        <v>0</v>
      </c>
      <c r="AT128" s="7">
        <v>0</v>
      </c>
      <c r="AU128" s="7"/>
      <c r="AV128" s="8" t="s">
        <v>171</v>
      </c>
      <c r="AW128" s="7">
        <v>0</v>
      </c>
      <c r="AX128" s="9">
        <v>0</v>
      </c>
      <c r="AY128" s="9">
        <v>0</v>
      </c>
      <c r="AZ128" s="8" t="s">
        <v>156</v>
      </c>
      <c r="BA128" s="7" t="s">
        <v>273</v>
      </c>
      <c r="BB128" s="16">
        <v>0</v>
      </c>
      <c r="BC128" s="16">
        <v>0</v>
      </c>
      <c r="BD128" s="22" t="s">
        <v>329</v>
      </c>
      <c r="BE128" s="7"/>
      <c r="BF128" s="7">
        <v>0</v>
      </c>
      <c r="BG128" s="7"/>
      <c r="BH128" s="7"/>
      <c r="BI128" s="7"/>
      <c r="BJ128" s="9"/>
      <c r="BK128" s="7">
        <v>0</v>
      </c>
      <c r="BL128" s="11">
        <v>0</v>
      </c>
      <c r="BM128" s="11">
        <v>0</v>
      </c>
      <c r="BN128" s="11">
        <v>0</v>
      </c>
      <c r="BO128" s="11">
        <v>0</v>
      </c>
      <c r="BP128" s="11">
        <v>0</v>
      </c>
      <c r="BQ128" s="11">
        <v>0</v>
      </c>
      <c r="BR128" s="11">
        <v>0</v>
      </c>
      <c r="BS128" s="11"/>
      <c r="BT128" s="11"/>
      <c r="BU128" s="11"/>
      <c r="BV128" s="11">
        <v>0</v>
      </c>
      <c r="BW128" s="11">
        <v>0</v>
      </c>
      <c r="BX128" s="11">
        <v>0</v>
      </c>
    </row>
    <row r="129" spans="3:76" ht="19.5" customHeight="1">
      <c r="C129" s="7">
        <v>2303010</v>
      </c>
      <c r="D129" s="8" t="s">
        <v>330</v>
      </c>
      <c r="E129" s="7">
        <v>1</v>
      </c>
      <c r="F129" s="7">
        <v>2303010</v>
      </c>
      <c r="G129" s="7">
        <v>0</v>
      </c>
      <c r="H129" s="7">
        <v>0</v>
      </c>
      <c r="I129" s="7">
        <v>0</v>
      </c>
      <c r="J129" s="7">
        <v>0</v>
      </c>
      <c r="K129" s="7">
        <v>0</v>
      </c>
      <c r="L129" s="7">
        <v>0</v>
      </c>
      <c r="M129" s="7">
        <v>0</v>
      </c>
      <c r="N129" s="7">
        <v>1</v>
      </c>
      <c r="O129" s="7">
        <v>0</v>
      </c>
      <c r="P129" s="7">
        <v>0</v>
      </c>
      <c r="Q129" s="7">
        <v>0</v>
      </c>
      <c r="R129" s="11">
        <v>0</v>
      </c>
      <c r="S129" s="7">
        <v>0</v>
      </c>
      <c r="T129" s="7">
        <v>1</v>
      </c>
      <c r="U129" s="7">
        <v>2</v>
      </c>
      <c r="V129" s="7">
        <v>0</v>
      </c>
      <c r="W129" s="7">
        <v>0</v>
      </c>
      <c r="X129" s="9"/>
      <c r="Y129" s="9">
        <v>0</v>
      </c>
      <c r="Z129" s="7">
        <v>0</v>
      </c>
      <c r="AA129" s="7">
        <v>0</v>
      </c>
      <c r="AB129" s="7">
        <v>0</v>
      </c>
      <c r="AC129" s="7">
        <v>1</v>
      </c>
      <c r="AD129" s="7">
        <v>0</v>
      </c>
      <c r="AE129" s="7">
        <v>24</v>
      </c>
      <c r="AF129" s="7">
        <v>1</v>
      </c>
      <c r="AG129" s="7">
        <v>3</v>
      </c>
      <c r="AH129" s="11">
        <v>2</v>
      </c>
      <c r="AI129" s="11">
        <v>1</v>
      </c>
      <c r="AJ129" s="11">
        <v>1</v>
      </c>
      <c r="AK129" s="11">
        <v>0</v>
      </c>
      <c r="AL129" s="7">
        <v>0</v>
      </c>
      <c r="AM129" s="7">
        <v>0</v>
      </c>
      <c r="AN129" s="19">
        <v>0</v>
      </c>
      <c r="AO129" s="7">
        <v>0</v>
      </c>
      <c r="AP129" s="7">
        <v>1000</v>
      </c>
      <c r="AQ129" s="7">
        <v>0</v>
      </c>
      <c r="AR129" s="7">
        <v>0</v>
      </c>
      <c r="AS129" s="11">
        <v>23030100</v>
      </c>
      <c r="AT129" s="7">
        <v>0</v>
      </c>
      <c r="AU129" s="7"/>
      <c r="AV129" s="8" t="s">
        <v>171</v>
      </c>
      <c r="AW129" s="7" t="s">
        <v>211</v>
      </c>
      <c r="AX129" s="9">
        <v>0</v>
      </c>
      <c r="AY129" s="9">
        <v>21030100</v>
      </c>
      <c r="AZ129" s="8" t="s">
        <v>156</v>
      </c>
      <c r="BA129" s="7" t="s">
        <v>153</v>
      </c>
      <c r="BB129" s="16">
        <v>0</v>
      </c>
      <c r="BC129" s="16">
        <v>0</v>
      </c>
      <c r="BD129" s="22" t="s">
        <v>331</v>
      </c>
      <c r="BE129" s="7">
        <v>0</v>
      </c>
      <c r="BF129" s="7">
        <v>0</v>
      </c>
      <c r="BG129" s="7">
        <v>0</v>
      </c>
      <c r="BH129" s="7">
        <v>0</v>
      </c>
      <c r="BI129" s="7">
        <v>0</v>
      </c>
      <c r="BJ129" s="7">
        <v>0</v>
      </c>
      <c r="BK129" s="7">
        <v>0</v>
      </c>
      <c r="BL129" s="11">
        <v>1</v>
      </c>
      <c r="BM129" s="11">
        <v>0</v>
      </c>
      <c r="BN129" s="11">
        <v>0</v>
      </c>
      <c r="BO129" s="11">
        <v>0</v>
      </c>
      <c r="BP129" s="11">
        <v>0</v>
      </c>
      <c r="BQ129" s="11">
        <v>0</v>
      </c>
      <c r="BR129" s="11">
        <v>0</v>
      </c>
      <c r="BS129" s="11"/>
      <c r="BT129" s="11"/>
      <c r="BU129" s="11"/>
      <c r="BV129" s="11">
        <v>0</v>
      </c>
      <c r="BW129" s="11">
        <v>0</v>
      </c>
      <c r="BX129" s="11">
        <v>0</v>
      </c>
    </row>
    <row r="130" spans="3:76" ht="19.5" customHeight="1">
      <c r="C130" s="7">
        <v>2303020</v>
      </c>
      <c r="D130" s="8" t="s">
        <v>332</v>
      </c>
      <c r="E130" s="7">
        <v>1</v>
      </c>
      <c r="F130" s="7">
        <v>2303020</v>
      </c>
      <c r="G130" s="7">
        <v>0</v>
      </c>
      <c r="H130" s="7">
        <v>0</v>
      </c>
      <c r="I130" s="7">
        <v>0</v>
      </c>
      <c r="J130" s="7">
        <v>0</v>
      </c>
      <c r="K130" s="7">
        <v>0</v>
      </c>
      <c r="L130" s="7">
        <v>0</v>
      </c>
      <c r="M130" s="7">
        <v>0</v>
      </c>
      <c r="N130" s="7">
        <v>1</v>
      </c>
      <c r="O130" s="7">
        <v>0</v>
      </c>
      <c r="P130" s="7">
        <v>0</v>
      </c>
      <c r="Q130" s="7">
        <v>0</v>
      </c>
      <c r="R130" s="11">
        <v>0</v>
      </c>
      <c r="S130" s="7">
        <v>0</v>
      </c>
      <c r="T130" s="7">
        <v>1</v>
      </c>
      <c r="U130" s="7">
        <v>2</v>
      </c>
      <c r="V130" s="7">
        <v>0</v>
      </c>
      <c r="W130" s="7">
        <v>2</v>
      </c>
      <c r="X130" s="9"/>
      <c r="Y130" s="9">
        <v>0</v>
      </c>
      <c r="Z130" s="7">
        <v>1</v>
      </c>
      <c r="AA130" s="7">
        <v>0</v>
      </c>
      <c r="AB130" s="7">
        <v>0</v>
      </c>
      <c r="AC130" s="7">
        <v>0</v>
      </c>
      <c r="AD130" s="7">
        <v>0</v>
      </c>
      <c r="AE130" s="7">
        <v>12</v>
      </c>
      <c r="AF130" s="7">
        <v>1</v>
      </c>
      <c r="AG130" s="7" t="s">
        <v>165</v>
      </c>
      <c r="AH130" s="11">
        <v>2</v>
      </c>
      <c r="AI130" s="11">
        <v>1</v>
      </c>
      <c r="AJ130" s="11">
        <v>0</v>
      </c>
      <c r="AK130" s="11">
        <v>6</v>
      </c>
      <c r="AL130" s="7">
        <v>0</v>
      </c>
      <c r="AM130" s="7">
        <v>0</v>
      </c>
      <c r="AN130" s="19">
        <v>0</v>
      </c>
      <c r="AO130" s="7">
        <v>0.5</v>
      </c>
      <c r="AP130" s="7">
        <v>2000</v>
      </c>
      <c r="AQ130" s="7">
        <v>0.1</v>
      </c>
      <c r="AR130" s="7">
        <v>0</v>
      </c>
      <c r="AS130" s="11">
        <v>0</v>
      </c>
      <c r="AT130" s="7">
        <v>0</v>
      </c>
      <c r="AU130" s="7"/>
      <c r="AV130" s="8" t="s">
        <v>171</v>
      </c>
      <c r="AW130" s="7" t="s">
        <v>166</v>
      </c>
      <c r="AX130" s="9">
        <v>100101</v>
      </c>
      <c r="AY130" s="9">
        <v>23030200</v>
      </c>
      <c r="AZ130" s="8" t="s">
        <v>163</v>
      </c>
      <c r="BA130" s="7">
        <v>0</v>
      </c>
      <c r="BB130" s="16">
        <v>0</v>
      </c>
      <c r="BC130" s="16">
        <v>0</v>
      </c>
      <c r="BD130" s="22" t="s">
        <v>333</v>
      </c>
      <c r="BE130" s="7">
        <v>0</v>
      </c>
      <c r="BF130" s="7">
        <v>0</v>
      </c>
      <c r="BG130" s="7">
        <v>0</v>
      </c>
      <c r="BH130" s="7">
        <v>0</v>
      </c>
      <c r="BI130" s="7">
        <v>0</v>
      </c>
      <c r="BJ130" s="7">
        <v>0</v>
      </c>
      <c r="BK130" s="7">
        <v>0</v>
      </c>
      <c r="BL130" s="11">
        <v>0</v>
      </c>
      <c r="BM130" s="11">
        <v>0</v>
      </c>
      <c r="BN130" s="11">
        <v>0</v>
      </c>
      <c r="BO130" s="11">
        <v>0</v>
      </c>
      <c r="BP130" s="11">
        <v>0</v>
      </c>
      <c r="BQ130" s="11">
        <v>0</v>
      </c>
      <c r="BR130" s="11">
        <v>0</v>
      </c>
      <c r="BS130" s="11"/>
      <c r="BT130" s="11"/>
      <c r="BU130" s="11"/>
      <c r="BV130" s="11">
        <v>0</v>
      </c>
      <c r="BW130" s="11">
        <v>0</v>
      </c>
      <c r="BX130" s="11">
        <v>0</v>
      </c>
    </row>
    <row r="131" spans="3:76" ht="19.5" customHeight="1">
      <c r="C131" s="7">
        <v>2303030</v>
      </c>
      <c r="D131" s="8" t="s">
        <v>334</v>
      </c>
      <c r="E131" s="7">
        <v>1</v>
      </c>
      <c r="F131" s="7">
        <v>2303030</v>
      </c>
      <c r="G131" s="7">
        <v>0</v>
      </c>
      <c r="H131" s="7">
        <v>0</v>
      </c>
      <c r="I131" s="7">
        <v>0</v>
      </c>
      <c r="J131" s="7">
        <v>0</v>
      </c>
      <c r="K131" s="7">
        <v>0</v>
      </c>
      <c r="L131" s="9">
        <v>0</v>
      </c>
      <c r="M131" s="9">
        <v>0</v>
      </c>
      <c r="N131" s="9">
        <v>1</v>
      </c>
      <c r="O131" s="9">
        <v>0</v>
      </c>
      <c r="P131" s="9">
        <v>0</v>
      </c>
      <c r="Q131" s="9">
        <v>0</v>
      </c>
      <c r="R131" s="11">
        <v>0</v>
      </c>
      <c r="S131" s="16">
        <v>0</v>
      </c>
      <c r="T131" s="7">
        <v>1</v>
      </c>
      <c r="U131" s="9">
        <v>2</v>
      </c>
      <c r="V131" s="9">
        <v>0</v>
      </c>
      <c r="W131" s="7">
        <v>2.5</v>
      </c>
      <c r="X131" s="7"/>
      <c r="Y131" s="7">
        <v>0</v>
      </c>
      <c r="Z131" s="9">
        <v>0</v>
      </c>
      <c r="AA131" s="9">
        <v>0</v>
      </c>
      <c r="AB131" s="9">
        <v>0</v>
      </c>
      <c r="AC131" s="9">
        <v>0</v>
      </c>
      <c r="AD131" s="9">
        <v>0</v>
      </c>
      <c r="AE131" s="7">
        <v>12</v>
      </c>
      <c r="AF131" s="9">
        <v>1</v>
      </c>
      <c r="AG131" s="9">
        <v>2.5</v>
      </c>
      <c r="AH131" s="11">
        <v>2</v>
      </c>
      <c r="AI131" s="11">
        <v>2</v>
      </c>
      <c r="AJ131" s="11">
        <v>0</v>
      </c>
      <c r="AK131" s="11">
        <v>3</v>
      </c>
      <c r="AL131" s="9">
        <v>0</v>
      </c>
      <c r="AM131" s="9">
        <v>0</v>
      </c>
      <c r="AN131" s="9">
        <v>0</v>
      </c>
      <c r="AO131" s="9">
        <v>0.25</v>
      </c>
      <c r="AP131" s="9">
        <v>9000</v>
      </c>
      <c r="AQ131" s="9">
        <v>0.25</v>
      </c>
      <c r="AR131" s="9">
        <v>3</v>
      </c>
      <c r="AS131" s="11">
        <v>0</v>
      </c>
      <c r="AT131" s="9">
        <v>0</v>
      </c>
      <c r="AU131" s="9"/>
      <c r="AV131" s="8" t="s">
        <v>171</v>
      </c>
      <c r="AW131" s="9" t="s">
        <v>336</v>
      </c>
      <c r="AX131" s="9">
        <v>100401</v>
      </c>
      <c r="AY131" s="9">
        <v>23030300</v>
      </c>
      <c r="AZ131" s="10" t="s">
        <v>194</v>
      </c>
      <c r="BA131" s="10">
        <v>0</v>
      </c>
      <c r="BB131" s="16">
        <v>0</v>
      </c>
      <c r="BC131" s="16">
        <v>0</v>
      </c>
      <c r="BD131" s="21" t="s">
        <v>337</v>
      </c>
      <c r="BE131" s="9">
        <v>0</v>
      </c>
      <c r="BF131" s="7">
        <v>0</v>
      </c>
      <c r="BG131" s="9">
        <v>0</v>
      </c>
      <c r="BH131" s="9">
        <v>0</v>
      </c>
      <c r="BI131" s="9">
        <v>0</v>
      </c>
      <c r="BJ131" s="9">
        <v>0</v>
      </c>
      <c r="BK131" s="24">
        <v>0</v>
      </c>
      <c r="BL131" s="11">
        <v>0</v>
      </c>
      <c r="BM131" s="11">
        <v>0</v>
      </c>
      <c r="BN131" s="11">
        <v>0</v>
      </c>
      <c r="BO131" s="11">
        <v>1</v>
      </c>
      <c r="BP131" s="11">
        <v>0</v>
      </c>
      <c r="BQ131" s="11">
        <v>0</v>
      </c>
      <c r="BR131" s="11">
        <v>0</v>
      </c>
      <c r="BS131" s="11"/>
      <c r="BT131" s="11"/>
      <c r="BU131" s="11"/>
      <c r="BV131" s="11">
        <v>0</v>
      </c>
      <c r="BW131" s="11">
        <v>1</v>
      </c>
      <c r="BX131" s="11">
        <v>1</v>
      </c>
    </row>
    <row r="132" spans="3:76" ht="20.100000000000001" customHeight="1">
      <c r="C132" s="7">
        <v>2303040</v>
      </c>
      <c r="D132" s="26" t="s">
        <v>338</v>
      </c>
      <c r="E132" s="7">
        <v>1</v>
      </c>
      <c r="F132" s="7">
        <v>2303040</v>
      </c>
      <c r="G132" s="7">
        <v>0</v>
      </c>
      <c r="H132" s="7">
        <v>0</v>
      </c>
      <c r="I132" s="7">
        <v>0</v>
      </c>
      <c r="J132" s="7">
        <v>0</v>
      </c>
      <c r="K132" s="7">
        <v>0</v>
      </c>
      <c r="L132" s="11">
        <v>0</v>
      </c>
      <c r="M132" s="11">
        <v>0</v>
      </c>
      <c r="N132" s="11">
        <v>1</v>
      </c>
      <c r="O132" s="11">
        <v>0</v>
      </c>
      <c r="P132" s="11">
        <v>0</v>
      </c>
      <c r="Q132" s="11">
        <v>0</v>
      </c>
      <c r="R132" s="11">
        <v>0</v>
      </c>
      <c r="S132" s="11">
        <v>0</v>
      </c>
      <c r="T132" s="11">
        <v>1</v>
      </c>
      <c r="U132" s="11">
        <v>2</v>
      </c>
      <c r="V132" s="11">
        <v>0</v>
      </c>
      <c r="W132" s="11">
        <v>0</v>
      </c>
      <c r="X132" s="11"/>
      <c r="Y132" s="11">
        <v>0</v>
      </c>
      <c r="Z132" s="11">
        <v>0</v>
      </c>
      <c r="AA132" s="11">
        <v>0</v>
      </c>
      <c r="AB132" s="11">
        <v>0</v>
      </c>
      <c r="AC132" s="11">
        <v>1</v>
      </c>
      <c r="AD132" s="11">
        <v>0</v>
      </c>
      <c r="AE132" s="7">
        <v>12</v>
      </c>
      <c r="AF132" s="11">
        <v>0</v>
      </c>
      <c r="AG132" s="11">
        <v>0</v>
      </c>
      <c r="AH132" s="11">
        <v>2</v>
      </c>
      <c r="AI132" s="11">
        <v>0</v>
      </c>
      <c r="AJ132" s="11">
        <v>0</v>
      </c>
      <c r="AK132" s="11">
        <v>0</v>
      </c>
      <c r="AL132" s="11">
        <v>0</v>
      </c>
      <c r="AM132" s="11">
        <v>0</v>
      </c>
      <c r="AN132" s="11">
        <v>0</v>
      </c>
      <c r="AO132" s="11">
        <v>0.5</v>
      </c>
      <c r="AP132" s="11">
        <v>1000</v>
      </c>
      <c r="AQ132" s="11">
        <v>0.5</v>
      </c>
      <c r="AR132" s="11">
        <v>0</v>
      </c>
      <c r="AS132" s="11">
        <v>23030400</v>
      </c>
      <c r="AT132" s="11" t="s">
        <v>153</v>
      </c>
      <c r="AU132" s="11"/>
      <c r="AV132" s="8" t="s">
        <v>171</v>
      </c>
      <c r="AW132" s="11" t="s">
        <v>339</v>
      </c>
      <c r="AX132" s="11">
        <v>0</v>
      </c>
      <c r="AY132" s="11">
        <v>23030400</v>
      </c>
      <c r="AZ132" s="26" t="s">
        <v>156</v>
      </c>
      <c r="BA132" s="26" t="s">
        <v>153</v>
      </c>
      <c r="BB132" s="11">
        <v>0</v>
      </c>
      <c r="BC132" s="11">
        <v>0</v>
      </c>
      <c r="BD132" s="33" t="s">
        <v>340</v>
      </c>
      <c r="BE132" s="11">
        <v>0</v>
      </c>
      <c r="BF132" s="11">
        <v>0</v>
      </c>
      <c r="BG132" s="11">
        <v>0</v>
      </c>
      <c r="BH132" s="11">
        <v>0</v>
      </c>
      <c r="BI132" s="11">
        <v>0</v>
      </c>
      <c r="BJ132" s="11">
        <v>0</v>
      </c>
      <c r="BK132" s="35">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2303050</v>
      </c>
      <c r="D133" s="26" t="s">
        <v>341</v>
      </c>
      <c r="E133" s="7">
        <v>1</v>
      </c>
      <c r="F133" s="7">
        <v>2303050</v>
      </c>
      <c r="G133" s="7">
        <v>0</v>
      </c>
      <c r="H133" s="7">
        <v>0</v>
      </c>
      <c r="I133" s="7">
        <v>0</v>
      </c>
      <c r="J133" s="7">
        <v>0</v>
      </c>
      <c r="K133" s="7">
        <v>0</v>
      </c>
      <c r="L133" s="11">
        <v>0</v>
      </c>
      <c r="M133" s="11">
        <v>0</v>
      </c>
      <c r="N133" s="11">
        <v>1</v>
      </c>
      <c r="O133" s="11">
        <v>0</v>
      </c>
      <c r="P133" s="11">
        <v>0</v>
      </c>
      <c r="Q133" s="11">
        <v>0</v>
      </c>
      <c r="R133" s="11">
        <v>0</v>
      </c>
      <c r="S133" s="11">
        <v>0</v>
      </c>
      <c r="T133" s="11">
        <v>1</v>
      </c>
      <c r="U133" s="11">
        <v>2</v>
      </c>
      <c r="V133" s="11">
        <v>0</v>
      </c>
      <c r="W133" s="11">
        <v>2.5</v>
      </c>
      <c r="X133" s="11"/>
      <c r="Y133" s="11">
        <v>0</v>
      </c>
      <c r="Z133" s="11">
        <v>0</v>
      </c>
      <c r="AA133" s="11">
        <v>0</v>
      </c>
      <c r="AB133" s="11">
        <v>0</v>
      </c>
      <c r="AC133" s="11">
        <v>0</v>
      </c>
      <c r="AD133" s="11">
        <v>0</v>
      </c>
      <c r="AE133" s="7">
        <v>12</v>
      </c>
      <c r="AF133" s="11">
        <v>0</v>
      </c>
      <c r="AG133" s="11">
        <v>0</v>
      </c>
      <c r="AH133" s="11">
        <v>7</v>
      </c>
      <c r="AI133" s="11">
        <v>0</v>
      </c>
      <c r="AJ133" s="11">
        <v>0</v>
      </c>
      <c r="AK133" s="11">
        <v>6</v>
      </c>
      <c r="AL133" s="11">
        <v>0</v>
      </c>
      <c r="AM133" s="11">
        <v>0</v>
      </c>
      <c r="AN133" s="11">
        <v>0</v>
      </c>
      <c r="AO133" s="11">
        <v>0.5</v>
      </c>
      <c r="AP133" s="11">
        <v>1000</v>
      </c>
      <c r="AQ133" s="11">
        <v>0</v>
      </c>
      <c r="AR133" s="11">
        <v>0</v>
      </c>
      <c r="AS133" s="11">
        <v>0</v>
      </c>
      <c r="AT133" s="11">
        <v>20000101</v>
      </c>
      <c r="AU133" s="11"/>
      <c r="AV133" s="8" t="s">
        <v>171</v>
      </c>
      <c r="AW133" s="11" t="s">
        <v>172</v>
      </c>
      <c r="AX133" s="11">
        <v>100101</v>
      </c>
      <c r="AY133" s="11">
        <v>23030500</v>
      </c>
      <c r="AZ133" s="26" t="s">
        <v>156</v>
      </c>
      <c r="BA133" s="11">
        <v>0</v>
      </c>
      <c r="BB133" s="11">
        <v>0</v>
      </c>
      <c r="BC133" s="11">
        <v>0</v>
      </c>
      <c r="BD133" s="33" t="s">
        <v>343</v>
      </c>
      <c r="BE133" s="11">
        <v>0</v>
      </c>
      <c r="BF133" s="11">
        <v>0</v>
      </c>
      <c r="BG133" s="11">
        <v>0</v>
      </c>
      <c r="BH133" s="11">
        <v>0</v>
      </c>
      <c r="BI133" s="11">
        <v>0</v>
      </c>
      <c r="BJ133" s="11">
        <v>0</v>
      </c>
      <c r="BK133" s="35">
        <v>0</v>
      </c>
      <c r="BL133" s="11">
        <v>0</v>
      </c>
      <c r="BM133" s="11">
        <v>0</v>
      </c>
      <c r="BN133" s="11">
        <v>0</v>
      </c>
      <c r="BO133" s="11">
        <v>0</v>
      </c>
      <c r="BP133" s="11">
        <v>0</v>
      </c>
      <c r="BQ133" s="11">
        <v>0</v>
      </c>
      <c r="BR133" s="11">
        <v>0</v>
      </c>
      <c r="BS133" s="11"/>
      <c r="BT133" s="11"/>
      <c r="BU133" s="11"/>
      <c r="BV133" s="11">
        <v>0</v>
      </c>
      <c r="BW133" s="11">
        <v>0</v>
      </c>
      <c r="BX133" s="11">
        <v>0</v>
      </c>
    </row>
    <row r="134" spans="3:76" ht="20.100000000000001" customHeight="1">
      <c r="C134" s="7">
        <v>2303060</v>
      </c>
      <c r="D134" s="8" t="s">
        <v>344</v>
      </c>
      <c r="E134" s="7">
        <v>1</v>
      </c>
      <c r="F134" s="7">
        <v>2303060</v>
      </c>
      <c r="G134" s="7">
        <v>0</v>
      </c>
      <c r="H134" s="7">
        <v>0</v>
      </c>
      <c r="I134" s="7">
        <v>0</v>
      </c>
      <c r="J134" s="7">
        <v>0</v>
      </c>
      <c r="K134" s="7">
        <v>0</v>
      </c>
      <c r="L134" s="7">
        <v>0</v>
      </c>
      <c r="M134" s="7">
        <v>0</v>
      </c>
      <c r="N134" s="7">
        <v>1</v>
      </c>
      <c r="O134" s="7">
        <v>0</v>
      </c>
      <c r="P134" s="7">
        <v>0</v>
      </c>
      <c r="Q134" s="7">
        <v>0</v>
      </c>
      <c r="R134" s="11">
        <v>0</v>
      </c>
      <c r="S134" s="7">
        <v>0</v>
      </c>
      <c r="T134" s="7">
        <v>1</v>
      </c>
      <c r="U134" s="7">
        <v>2</v>
      </c>
      <c r="V134" s="9">
        <v>0</v>
      </c>
      <c r="W134" s="7">
        <v>2.5</v>
      </c>
      <c r="X134" s="9"/>
      <c r="Y134" s="9">
        <v>0</v>
      </c>
      <c r="Z134" s="7">
        <v>0</v>
      </c>
      <c r="AA134" s="7">
        <v>0</v>
      </c>
      <c r="AB134" s="7">
        <v>0</v>
      </c>
      <c r="AC134" s="7">
        <v>0</v>
      </c>
      <c r="AD134" s="7">
        <v>0</v>
      </c>
      <c r="AE134" s="7">
        <v>12</v>
      </c>
      <c r="AF134" s="7">
        <v>2</v>
      </c>
      <c r="AG134" s="7" t="s">
        <v>152</v>
      </c>
      <c r="AH134" s="11">
        <v>2</v>
      </c>
      <c r="AI134" s="11">
        <v>2</v>
      </c>
      <c r="AJ134" s="11">
        <v>0</v>
      </c>
      <c r="AK134" s="11">
        <v>1.5</v>
      </c>
      <c r="AL134" s="7">
        <v>0</v>
      </c>
      <c r="AM134" s="7">
        <v>0</v>
      </c>
      <c r="AN134" s="7">
        <v>0</v>
      </c>
      <c r="AO134" s="7">
        <v>0.5</v>
      </c>
      <c r="AP134" s="7">
        <v>2000</v>
      </c>
      <c r="AQ134" s="7">
        <v>0.5</v>
      </c>
      <c r="AR134" s="7">
        <v>0</v>
      </c>
      <c r="AS134" s="11">
        <v>0</v>
      </c>
      <c r="AT134" s="7">
        <v>0</v>
      </c>
      <c r="AU134" s="7"/>
      <c r="AV134" s="8" t="s">
        <v>171</v>
      </c>
      <c r="AW134" s="7" t="s">
        <v>155</v>
      </c>
      <c r="AX134" s="9">
        <v>100102</v>
      </c>
      <c r="AY134" s="9">
        <v>23030600</v>
      </c>
      <c r="AZ134" s="8" t="s">
        <v>156</v>
      </c>
      <c r="BA134" s="7">
        <v>0</v>
      </c>
      <c r="BB134" s="16">
        <v>0</v>
      </c>
      <c r="BC134" s="16">
        <v>0</v>
      </c>
      <c r="BD134" s="20" t="str">
        <f>"立即对目标范围内的怪物造成"&amp;W134*100&amp;"%攻击伤害"</f>
        <v>立即对目标范围内的怪物造成250%攻击伤害</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2303070</v>
      </c>
      <c r="D135" s="10" t="s">
        <v>345</v>
      </c>
      <c r="E135" s="7">
        <v>1</v>
      </c>
      <c r="F135" s="7">
        <v>2303070</v>
      </c>
      <c r="G135" s="7">
        <v>0</v>
      </c>
      <c r="H135" s="7">
        <v>0</v>
      </c>
      <c r="I135" s="7">
        <v>0</v>
      </c>
      <c r="J135" s="7">
        <v>0</v>
      </c>
      <c r="K135" s="7">
        <v>0</v>
      </c>
      <c r="L135" s="9">
        <v>0</v>
      </c>
      <c r="M135" s="9">
        <v>0</v>
      </c>
      <c r="N135" s="9">
        <v>1</v>
      </c>
      <c r="O135" s="9">
        <v>0</v>
      </c>
      <c r="P135" s="9">
        <v>0</v>
      </c>
      <c r="Q135" s="9">
        <v>0</v>
      </c>
      <c r="R135" s="11">
        <v>0</v>
      </c>
      <c r="S135" s="16">
        <v>0</v>
      </c>
      <c r="T135" s="7">
        <v>1</v>
      </c>
      <c r="U135" s="9">
        <v>2</v>
      </c>
      <c r="V135" s="9">
        <v>0</v>
      </c>
      <c r="W135" s="9">
        <v>2</v>
      </c>
      <c r="X135" s="9"/>
      <c r="Y135" s="9">
        <v>0</v>
      </c>
      <c r="Z135" s="9">
        <v>0</v>
      </c>
      <c r="AA135" s="9">
        <v>0</v>
      </c>
      <c r="AB135" s="9">
        <v>0</v>
      </c>
      <c r="AC135" s="9">
        <v>0</v>
      </c>
      <c r="AD135" s="9">
        <v>0</v>
      </c>
      <c r="AE135" s="7">
        <v>12</v>
      </c>
      <c r="AF135" s="9">
        <v>1</v>
      </c>
      <c r="AG135" s="9">
        <v>3.5</v>
      </c>
      <c r="AH135" s="11">
        <v>0</v>
      </c>
      <c r="AI135" s="11">
        <v>0</v>
      </c>
      <c r="AJ135" s="11">
        <v>0</v>
      </c>
      <c r="AK135" s="11">
        <v>4</v>
      </c>
      <c r="AL135" s="9">
        <v>0</v>
      </c>
      <c r="AM135" s="9">
        <v>0</v>
      </c>
      <c r="AN135" s="9">
        <v>0</v>
      </c>
      <c r="AO135" s="9">
        <v>0.25</v>
      </c>
      <c r="AP135" s="9">
        <v>2000</v>
      </c>
      <c r="AQ135" s="9">
        <v>0</v>
      </c>
      <c r="AR135" s="9">
        <v>0</v>
      </c>
      <c r="AS135" s="11">
        <v>0</v>
      </c>
      <c r="AT135" s="9">
        <v>23030700</v>
      </c>
      <c r="AU135" s="9"/>
      <c r="AV135" s="8" t="s">
        <v>171</v>
      </c>
      <c r="AW135" s="9" t="s">
        <v>159</v>
      </c>
      <c r="AX135" s="9">
        <v>100102</v>
      </c>
      <c r="AY135" s="9">
        <v>23030700</v>
      </c>
      <c r="AZ135" s="10" t="s">
        <v>156</v>
      </c>
      <c r="BA135" s="10">
        <v>0</v>
      </c>
      <c r="BB135" s="16">
        <v>0</v>
      </c>
      <c r="BC135" s="16">
        <v>0</v>
      </c>
      <c r="BD135" s="21" t="s">
        <v>346</v>
      </c>
      <c r="BE135" s="9">
        <v>0</v>
      </c>
      <c r="BF135" s="7">
        <v>0</v>
      </c>
      <c r="BG135" s="9">
        <v>0</v>
      </c>
      <c r="BH135" s="9">
        <v>0</v>
      </c>
      <c r="BI135" s="9">
        <v>0</v>
      </c>
      <c r="BJ135" s="9">
        <v>0</v>
      </c>
      <c r="BK135" s="24">
        <v>0</v>
      </c>
      <c r="BL135" s="11">
        <v>0</v>
      </c>
      <c r="BM135" s="11">
        <v>0</v>
      </c>
      <c r="BN135" s="11">
        <v>0</v>
      </c>
      <c r="BO135" s="11">
        <v>0</v>
      </c>
      <c r="BP135" s="11">
        <v>0</v>
      </c>
      <c r="BQ135" s="11">
        <v>0</v>
      </c>
      <c r="BR135" s="11">
        <v>0</v>
      </c>
      <c r="BS135" s="11"/>
      <c r="BT135" s="11"/>
      <c r="BU135" s="11"/>
      <c r="BV135" s="11">
        <v>0</v>
      </c>
      <c r="BW135" s="11">
        <v>0</v>
      </c>
      <c r="BX135" s="11">
        <v>0</v>
      </c>
    </row>
    <row r="136" spans="3:76" ht="19.5" customHeight="1">
      <c r="C136" s="7">
        <v>2303080</v>
      </c>
      <c r="D136" s="8" t="s">
        <v>347</v>
      </c>
      <c r="E136" s="7">
        <v>1</v>
      </c>
      <c r="F136" s="7">
        <v>2303080</v>
      </c>
      <c r="G136" s="7">
        <v>0</v>
      </c>
      <c r="H136" s="7">
        <v>0</v>
      </c>
      <c r="I136" s="7">
        <v>0</v>
      </c>
      <c r="J136" s="7">
        <v>0</v>
      </c>
      <c r="K136" s="7">
        <v>0</v>
      </c>
      <c r="L136" s="7">
        <v>0</v>
      </c>
      <c r="M136" s="7">
        <v>0</v>
      </c>
      <c r="N136" s="7">
        <v>1</v>
      </c>
      <c r="O136" s="7">
        <v>0</v>
      </c>
      <c r="P136" s="7">
        <v>0</v>
      </c>
      <c r="Q136" s="7">
        <v>0</v>
      </c>
      <c r="R136" s="11">
        <v>0</v>
      </c>
      <c r="S136" s="7">
        <v>0</v>
      </c>
      <c r="T136" s="7">
        <v>1</v>
      </c>
      <c r="U136" s="7">
        <v>2</v>
      </c>
      <c r="V136" s="7">
        <v>0</v>
      </c>
      <c r="W136" s="7">
        <v>0</v>
      </c>
      <c r="X136" s="9"/>
      <c r="Y136" s="9">
        <v>0</v>
      </c>
      <c r="Z136" s="7">
        <v>0</v>
      </c>
      <c r="AA136" s="7">
        <v>0</v>
      </c>
      <c r="AB136" s="7">
        <v>0</v>
      </c>
      <c r="AC136" s="7">
        <v>1</v>
      </c>
      <c r="AD136" s="7">
        <v>0</v>
      </c>
      <c r="AE136" s="7">
        <v>12</v>
      </c>
      <c r="AF136" s="7">
        <v>1</v>
      </c>
      <c r="AG136" s="7">
        <v>3</v>
      </c>
      <c r="AH136" s="11">
        <v>2</v>
      </c>
      <c r="AI136" s="11">
        <v>1</v>
      </c>
      <c r="AJ136" s="11">
        <v>1</v>
      </c>
      <c r="AK136" s="11">
        <v>0</v>
      </c>
      <c r="AL136" s="7">
        <v>0</v>
      </c>
      <c r="AM136" s="7">
        <v>0</v>
      </c>
      <c r="AN136" s="19">
        <v>0</v>
      </c>
      <c r="AO136" s="7">
        <v>0</v>
      </c>
      <c r="AP136" s="7">
        <v>1000</v>
      </c>
      <c r="AQ136" s="7">
        <v>0</v>
      </c>
      <c r="AR136" s="7">
        <v>0</v>
      </c>
      <c r="AS136" s="209" t="s">
        <v>348</v>
      </c>
      <c r="AT136" s="7">
        <v>0</v>
      </c>
      <c r="AU136" s="7"/>
      <c r="AV136" s="8" t="s">
        <v>171</v>
      </c>
      <c r="AW136" s="7" t="s">
        <v>211</v>
      </c>
      <c r="AX136" s="9">
        <v>0</v>
      </c>
      <c r="AY136" s="9">
        <v>23030800</v>
      </c>
      <c r="AZ136" s="8" t="s">
        <v>156</v>
      </c>
      <c r="BA136" s="7" t="s">
        <v>153</v>
      </c>
      <c r="BB136" s="16">
        <v>0</v>
      </c>
      <c r="BC136" s="16">
        <v>0</v>
      </c>
      <c r="BD136" s="22" t="s">
        <v>349</v>
      </c>
      <c r="BE136" s="7">
        <v>0</v>
      </c>
      <c r="BF136" s="7">
        <v>0</v>
      </c>
      <c r="BG136" s="7">
        <v>0</v>
      </c>
      <c r="BH136" s="7">
        <v>0</v>
      </c>
      <c r="BI136" s="7">
        <v>0</v>
      </c>
      <c r="BJ136" s="7">
        <v>0</v>
      </c>
      <c r="BK136" s="7">
        <v>0</v>
      </c>
      <c r="BL136" s="11">
        <v>1</v>
      </c>
      <c r="BM136" s="11">
        <v>0</v>
      </c>
      <c r="BN136" s="11">
        <v>0</v>
      </c>
      <c r="BO136" s="11">
        <v>0</v>
      </c>
      <c r="BP136" s="11">
        <v>0</v>
      </c>
      <c r="BQ136" s="11">
        <v>0</v>
      </c>
      <c r="BR136" s="11">
        <v>0</v>
      </c>
      <c r="BS136" s="11"/>
      <c r="BT136" s="11"/>
      <c r="BU136" s="11"/>
      <c r="BV136" s="11">
        <v>0</v>
      </c>
      <c r="BW136" s="11">
        <v>0</v>
      </c>
      <c r="BX136" s="11">
        <v>0</v>
      </c>
    </row>
    <row r="137" spans="3:76" ht="19.5" customHeight="1">
      <c r="C137" s="7">
        <v>2303090</v>
      </c>
      <c r="D137" s="8" t="s">
        <v>350</v>
      </c>
      <c r="E137" s="7">
        <v>1</v>
      </c>
      <c r="F137" s="7">
        <v>2303090</v>
      </c>
      <c r="G137" s="7">
        <v>0</v>
      </c>
      <c r="H137" s="7">
        <v>0</v>
      </c>
      <c r="I137" s="7">
        <v>0</v>
      </c>
      <c r="J137" s="7">
        <v>0</v>
      </c>
      <c r="K137" s="7">
        <v>0</v>
      </c>
      <c r="L137" s="7">
        <v>0</v>
      </c>
      <c r="M137" s="7">
        <v>0</v>
      </c>
      <c r="N137" s="7">
        <v>1</v>
      </c>
      <c r="O137" s="7">
        <v>0</v>
      </c>
      <c r="P137" s="7">
        <v>0</v>
      </c>
      <c r="Q137" s="7">
        <v>0</v>
      </c>
      <c r="R137" s="11">
        <v>0</v>
      </c>
      <c r="S137" s="7">
        <v>0</v>
      </c>
      <c r="T137" s="7">
        <v>1</v>
      </c>
      <c r="U137" s="7">
        <v>2</v>
      </c>
      <c r="V137" s="7">
        <v>0</v>
      </c>
      <c r="W137" s="7">
        <v>0</v>
      </c>
      <c r="X137" s="9"/>
      <c r="Y137" s="9">
        <v>0</v>
      </c>
      <c r="Z137" s="7">
        <v>0</v>
      </c>
      <c r="AA137" s="7">
        <v>0</v>
      </c>
      <c r="AB137" s="7">
        <v>0</v>
      </c>
      <c r="AC137" s="7">
        <v>1</v>
      </c>
      <c r="AD137" s="7">
        <v>0</v>
      </c>
      <c r="AE137" s="7">
        <v>12</v>
      </c>
      <c r="AF137" s="7">
        <v>1</v>
      </c>
      <c r="AG137" s="7">
        <v>3</v>
      </c>
      <c r="AH137" s="11">
        <v>2</v>
      </c>
      <c r="AI137" s="11">
        <v>1</v>
      </c>
      <c r="AJ137" s="11">
        <v>1</v>
      </c>
      <c r="AK137" s="11">
        <v>0</v>
      </c>
      <c r="AL137" s="7">
        <v>0</v>
      </c>
      <c r="AM137" s="7">
        <v>0</v>
      </c>
      <c r="AN137" s="19">
        <v>0</v>
      </c>
      <c r="AO137" s="7">
        <v>0</v>
      </c>
      <c r="AP137" s="7">
        <v>1000</v>
      </c>
      <c r="AQ137" s="7">
        <v>0</v>
      </c>
      <c r="AR137" s="7">
        <v>0</v>
      </c>
      <c r="AS137" s="209" t="s">
        <v>351</v>
      </c>
      <c r="AT137" s="7">
        <v>0</v>
      </c>
      <c r="AU137" s="7"/>
      <c r="AV137" s="8" t="s">
        <v>171</v>
      </c>
      <c r="AW137" s="7" t="s">
        <v>211</v>
      </c>
      <c r="AX137" s="9">
        <v>0</v>
      </c>
      <c r="AY137" s="9">
        <v>23030900</v>
      </c>
      <c r="AZ137" s="8" t="s">
        <v>156</v>
      </c>
      <c r="BA137" s="7" t="s">
        <v>153</v>
      </c>
      <c r="BB137" s="16">
        <v>0</v>
      </c>
      <c r="BC137" s="16">
        <v>0</v>
      </c>
      <c r="BD137" s="22" t="s">
        <v>352</v>
      </c>
      <c r="BE137" s="7">
        <v>0</v>
      </c>
      <c r="BF137" s="7">
        <v>0</v>
      </c>
      <c r="BG137" s="7">
        <v>0</v>
      </c>
      <c r="BH137" s="7">
        <v>0</v>
      </c>
      <c r="BI137" s="7">
        <v>0</v>
      </c>
      <c r="BJ137" s="7">
        <v>0</v>
      </c>
      <c r="BK137" s="7">
        <v>0</v>
      </c>
      <c r="BL137" s="11">
        <v>1</v>
      </c>
      <c r="BM137" s="11">
        <v>0</v>
      </c>
      <c r="BN137" s="11">
        <v>0</v>
      </c>
      <c r="BO137" s="11">
        <v>0</v>
      </c>
      <c r="BP137" s="11">
        <v>0</v>
      </c>
      <c r="BQ137" s="11">
        <v>0</v>
      </c>
      <c r="BR137" s="11">
        <v>0</v>
      </c>
      <c r="BS137" s="11"/>
      <c r="BT137" s="11"/>
      <c r="BU137" s="11"/>
      <c r="BV137" s="11">
        <v>0</v>
      </c>
      <c r="BW137" s="11">
        <v>0</v>
      </c>
      <c r="BX137" s="11">
        <v>0</v>
      </c>
    </row>
    <row r="138" spans="3:76" ht="18.75" customHeight="1">
      <c r="C138" s="7">
        <v>2303100</v>
      </c>
      <c r="D138" s="8" t="s">
        <v>353</v>
      </c>
      <c r="E138" s="7">
        <v>1</v>
      </c>
      <c r="F138" s="7">
        <v>2303100</v>
      </c>
      <c r="G138" s="7">
        <v>0</v>
      </c>
      <c r="H138" s="7">
        <v>0</v>
      </c>
      <c r="I138" s="7">
        <v>0</v>
      </c>
      <c r="J138" s="7">
        <v>0</v>
      </c>
      <c r="K138" s="7">
        <v>0</v>
      </c>
      <c r="L138" s="7">
        <v>0</v>
      </c>
      <c r="M138" s="7">
        <v>0</v>
      </c>
      <c r="N138" s="7">
        <v>1</v>
      </c>
      <c r="O138" s="7">
        <v>0</v>
      </c>
      <c r="P138" s="7">
        <v>0</v>
      </c>
      <c r="Q138" s="7">
        <v>0</v>
      </c>
      <c r="R138" s="11">
        <v>0</v>
      </c>
      <c r="S138" s="7">
        <v>0</v>
      </c>
      <c r="T138" s="7">
        <v>1</v>
      </c>
      <c r="U138" s="7">
        <v>2</v>
      </c>
      <c r="V138" s="7">
        <v>0</v>
      </c>
      <c r="W138" s="7">
        <v>0</v>
      </c>
      <c r="X138" s="9"/>
      <c r="Y138" s="9">
        <v>0</v>
      </c>
      <c r="Z138" s="7">
        <v>0</v>
      </c>
      <c r="AA138" s="7">
        <v>0</v>
      </c>
      <c r="AB138" s="7">
        <v>0</v>
      </c>
      <c r="AC138" s="7">
        <v>1</v>
      </c>
      <c r="AD138" s="7">
        <v>0</v>
      </c>
      <c r="AE138" s="7">
        <v>12</v>
      </c>
      <c r="AF138" s="7">
        <v>1</v>
      </c>
      <c r="AG138" s="7">
        <v>3</v>
      </c>
      <c r="AH138" s="11">
        <v>2</v>
      </c>
      <c r="AI138" s="11">
        <v>1</v>
      </c>
      <c r="AJ138" s="11">
        <v>1</v>
      </c>
      <c r="AK138" s="11">
        <v>0</v>
      </c>
      <c r="AL138" s="7">
        <v>0</v>
      </c>
      <c r="AM138" s="7">
        <v>0</v>
      </c>
      <c r="AN138" s="19">
        <v>0</v>
      </c>
      <c r="AO138" s="7">
        <v>0</v>
      </c>
      <c r="AP138" s="7">
        <v>1000</v>
      </c>
      <c r="AQ138" s="7">
        <v>0</v>
      </c>
      <c r="AR138" s="7">
        <v>0</v>
      </c>
      <c r="AS138" s="209" t="s">
        <v>354</v>
      </c>
      <c r="AT138" s="7">
        <v>0</v>
      </c>
      <c r="AU138" s="7"/>
      <c r="AV138" s="8" t="s">
        <v>171</v>
      </c>
      <c r="AW138" s="7" t="s">
        <v>211</v>
      </c>
      <c r="AX138" s="9">
        <v>0</v>
      </c>
      <c r="AY138" s="9">
        <v>23031000</v>
      </c>
      <c r="AZ138" s="8" t="s">
        <v>156</v>
      </c>
      <c r="BA138" s="7" t="s">
        <v>153</v>
      </c>
      <c r="BB138" s="16">
        <v>0</v>
      </c>
      <c r="BC138" s="16">
        <v>0</v>
      </c>
      <c r="BD138" s="22" t="s">
        <v>355</v>
      </c>
      <c r="BE138" s="7">
        <v>0</v>
      </c>
      <c r="BF138" s="7">
        <v>0</v>
      </c>
      <c r="BG138" s="7">
        <v>0</v>
      </c>
      <c r="BH138" s="7">
        <v>0</v>
      </c>
      <c r="BI138" s="7">
        <v>0</v>
      </c>
      <c r="BJ138" s="7">
        <v>0</v>
      </c>
      <c r="BK138" s="7">
        <v>0</v>
      </c>
      <c r="BL138" s="11">
        <v>1</v>
      </c>
      <c r="BM138" s="11">
        <v>0</v>
      </c>
      <c r="BN138" s="11">
        <v>0</v>
      </c>
      <c r="BO138" s="11">
        <v>0</v>
      </c>
      <c r="BP138" s="11">
        <v>0</v>
      </c>
      <c r="BQ138" s="11">
        <v>0</v>
      </c>
      <c r="BR138" s="11">
        <v>0</v>
      </c>
      <c r="BS138" s="11"/>
      <c r="BT138" s="11"/>
      <c r="BU138" s="11"/>
      <c r="BV138" s="11">
        <v>0</v>
      </c>
      <c r="BW138" s="11">
        <v>0</v>
      </c>
      <c r="BX138" s="11">
        <v>0</v>
      </c>
    </row>
    <row r="139" spans="3:76" ht="18.75" customHeight="1">
      <c r="C139" s="7">
        <v>2303110</v>
      </c>
      <c r="D139" s="8" t="s">
        <v>356</v>
      </c>
      <c r="E139" s="7">
        <v>1</v>
      </c>
      <c r="F139" s="7">
        <v>2303110</v>
      </c>
      <c r="G139" s="7">
        <v>0</v>
      </c>
      <c r="H139" s="7">
        <v>0</v>
      </c>
      <c r="I139" s="7">
        <v>0</v>
      </c>
      <c r="J139" s="7">
        <v>0</v>
      </c>
      <c r="K139" s="7">
        <v>0</v>
      </c>
      <c r="L139" s="7">
        <v>0</v>
      </c>
      <c r="M139" s="7">
        <v>0</v>
      </c>
      <c r="N139" s="7">
        <v>1</v>
      </c>
      <c r="O139" s="7">
        <v>0</v>
      </c>
      <c r="P139" s="7">
        <v>0</v>
      </c>
      <c r="Q139" s="7">
        <v>0</v>
      </c>
      <c r="R139" s="11">
        <v>0</v>
      </c>
      <c r="S139" s="7">
        <v>0</v>
      </c>
      <c r="T139" s="7">
        <v>1</v>
      </c>
      <c r="U139" s="7">
        <v>2</v>
      </c>
      <c r="V139" s="7">
        <v>0</v>
      </c>
      <c r="W139" s="7">
        <v>2.5</v>
      </c>
      <c r="X139" s="9"/>
      <c r="Y139" s="9">
        <v>0</v>
      </c>
      <c r="Z139" s="7">
        <v>0</v>
      </c>
      <c r="AA139" s="7">
        <v>0</v>
      </c>
      <c r="AB139" s="7">
        <v>0</v>
      </c>
      <c r="AC139" s="7">
        <v>0</v>
      </c>
      <c r="AD139" s="7">
        <v>0</v>
      </c>
      <c r="AE139" s="7">
        <v>12</v>
      </c>
      <c r="AF139" s="7">
        <v>0</v>
      </c>
      <c r="AG139" s="7">
        <v>0</v>
      </c>
      <c r="AH139" s="11">
        <v>7</v>
      </c>
      <c r="AI139" s="11">
        <v>0</v>
      </c>
      <c r="AJ139" s="11">
        <v>0</v>
      </c>
      <c r="AK139" s="11">
        <v>6</v>
      </c>
      <c r="AL139" s="7">
        <v>0</v>
      </c>
      <c r="AM139" s="7">
        <v>0</v>
      </c>
      <c r="AN139" s="19">
        <v>0</v>
      </c>
      <c r="AO139" s="7">
        <v>0.5</v>
      </c>
      <c r="AP139" s="7">
        <v>1000</v>
      </c>
      <c r="AQ139" s="7">
        <v>0</v>
      </c>
      <c r="AR139" s="7">
        <v>0</v>
      </c>
      <c r="AS139" s="209">
        <v>0</v>
      </c>
      <c r="AT139" s="7">
        <v>20000101</v>
      </c>
      <c r="AU139" s="7"/>
      <c r="AV139" s="8" t="s">
        <v>171</v>
      </c>
      <c r="AW139" s="7" t="s">
        <v>172</v>
      </c>
      <c r="AX139" s="9">
        <v>100101</v>
      </c>
      <c r="AY139" s="9">
        <v>23031100</v>
      </c>
      <c r="AZ139" s="8" t="s">
        <v>357</v>
      </c>
      <c r="BA139" s="7">
        <v>0</v>
      </c>
      <c r="BB139" s="16">
        <v>0</v>
      </c>
      <c r="BC139" s="16">
        <v>0</v>
      </c>
      <c r="BD139" s="22" t="s">
        <v>358</v>
      </c>
      <c r="BE139" s="7">
        <v>0</v>
      </c>
      <c r="BF139" s="7">
        <v>0</v>
      </c>
      <c r="BG139" s="7">
        <v>0</v>
      </c>
      <c r="BH139" s="7">
        <v>0</v>
      </c>
      <c r="BI139" s="7">
        <v>0</v>
      </c>
      <c r="BJ139" s="7">
        <v>0</v>
      </c>
      <c r="BK139" s="7">
        <v>0</v>
      </c>
      <c r="BL139" s="11">
        <v>0</v>
      </c>
      <c r="BM139" s="11">
        <v>0</v>
      </c>
      <c r="BN139" s="11">
        <v>0</v>
      </c>
      <c r="BO139" s="11">
        <v>0</v>
      </c>
      <c r="BP139" s="11">
        <v>0</v>
      </c>
      <c r="BQ139" s="11">
        <v>0</v>
      </c>
      <c r="BR139" s="11">
        <v>0</v>
      </c>
      <c r="BS139" s="11"/>
      <c r="BT139" s="11"/>
      <c r="BU139" s="11"/>
      <c r="BV139" s="11">
        <v>0</v>
      </c>
      <c r="BW139" s="11">
        <v>0</v>
      </c>
      <c r="BX139" s="11">
        <v>0</v>
      </c>
    </row>
    <row r="140" spans="3:76" ht="19.5" customHeight="1">
      <c r="C140" s="7">
        <v>2303120</v>
      </c>
      <c r="D140" s="8" t="s">
        <v>359</v>
      </c>
      <c r="E140" s="7">
        <v>1</v>
      </c>
      <c r="F140" s="7">
        <v>2303120</v>
      </c>
      <c r="G140" s="7">
        <v>0</v>
      </c>
      <c r="H140" s="7">
        <v>0</v>
      </c>
      <c r="I140" s="7">
        <v>0</v>
      </c>
      <c r="J140" s="7">
        <v>0</v>
      </c>
      <c r="K140" s="7">
        <v>0</v>
      </c>
      <c r="L140" s="7">
        <v>0</v>
      </c>
      <c r="M140" s="7">
        <v>0</v>
      </c>
      <c r="N140" s="7">
        <v>1</v>
      </c>
      <c r="O140" s="7">
        <v>0</v>
      </c>
      <c r="P140" s="7">
        <v>0</v>
      </c>
      <c r="Q140" s="7">
        <v>0</v>
      </c>
      <c r="R140" s="11">
        <v>0</v>
      </c>
      <c r="S140" s="7">
        <v>0</v>
      </c>
      <c r="T140" s="7">
        <v>1</v>
      </c>
      <c r="U140" s="7">
        <v>2</v>
      </c>
      <c r="V140" s="7">
        <v>0</v>
      </c>
      <c r="W140" s="7">
        <v>1.5</v>
      </c>
      <c r="X140" s="9"/>
      <c r="Y140" s="9">
        <v>0</v>
      </c>
      <c r="Z140" s="7">
        <v>0</v>
      </c>
      <c r="AA140" s="7">
        <v>0</v>
      </c>
      <c r="AB140" s="7">
        <v>0</v>
      </c>
      <c r="AC140" s="7">
        <v>0</v>
      </c>
      <c r="AD140" s="7">
        <v>0</v>
      </c>
      <c r="AE140" s="7">
        <v>12</v>
      </c>
      <c r="AF140" s="7">
        <v>0</v>
      </c>
      <c r="AG140" s="7">
        <v>4</v>
      </c>
      <c r="AH140" s="11">
        <v>2</v>
      </c>
      <c r="AI140" s="11">
        <v>1</v>
      </c>
      <c r="AJ140" s="11">
        <v>0</v>
      </c>
      <c r="AK140" s="11">
        <v>8</v>
      </c>
      <c r="AL140" s="7">
        <v>0</v>
      </c>
      <c r="AM140" s="7">
        <v>0</v>
      </c>
      <c r="AN140" s="19">
        <v>0</v>
      </c>
      <c r="AO140" s="7">
        <v>0.25</v>
      </c>
      <c r="AP140" s="7">
        <v>1000</v>
      </c>
      <c r="AQ140" s="7">
        <v>0</v>
      </c>
      <c r="AR140" s="7">
        <v>0</v>
      </c>
      <c r="AS140" s="11">
        <v>0</v>
      </c>
      <c r="AT140" s="208" t="s">
        <v>360</v>
      </c>
      <c r="AU140" s="7"/>
      <c r="AV140" s="8" t="s">
        <v>171</v>
      </c>
      <c r="AW140" s="7" t="s">
        <v>172</v>
      </c>
      <c r="AX140" s="9">
        <v>0</v>
      </c>
      <c r="AY140" s="9">
        <v>23031200</v>
      </c>
      <c r="AZ140" s="8" t="s">
        <v>156</v>
      </c>
      <c r="BA140" s="7">
        <v>0</v>
      </c>
      <c r="BB140" s="16">
        <v>0</v>
      </c>
      <c r="BC140" s="16">
        <v>0</v>
      </c>
      <c r="BD140" s="22" t="s">
        <v>362</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2303130</v>
      </c>
      <c r="D141" s="8" t="s">
        <v>200</v>
      </c>
      <c r="E141" s="7">
        <v>1</v>
      </c>
      <c r="F141" s="7">
        <v>2303130</v>
      </c>
      <c r="G141" s="7">
        <v>0</v>
      </c>
      <c r="H141" s="7">
        <v>0</v>
      </c>
      <c r="I141" s="7">
        <v>0</v>
      </c>
      <c r="J141" s="7">
        <v>0</v>
      </c>
      <c r="K141" s="7">
        <v>0</v>
      </c>
      <c r="L141" s="7">
        <v>0</v>
      </c>
      <c r="M141" s="7">
        <v>0</v>
      </c>
      <c r="N141" s="7">
        <v>1</v>
      </c>
      <c r="O141" s="7">
        <v>0</v>
      </c>
      <c r="P141" s="7">
        <v>0</v>
      </c>
      <c r="Q141" s="7">
        <v>0</v>
      </c>
      <c r="R141" s="11">
        <v>0</v>
      </c>
      <c r="S141" s="7">
        <v>0</v>
      </c>
      <c r="T141" s="7">
        <v>1</v>
      </c>
      <c r="U141" s="7">
        <v>2</v>
      </c>
      <c r="V141" s="7">
        <v>0</v>
      </c>
      <c r="W141" s="7">
        <v>2</v>
      </c>
      <c r="X141" s="9"/>
      <c r="Y141" s="9">
        <v>0</v>
      </c>
      <c r="Z141" s="7">
        <v>0</v>
      </c>
      <c r="AA141" s="7">
        <v>0</v>
      </c>
      <c r="AB141" s="7">
        <v>0</v>
      </c>
      <c r="AC141" s="7">
        <v>0</v>
      </c>
      <c r="AD141" s="7">
        <v>0</v>
      </c>
      <c r="AE141" s="7">
        <v>12</v>
      </c>
      <c r="AF141" s="7">
        <v>1</v>
      </c>
      <c r="AG141" s="7">
        <v>3</v>
      </c>
      <c r="AH141" s="11">
        <v>0</v>
      </c>
      <c r="AI141" s="11">
        <v>2</v>
      </c>
      <c r="AJ141" s="11">
        <v>0</v>
      </c>
      <c r="AK141" s="11">
        <v>2</v>
      </c>
      <c r="AL141" s="7">
        <v>0</v>
      </c>
      <c r="AM141" s="7">
        <v>0</v>
      </c>
      <c r="AN141" s="19">
        <v>0</v>
      </c>
      <c r="AO141" s="7">
        <v>0.5</v>
      </c>
      <c r="AP141" s="7">
        <v>1500</v>
      </c>
      <c r="AQ141" s="7">
        <v>0.5</v>
      </c>
      <c r="AR141" s="7">
        <v>10</v>
      </c>
      <c r="AS141" s="11">
        <v>0</v>
      </c>
      <c r="AT141" s="7">
        <v>0</v>
      </c>
      <c r="AU141" s="7"/>
      <c r="AV141" s="8" t="s">
        <v>171</v>
      </c>
      <c r="AW141" s="7" t="s">
        <v>201</v>
      </c>
      <c r="AX141" s="9">
        <v>100001</v>
      </c>
      <c r="AY141" s="9">
        <v>23031300</v>
      </c>
      <c r="AZ141" s="8" t="s">
        <v>194</v>
      </c>
      <c r="BA141" s="7" t="s">
        <v>202</v>
      </c>
      <c r="BB141" s="16">
        <v>0</v>
      </c>
      <c r="BC141" s="16">
        <v>0</v>
      </c>
      <c r="BD141" s="22" t="s">
        <v>363</v>
      </c>
      <c r="BE141" s="7">
        <v>0</v>
      </c>
      <c r="BF141" s="7">
        <v>0</v>
      </c>
      <c r="BG141" s="7">
        <v>0</v>
      </c>
      <c r="BH141" s="7">
        <v>0</v>
      </c>
      <c r="BI141" s="7">
        <v>0</v>
      </c>
      <c r="BJ141" s="7">
        <v>0</v>
      </c>
      <c r="BK141" s="7">
        <v>0</v>
      </c>
      <c r="BL141" s="11">
        <v>0</v>
      </c>
      <c r="BM141" s="11">
        <v>0</v>
      </c>
      <c r="BN141" s="11">
        <v>0</v>
      </c>
      <c r="BO141" s="11">
        <v>0</v>
      </c>
      <c r="BP141" s="11">
        <v>0</v>
      </c>
      <c r="BQ141" s="11">
        <v>0</v>
      </c>
      <c r="BR141" s="11">
        <v>0</v>
      </c>
      <c r="BS141" s="11"/>
      <c r="BT141" s="11"/>
      <c r="BU141" s="11"/>
      <c r="BV141" s="11">
        <v>0</v>
      </c>
      <c r="BW141" s="11">
        <v>0</v>
      </c>
      <c r="BX141" s="11">
        <v>0</v>
      </c>
    </row>
    <row r="142" spans="3:76" ht="19.5" customHeight="1">
      <c r="C142" s="7">
        <v>2303140</v>
      </c>
      <c r="D142" s="8" t="s">
        <v>364</v>
      </c>
      <c r="E142" s="7">
        <v>1</v>
      </c>
      <c r="F142" s="7">
        <v>2303140</v>
      </c>
      <c r="G142" s="7">
        <v>0</v>
      </c>
      <c r="H142" s="7">
        <v>0</v>
      </c>
      <c r="I142" s="7">
        <v>0</v>
      </c>
      <c r="J142" s="7">
        <v>0</v>
      </c>
      <c r="K142" s="7">
        <v>0</v>
      </c>
      <c r="L142" s="7">
        <v>0</v>
      </c>
      <c r="M142" s="7">
        <v>0</v>
      </c>
      <c r="N142" s="7">
        <v>1</v>
      </c>
      <c r="O142" s="7">
        <v>0</v>
      </c>
      <c r="P142" s="7">
        <v>0</v>
      </c>
      <c r="Q142" s="7">
        <v>0</v>
      </c>
      <c r="R142" s="11">
        <v>0</v>
      </c>
      <c r="S142" s="7">
        <v>0</v>
      </c>
      <c r="T142" s="7">
        <v>1</v>
      </c>
      <c r="U142" s="7">
        <v>2</v>
      </c>
      <c r="V142" s="7">
        <v>0</v>
      </c>
      <c r="W142" s="7">
        <v>0</v>
      </c>
      <c r="X142" s="9"/>
      <c r="Y142" s="9">
        <v>0</v>
      </c>
      <c r="Z142" s="7">
        <v>0</v>
      </c>
      <c r="AA142" s="7">
        <v>0</v>
      </c>
      <c r="AB142" s="7">
        <v>0</v>
      </c>
      <c r="AC142" s="7">
        <v>1</v>
      </c>
      <c r="AD142" s="7">
        <v>0</v>
      </c>
      <c r="AE142" s="7">
        <v>12</v>
      </c>
      <c r="AF142" s="7">
        <v>1</v>
      </c>
      <c r="AG142" s="7">
        <v>3</v>
      </c>
      <c r="AH142" s="11">
        <v>2</v>
      </c>
      <c r="AI142" s="11">
        <v>1</v>
      </c>
      <c r="AJ142" s="11">
        <v>1</v>
      </c>
      <c r="AK142" s="11">
        <v>0</v>
      </c>
      <c r="AL142" s="7">
        <v>0</v>
      </c>
      <c r="AM142" s="7">
        <v>0</v>
      </c>
      <c r="AN142" s="19">
        <v>0</v>
      </c>
      <c r="AO142" s="7">
        <v>0</v>
      </c>
      <c r="AP142" s="7">
        <v>1000</v>
      </c>
      <c r="AQ142" s="7">
        <v>0</v>
      </c>
      <c r="AR142" s="7">
        <v>0</v>
      </c>
      <c r="AS142" s="7">
        <v>23031400</v>
      </c>
      <c r="AT142" s="7">
        <v>0</v>
      </c>
      <c r="AU142" s="7"/>
      <c r="AV142" s="8" t="s">
        <v>171</v>
      </c>
      <c r="AW142" s="7" t="s">
        <v>211</v>
      </c>
      <c r="AX142" s="9">
        <v>0</v>
      </c>
      <c r="AY142" s="9">
        <v>23031400</v>
      </c>
      <c r="AZ142" s="8" t="s">
        <v>156</v>
      </c>
      <c r="BA142" s="7" t="s">
        <v>153</v>
      </c>
      <c r="BB142" s="16">
        <v>0</v>
      </c>
      <c r="BC142" s="16">
        <v>0</v>
      </c>
      <c r="BD142" s="22" t="s">
        <v>365</v>
      </c>
      <c r="BE142" s="7">
        <v>0</v>
      </c>
      <c r="BF142" s="7">
        <v>0</v>
      </c>
      <c r="BG142" s="7">
        <v>0</v>
      </c>
      <c r="BH142" s="7">
        <v>0</v>
      </c>
      <c r="BI142" s="7">
        <v>0</v>
      </c>
      <c r="BJ142" s="7">
        <v>0</v>
      </c>
      <c r="BK142" s="7">
        <v>0</v>
      </c>
      <c r="BL142" s="11">
        <v>1</v>
      </c>
      <c r="BM142" s="11">
        <v>0</v>
      </c>
      <c r="BN142" s="11">
        <v>0</v>
      </c>
      <c r="BO142" s="11">
        <v>0</v>
      </c>
      <c r="BP142" s="11">
        <v>0</v>
      </c>
      <c r="BQ142" s="11">
        <v>0</v>
      </c>
      <c r="BR142" s="11">
        <v>0</v>
      </c>
      <c r="BS142" s="11"/>
      <c r="BT142" s="11"/>
      <c r="BU142" s="11"/>
      <c r="BV142" s="11">
        <v>0</v>
      </c>
      <c r="BW142" s="11">
        <v>0</v>
      </c>
      <c r="BX142" s="11">
        <v>0</v>
      </c>
    </row>
    <row r="143" spans="3:76" ht="19.5" customHeight="1">
      <c r="C143" s="7">
        <v>2303150</v>
      </c>
      <c r="D143" s="8" t="s">
        <v>366</v>
      </c>
      <c r="E143" s="7">
        <v>1</v>
      </c>
      <c r="F143" s="7">
        <v>2303150</v>
      </c>
      <c r="G143" s="7">
        <v>0</v>
      </c>
      <c r="H143" s="7">
        <v>0</v>
      </c>
      <c r="I143" s="7">
        <v>0</v>
      </c>
      <c r="J143" s="7">
        <v>0</v>
      </c>
      <c r="K143" s="7">
        <v>0</v>
      </c>
      <c r="L143" s="7">
        <v>0</v>
      </c>
      <c r="M143" s="7">
        <v>0</v>
      </c>
      <c r="N143" s="7">
        <v>1</v>
      </c>
      <c r="O143" s="7">
        <v>0</v>
      </c>
      <c r="P143" s="7">
        <v>0</v>
      </c>
      <c r="Q143" s="7">
        <v>0</v>
      </c>
      <c r="R143" s="11">
        <v>0</v>
      </c>
      <c r="S143" s="7">
        <v>0</v>
      </c>
      <c r="T143" s="7">
        <v>1</v>
      </c>
      <c r="U143" s="7">
        <v>2</v>
      </c>
      <c r="V143" s="7">
        <v>0</v>
      </c>
      <c r="W143" s="7">
        <v>0</v>
      </c>
      <c r="X143" s="9"/>
      <c r="Y143" s="9">
        <v>0</v>
      </c>
      <c r="Z143" s="7">
        <v>0</v>
      </c>
      <c r="AA143" s="7">
        <v>0</v>
      </c>
      <c r="AB143" s="7">
        <v>0</v>
      </c>
      <c r="AC143" s="7">
        <v>1</v>
      </c>
      <c r="AD143" s="7">
        <v>0</v>
      </c>
      <c r="AE143" s="7">
        <v>12</v>
      </c>
      <c r="AF143" s="7">
        <v>1</v>
      </c>
      <c r="AG143" s="7">
        <v>3</v>
      </c>
      <c r="AH143" s="11">
        <v>2</v>
      </c>
      <c r="AI143" s="11">
        <v>1</v>
      </c>
      <c r="AJ143" s="11">
        <v>1</v>
      </c>
      <c r="AK143" s="11">
        <v>0</v>
      </c>
      <c r="AL143" s="7">
        <v>0</v>
      </c>
      <c r="AM143" s="7">
        <v>0</v>
      </c>
      <c r="AN143" s="19">
        <v>0</v>
      </c>
      <c r="AO143" s="7">
        <v>0</v>
      </c>
      <c r="AP143" s="7">
        <v>1000</v>
      </c>
      <c r="AQ143" s="7">
        <v>0</v>
      </c>
      <c r="AR143" s="7">
        <v>0</v>
      </c>
      <c r="AS143" s="208" t="s">
        <v>367</v>
      </c>
      <c r="AT143" s="7">
        <v>0</v>
      </c>
      <c r="AU143" s="7"/>
      <c r="AV143" s="8" t="s">
        <v>171</v>
      </c>
      <c r="AW143" s="7" t="s">
        <v>211</v>
      </c>
      <c r="AX143" s="9">
        <v>0</v>
      </c>
      <c r="AY143" s="9">
        <v>23031500</v>
      </c>
      <c r="AZ143" s="8" t="s">
        <v>156</v>
      </c>
      <c r="BA143" s="7" t="s">
        <v>153</v>
      </c>
      <c r="BB143" s="16">
        <v>0</v>
      </c>
      <c r="BC143" s="16">
        <v>0</v>
      </c>
      <c r="BD143" s="22" t="s">
        <v>368</v>
      </c>
      <c r="BE143" s="7">
        <v>0</v>
      </c>
      <c r="BF143" s="7">
        <v>0</v>
      </c>
      <c r="BG143" s="7">
        <v>0</v>
      </c>
      <c r="BH143" s="7">
        <v>0</v>
      </c>
      <c r="BI143" s="7">
        <v>0</v>
      </c>
      <c r="BJ143" s="7">
        <v>0</v>
      </c>
      <c r="BK143" s="7">
        <v>0</v>
      </c>
      <c r="BL143" s="11">
        <v>1</v>
      </c>
      <c r="BM143" s="11">
        <v>0</v>
      </c>
      <c r="BN143" s="11">
        <v>0</v>
      </c>
      <c r="BO143" s="11">
        <v>0</v>
      </c>
      <c r="BP143" s="11">
        <v>0</v>
      </c>
      <c r="BQ143" s="11">
        <v>0</v>
      </c>
      <c r="BR143" s="11">
        <v>0</v>
      </c>
      <c r="BS143" s="11"/>
      <c r="BT143" s="11"/>
      <c r="BU143" s="11"/>
      <c r="BV143" s="11">
        <v>0</v>
      </c>
      <c r="BW143" s="11">
        <v>0</v>
      </c>
      <c r="BX143" s="11">
        <v>0</v>
      </c>
    </row>
    <row r="144" spans="3:76" ht="19.5" customHeight="1">
      <c r="C144" s="7">
        <v>2303160</v>
      </c>
      <c r="D144" s="8" t="s">
        <v>369</v>
      </c>
      <c r="E144" s="7">
        <v>1</v>
      </c>
      <c r="F144" s="7">
        <v>2303160</v>
      </c>
      <c r="G144" s="7">
        <v>0</v>
      </c>
      <c r="H144" s="7">
        <v>0</v>
      </c>
      <c r="I144" s="7">
        <v>0</v>
      </c>
      <c r="J144" s="7">
        <v>0</v>
      </c>
      <c r="K144" s="7">
        <v>0</v>
      </c>
      <c r="L144" s="7">
        <v>0</v>
      </c>
      <c r="M144" s="7">
        <v>0</v>
      </c>
      <c r="N144" s="7">
        <v>1</v>
      </c>
      <c r="O144" s="7">
        <v>0</v>
      </c>
      <c r="P144" s="7">
        <v>0</v>
      </c>
      <c r="Q144" s="7">
        <v>0</v>
      </c>
      <c r="R144" s="11">
        <v>0</v>
      </c>
      <c r="S144" s="7">
        <v>0</v>
      </c>
      <c r="T144" s="7">
        <v>1</v>
      </c>
      <c r="U144" s="7">
        <v>2</v>
      </c>
      <c r="V144" s="7">
        <v>0</v>
      </c>
      <c r="W144" s="7">
        <v>0</v>
      </c>
      <c r="X144" s="9"/>
      <c r="Y144" s="9">
        <v>0</v>
      </c>
      <c r="Z144" s="7">
        <v>0</v>
      </c>
      <c r="AA144" s="7">
        <v>0</v>
      </c>
      <c r="AB144" s="7">
        <v>0</v>
      </c>
      <c r="AC144" s="7">
        <v>1</v>
      </c>
      <c r="AD144" s="7">
        <v>0</v>
      </c>
      <c r="AE144" s="7">
        <v>12</v>
      </c>
      <c r="AF144" s="7">
        <v>1</v>
      </c>
      <c r="AG144" s="7">
        <v>3</v>
      </c>
      <c r="AH144" s="11">
        <v>2</v>
      </c>
      <c r="AI144" s="11">
        <v>1</v>
      </c>
      <c r="AJ144" s="11">
        <v>1</v>
      </c>
      <c r="AK144" s="11">
        <v>0</v>
      </c>
      <c r="AL144" s="7">
        <v>0</v>
      </c>
      <c r="AM144" s="7">
        <v>0</v>
      </c>
      <c r="AN144" s="19">
        <v>0</v>
      </c>
      <c r="AO144" s="7">
        <v>0</v>
      </c>
      <c r="AP144" s="7">
        <v>1000</v>
      </c>
      <c r="AQ144" s="7">
        <v>0</v>
      </c>
      <c r="AR144" s="7">
        <v>0</v>
      </c>
      <c r="AS144" s="11">
        <v>2303160</v>
      </c>
      <c r="AT144" s="7">
        <v>0</v>
      </c>
      <c r="AU144" s="7"/>
      <c r="AV144" s="8" t="s">
        <v>171</v>
      </c>
      <c r="AW144" s="7" t="s">
        <v>211</v>
      </c>
      <c r="AX144" s="9">
        <v>0</v>
      </c>
      <c r="AY144" s="9">
        <v>23031600</v>
      </c>
      <c r="AZ144" s="8" t="s">
        <v>156</v>
      </c>
      <c r="BA144" s="7" t="s">
        <v>153</v>
      </c>
      <c r="BB144" s="16">
        <v>0</v>
      </c>
      <c r="BC144" s="16">
        <v>0</v>
      </c>
      <c r="BD144" s="22" t="s">
        <v>370</v>
      </c>
      <c r="BE144" s="7">
        <v>0</v>
      </c>
      <c r="BF144" s="7">
        <v>0</v>
      </c>
      <c r="BG144" s="7">
        <v>0</v>
      </c>
      <c r="BH144" s="7">
        <v>0</v>
      </c>
      <c r="BI144" s="7">
        <v>0</v>
      </c>
      <c r="BJ144" s="7">
        <v>0</v>
      </c>
      <c r="BK144" s="7">
        <v>0</v>
      </c>
      <c r="BL144" s="11">
        <v>1</v>
      </c>
      <c r="BM144" s="11">
        <v>0</v>
      </c>
      <c r="BN144" s="11">
        <v>0</v>
      </c>
      <c r="BO144" s="11">
        <v>0</v>
      </c>
      <c r="BP144" s="11">
        <v>0</v>
      </c>
      <c r="BQ144" s="11">
        <v>0</v>
      </c>
      <c r="BR144" s="11">
        <v>0</v>
      </c>
      <c r="BS144" s="11"/>
      <c r="BT144" s="11"/>
      <c r="BU144" s="11"/>
      <c r="BV144" s="11">
        <v>0</v>
      </c>
      <c r="BW144" s="11">
        <v>0</v>
      </c>
      <c r="BX144" s="11">
        <v>0</v>
      </c>
    </row>
    <row r="145" spans="3:76" ht="19.5" customHeight="1">
      <c r="C145" s="7">
        <v>2303170</v>
      </c>
      <c r="D145" s="8" t="s">
        <v>332</v>
      </c>
      <c r="E145" s="7">
        <v>1</v>
      </c>
      <c r="F145" s="7">
        <v>2303170</v>
      </c>
      <c r="G145" s="7">
        <v>0</v>
      </c>
      <c r="H145" s="7">
        <v>0</v>
      </c>
      <c r="I145" s="7">
        <v>0</v>
      </c>
      <c r="J145" s="7">
        <v>0</v>
      </c>
      <c r="K145" s="7">
        <v>0</v>
      </c>
      <c r="L145" s="7">
        <v>0</v>
      </c>
      <c r="M145" s="7">
        <v>0</v>
      </c>
      <c r="N145" s="7">
        <v>1</v>
      </c>
      <c r="O145" s="7">
        <v>0</v>
      </c>
      <c r="P145" s="7">
        <v>0</v>
      </c>
      <c r="Q145" s="7">
        <v>0</v>
      </c>
      <c r="R145" s="11">
        <v>0</v>
      </c>
      <c r="S145" s="7">
        <v>0</v>
      </c>
      <c r="T145" s="7">
        <v>1</v>
      </c>
      <c r="U145" s="7">
        <v>2</v>
      </c>
      <c r="V145" s="7">
        <v>0</v>
      </c>
      <c r="W145" s="7">
        <v>2</v>
      </c>
      <c r="X145" s="9"/>
      <c r="Y145" s="9">
        <v>0</v>
      </c>
      <c r="Z145" s="7">
        <v>1</v>
      </c>
      <c r="AA145" s="7">
        <v>0</v>
      </c>
      <c r="AB145" s="7">
        <v>0</v>
      </c>
      <c r="AC145" s="7">
        <v>0</v>
      </c>
      <c r="AD145" s="7">
        <v>0</v>
      </c>
      <c r="AE145" s="7">
        <v>12</v>
      </c>
      <c r="AF145" s="7">
        <v>1</v>
      </c>
      <c r="AG145" s="7" t="s">
        <v>165</v>
      </c>
      <c r="AH145" s="11">
        <v>2</v>
      </c>
      <c r="AI145" s="11">
        <v>1</v>
      </c>
      <c r="AJ145" s="11">
        <v>0</v>
      </c>
      <c r="AK145" s="11">
        <v>6</v>
      </c>
      <c r="AL145" s="7">
        <v>0</v>
      </c>
      <c r="AM145" s="7">
        <v>0</v>
      </c>
      <c r="AN145" s="19">
        <v>0</v>
      </c>
      <c r="AO145" s="7">
        <v>0.5</v>
      </c>
      <c r="AP145" s="7">
        <v>2000</v>
      </c>
      <c r="AQ145" s="7">
        <v>0.1</v>
      </c>
      <c r="AR145" s="7">
        <v>0</v>
      </c>
      <c r="AS145" s="11">
        <v>0</v>
      </c>
      <c r="AT145" s="7">
        <v>23031700</v>
      </c>
      <c r="AU145" s="7"/>
      <c r="AV145" s="8" t="s">
        <v>171</v>
      </c>
      <c r="AW145" s="7" t="s">
        <v>166</v>
      </c>
      <c r="AX145" s="9">
        <v>100101</v>
      </c>
      <c r="AY145" s="9">
        <v>23031700</v>
      </c>
      <c r="AZ145" s="8" t="s">
        <v>163</v>
      </c>
      <c r="BA145" s="7">
        <v>0</v>
      </c>
      <c r="BB145" s="16">
        <v>0</v>
      </c>
      <c r="BC145" s="16">
        <v>0</v>
      </c>
      <c r="BD145" s="22" t="s">
        <v>371</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2303180</v>
      </c>
      <c r="D146" s="8" t="s">
        <v>372</v>
      </c>
      <c r="E146" s="7">
        <v>1</v>
      </c>
      <c r="F146" s="7">
        <v>2303180</v>
      </c>
      <c r="G146" s="9">
        <v>0</v>
      </c>
      <c r="H146" s="7">
        <v>0</v>
      </c>
      <c r="I146" s="7">
        <v>0</v>
      </c>
      <c r="J146" s="7">
        <v>0</v>
      </c>
      <c r="K146" s="7">
        <v>0</v>
      </c>
      <c r="L146" s="7">
        <v>0</v>
      </c>
      <c r="M146" s="7">
        <v>0</v>
      </c>
      <c r="N146" s="7">
        <v>1</v>
      </c>
      <c r="O146" s="7">
        <v>0</v>
      </c>
      <c r="P146" s="7">
        <v>0</v>
      </c>
      <c r="Q146" s="7">
        <v>0</v>
      </c>
      <c r="R146" s="11">
        <v>0</v>
      </c>
      <c r="S146" s="7">
        <v>0</v>
      </c>
      <c r="T146" s="7">
        <v>1</v>
      </c>
      <c r="U146" s="7">
        <v>2</v>
      </c>
      <c r="V146" s="9">
        <v>0</v>
      </c>
      <c r="W146" s="7">
        <v>2</v>
      </c>
      <c r="X146" s="9"/>
      <c r="Y146" s="9">
        <v>0</v>
      </c>
      <c r="Z146" s="7">
        <v>0</v>
      </c>
      <c r="AA146" s="7">
        <v>0</v>
      </c>
      <c r="AB146" s="7">
        <v>0</v>
      </c>
      <c r="AC146" s="7">
        <v>0</v>
      </c>
      <c r="AD146" s="7">
        <v>0</v>
      </c>
      <c r="AE146" s="7">
        <v>12</v>
      </c>
      <c r="AF146" s="7">
        <v>2</v>
      </c>
      <c r="AG146" s="7" t="s">
        <v>152</v>
      </c>
      <c r="AH146" s="11">
        <v>2</v>
      </c>
      <c r="AI146" s="11">
        <v>2</v>
      </c>
      <c r="AJ146" s="11">
        <v>0</v>
      </c>
      <c r="AK146" s="11">
        <v>1.5</v>
      </c>
      <c r="AL146" s="7">
        <v>0</v>
      </c>
      <c r="AM146" s="7">
        <v>0</v>
      </c>
      <c r="AN146" s="7">
        <v>0</v>
      </c>
      <c r="AO146" s="7">
        <v>0.5</v>
      </c>
      <c r="AP146" s="7">
        <v>2000</v>
      </c>
      <c r="AQ146" s="7">
        <v>0.5</v>
      </c>
      <c r="AR146" s="7">
        <v>0</v>
      </c>
      <c r="AS146" s="11">
        <v>0</v>
      </c>
      <c r="AT146" s="7">
        <v>23031800</v>
      </c>
      <c r="AU146" s="7"/>
      <c r="AV146" s="8" t="s">
        <v>171</v>
      </c>
      <c r="AW146" s="7" t="s">
        <v>155</v>
      </c>
      <c r="AX146" s="9">
        <v>100101</v>
      </c>
      <c r="AY146" s="9">
        <v>23031800</v>
      </c>
      <c r="AZ146" s="8" t="s">
        <v>156</v>
      </c>
      <c r="BA146" s="7">
        <v>0</v>
      </c>
      <c r="BB146" s="16">
        <v>0</v>
      </c>
      <c r="BC146" s="16">
        <v>0</v>
      </c>
      <c r="BD146" s="20" t="s">
        <v>373</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2303190</v>
      </c>
      <c r="D147" s="26" t="s">
        <v>374</v>
      </c>
      <c r="E147" s="7">
        <v>1</v>
      </c>
      <c r="F147" s="7">
        <v>2303190</v>
      </c>
      <c r="G147" s="11">
        <v>0</v>
      </c>
      <c r="H147" s="7">
        <v>0</v>
      </c>
      <c r="I147" s="7">
        <v>0</v>
      </c>
      <c r="J147" s="7">
        <v>0</v>
      </c>
      <c r="K147" s="7">
        <v>0</v>
      </c>
      <c r="L147" s="11">
        <v>0</v>
      </c>
      <c r="M147" s="11">
        <v>0</v>
      </c>
      <c r="N147" s="11">
        <v>1</v>
      </c>
      <c r="O147" s="11">
        <v>0</v>
      </c>
      <c r="P147" s="11">
        <v>0</v>
      </c>
      <c r="Q147" s="11">
        <v>0</v>
      </c>
      <c r="R147" s="11">
        <v>0</v>
      </c>
      <c r="S147" s="11">
        <v>0</v>
      </c>
      <c r="T147" s="11">
        <v>1</v>
      </c>
      <c r="U147" s="11">
        <v>2</v>
      </c>
      <c r="V147" s="11">
        <v>0</v>
      </c>
      <c r="W147" s="11">
        <v>3</v>
      </c>
      <c r="X147" s="11"/>
      <c r="Y147" s="11">
        <v>0</v>
      </c>
      <c r="Z147" s="11">
        <v>0</v>
      </c>
      <c r="AA147" s="7">
        <v>0</v>
      </c>
      <c r="AB147" s="11">
        <v>0</v>
      </c>
      <c r="AC147" s="11">
        <v>0</v>
      </c>
      <c r="AD147" s="11">
        <v>0</v>
      </c>
      <c r="AE147" s="7">
        <v>12</v>
      </c>
      <c r="AF147" s="11">
        <v>0</v>
      </c>
      <c r="AG147" s="11">
        <v>0</v>
      </c>
      <c r="AH147" s="11">
        <v>7</v>
      </c>
      <c r="AI147" s="11">
        <v>0</v>
      </c>
      <c r="AJ147" s="11">
        <v>0</v>
      </c>
      <c r="AK147" s="11">
        <v>6</v>
      </c>
      <c r="AL147" s="11">
        <v>0</v>
      </c>
      <c r="AM147" s="11">
        <v>0</v>
      </c>
      <c r="AN147" s="11">
        <v>0</v>
      </c>
      <c r="AO147" s="11">
        <v>0.5</v>
      </c>
      <c r="AP147" s="11">
        <v>1000</v>
      </c>
      <c r="AQ147" s="11">
        <v>0</v>
      </c>
      <c r="AR147" s="11">
        <v>0</v>
      </c>
      <c r="AS147" s="11">
        <v>0</v>
      </c>
      <c r="AT147" s="11">
        <v>0</v>
      </c>
      <c r="AU147" s="11"/>
      <c r="AV147" s="8" t="s">
        <v>171</v>
      </c>
      <c r="AW147" s="11" t="s">
        <v>172</v>
      </c>
      <c r="AX147" s="11">
        <v>100101</v>
      </c>
      <c r="AY147" s="11">
        <v>23031900</v>
      </c>
      <c r="AZ147" s="26" t="s">
        <v>156</v>
      </c>
      <c r="BA147" s="11">
        <v>0</v>
      </c>
      <c r="BB147" s="11">
        <v>0</v>
      </c>
      <c r="BC147" s="11">
        <v>0</v>
      </c>
      <c r="BD147" s="33" t="s">
        <v>375</v>
      </c>
      <c r="BE147" s="11">
        <v>0</v>
      </c>
      <c r="BF147" s="11">
        <v>0</v>
      </c>
      <c r="BG147" s="11">
        <v>0</v>
      </c>
      <c r="BH147" s="11">
        <v>0</v>
      </c>
      <c r="BI147" s="11">
        <v>0</v>
      </c>
      <c r="BJ147" s="11">
        <v>0</v>
      </c>
      <c r="BK147" s="35">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2303200</v>
      </c>
      <c r="D148" s="26" t="s">
        <v>376</v>
      </c>
      <c r="E148" s="7">
        <v>1</v>
      </c>
      <c r="F148" s="7">
        <v>2303200</v>
      </c>
      <c r="G148" s="11">
        <v>0</v>
      </c>
      <c r="H148" s="7">
        <v>0</v>
      </c>
      <c r="I148" s="7">
        <v>0</v>
      </c>
      <c r="J148" s="7">
        <v>0</v>
      </c>
      <c r="K148" s="7">
        <v>0</v>
      </c>
      <c r="L148" s="11">
        <v>0</v>
      </c>
      <c r="M148" s="11">
        <v>0</v>
      </c>
      <c r="N148" s="11">
        <v>1</v>
      </c>
      <c r="O148" s="11">
        <v>0</v>
      </c>
      <c r="P148" s="11">
        <v>0</v>
      </c>
      <c r="Q148" s="11">
        <v>0</v>
      </c>
      <c r="R148" s="11">
        <v>0</v>
      </c>
      <c r="S148" s="11">
        <v>0</v>
      </c>
      <c r="T148" s="11">
        <v>1</v>
      </c>
      <c r="U148" s="11">
        <v>2</v>
      </c>
      <c r="V148" s="11">
        <v>0</v>
      </c>
      <c r="W148" s="11">
        <v>0</v>
      </c>
      <c r="X148" s="11"/>
      <c r="Y148" s="11">
        <v>0</v>
      </c>
      <c r="Z148" s="11">
        <v>0</v>
      </c>
      <c r="AA148" s="7">
        <v>0</v>
      </c>
      <c r="AB148" s="11">
        <v>0</v>
      </c>
      <c r="AC148" s="11">
        <v>0</v>
      </c>
      <c r="AD148" s="11">
        <v>0</v>
      </c>
      <c r="AE148" s="7">
        <v>12</v>
      </c>
      <c r="AF148" s="11">
        <v>0</v>
      </c>
      <c r="AG148" s="11">
        <v>0</v>
      </c>
      <c r="AH148" s="11">
        <v>1</v>
      </c>
      <c r="AI148" s="11">
        <v>0</v>
      </c>
      <c r="AJ148" s="11">
        <v>0</v>
      </c>
      <c r="AK148" s="11">
        <v>1.5</v>
      </c>
      <c r="AL148" s="11">
        <v>0</v>
      </c>
      <c r="AM148" s="11">
        <v>0.5</v>
      </c>
      <c r="AN148" s="11">
        <v>0</v>
      </c>
      <c r="AO148" s="11">
        <v>0.25</v>
      </c>
      <c r="AP148" s="11">
        <v>3000</v>
      </c>
      <c r="AQ148" s="11">
        <v>0</v>
      </c>
      <c r="AR148" s="11">
        <v>0</v>
      </c>
      <c r="AS148" s="11">
        <v>0</v>
      </c>
      <c r="AT148" s="11" t="s">
        <v>153</v>
      </c>
      <c r="AU148" s="11"/>
      <c r="AV148" s="8" t="s">
        <v>171</v>
      </c>
      <c r="AW148" s="11" t="s">
        <v>378</v>
      </c>
      <c r="AX148" s="11">
        <v>0</v>
      </c>
      <c r="AY148" s="11">
        <v>23032000</v>
      </c>
      <c r="AZ148" s="26" t="s">
        <v>379</v>
      </c>
      <c r="BA148" s="11" t="s">
        <v>380</v>
      </c>
      <c r="BB148" s="11">
        <v>0</v>
      </c>
      <c r="BC148" s="11">
        <v>0</v>
      </c>
      <c r="BD148" s="33" t="s">
        <v>381</v>
      </c>
      <c r="BE148" s="11">
        <v>0</v>
      </c>
      <c r="BF148" s="11">
        <v>0</v>
      </c>
      <c r="BG148" s="11">
        <v>0</v>
      </c>
      <c r="BH148" s="11">
        <v>0</v>
      </c>
      <c r="BI148" s="11">
        <v>0</v>
      </c>
      <c r="BJ148" s="11">
        <v>0</v>
      </c>
      <c r="BK148" s="35">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2303201</v>
      </c>
      <c r="D149" s="8" t="s">
        <v>382</v>
      </c>
      <c r="E149" s="7">
        <v>1</v>
      </c>
      <c r="F149" s="11">
        <v>0</v>
      </c>
      <c r="G149" s="11">
        <v>0</v>
      </c>
      <c r="H149" s="7">
        <v>0</v>
      </c>
      <c r="I149" s="7">
        <v>0</v>
      </c>
      <c r="J149" s="7">
        <v>0</v>
      </c>
      <c r="K149" s="7">
        <v>0</v>
      </c>
      <c r="L149" s="7">
        <v>0</v>
      </c>
      <c r="M149" s="7">
        <v>0</v>
      </c>
      <c r="N149" s="7">
        <v>2</v>
      </c>
      <c r="O149" s="7">
        <v>1</v>
      </c>
      <c r="P149" s="7">
        <v>0.2</v>
      </c>
      <c r="Q149" s="7">
        <v>0</v>
      </c>
      <c r="R149" s="11">
        <v>0</v>
      </c>
      <c r="S149" s="7">
        <v>0</v>
      </c>
      <c r="T149" s="7">
        <v>1</v>
      </c>
      <c r="U149" s="7">
        <v>2</v>
      </c>
      <c r="V149" s="7">
        <v>0</v>
      </c>
      <c r="W149" s="7">
        <v>1.5</v>
      </c>
      <c r="X149" s="9"/>
      <c r="Y149" s="9">
        <v>0</v>
      </c>
      <c r="Z149" s="7">
        <v>1</v>
      </c>
      <c r="AA149" s="7">
        <v>0</v>
      </c>
      <c r="AB149" s="7">
        <v>0</v>
      </c>
      <c r="AC149" s="7">
        <v>0</v>
      </c>
      <c r="AD149" s="7">
        <v>0</v>
      </c>
      <c r="AE149" s="7">
        <v>3</v>
      </c>
      <c r="AF149" s="7">
        <v>2</v>
      </c>
      <c r="AG149" s="7" t="s">
        <v>383</v>
      </c>
      <c r="AH149" s="11">
        <v>2</v>
      </c>
      <c r="AI149" s="11">
        <v>2</v>
      </c>
      <c r="AJ149" s="11">
        <v>0</v>
      </c>
      <c r="AK149" s="11">
        <v>1.5</v>
      </c>
      <c r="AL149" s="7">
        <v>0</v>
      </c>
      <c r="AM149" s="7">
        <v>0</v>
      </c>
      <c r="AN149" s="7">
        <v>0</v>
      </c>
      <c r="AO149" s="7">
        <v>0.2</v>
      </c>
      <c r="AP149" s="7">
        <v>200</v>
      </c>
      <c r="AQ149" s="7">
        <v>0</v>
      </c>
      <c r="AR149" s="7">
        <v>60</v>
      </c>
      <c r="AS149" s="11">
        <v>0</v>
      </c>
      <c r="AT149" s="7">
        <v>20000101</v>
      </c>
      <c r="AU149" s="7"/>
      <c r="AV149" s="8" t="s">
        <v>171</v>
      </c>
      <c r="AW149" s="7" t="s">
        <v>162</v>
      </c>
      <c r="AX149" s="9">
        <v>100001</v>
      </c>
      <c r="AY149" s="9">
        <v>23032010</v>
      </c>
      <c r="AZ149" s="8" t="s">
        <v>385</v>
      </c>
      <c r="BA149" s="7">
        <v>1</v>
      </c>
      <c r="BB149" s="16">
        <v>0</v>
      </c>
      <c r="BC149" s="16">
        <v>0</v>
      </c>
      <c r="BD149" s="20" t="str">
        <f>"立即冲锋至目标区域并对其怪物造成"&amp;W149*100&amp;"%攻击伤害+"&amp;Y149&amp;"点固定伤害,并造成1秒眩晕"</f>
        <v>立即冲锋至目标区域并对其怪物造成150%攻击伤害+0点固定伤害,并造成1秒眩晕</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2303210</v>
      </c>
      <c r="D150" s="10" t="s">
        <v>386</v>
      </c>
      <c r="E150" s="7">
        <v>1</v>
      </c>
      <c r="F150" s="7">
        <v>2303210</v>
      </c>
      <c r="G150" s="11">
        <v>0</v>
      </c>
      <c r="H150" s="7">
        <v>0</v>
      </c>
      <c r="I150" s="7">
        <v>0</v>
      </c>
      <c r="J150" s="7">
        <v>0</v>
      </c>
      <c r="K150" s="7">
        <v>0</v>
      </c>
      <c r="L150" s="9">
        <v>0</v>
      </c>
      <c r="M150" s="9">
        <v>0</v>
      </c>
      <c r="N150" s="9">
        <v>1</v>
      </c>
      <c r="O150" s="9">
        <v>0</v>
      </c>
      <c r="P150" s="9">
        <v>0</v>
      </c>
      <c r="Q150" s="9">
        <v>0</v>
      </c>
      <c r="R150" s="11">
        <v>0</v>
      </c>
      <c r="S150" s="7">
        <v>0</v>
      </c>
      <c r="T150" s="7">
        <v>1</v>
      </c>
      <c r="U150" s="9">
        <v>2</v>
      </c>
      <c r="V150" s="9">
        <v>0</v>
      </c>
      <c r="W150" s="9">
        <v>0</v>
      </c>
      <c r="X150" s="9"/>
      <c r="Y150" s="9">
        <v>0</v>
      </c>
      <c r="Z150" s="9">
        <v>0</v>
      </c>
      <c r="AA150" s="7">
        <v>0</v>
      </c>
      <c r="AB150" s="9">
        <v>0</v>
      </c>
      <c r="AC150" s="9">
        <v>0</v>
      </c>
      <c r="AD150" s="9">
        <v>0</v>
      </c>
      <c r="AE150" s="7">
        <v>12</v>
      </c>
      <c r="AF150" s="9">
        <v>0</v>
      </c>
      <c r="AG150" s="9">
        <v>0</v>
      </c>
      <c r="AH150" s="11">
        <v>2</v>
      </c>
      <c r="AI150" s="11">
        <v>0</v>
      </c>
      <c r="AJ150" s="11">
        <v>0</v>
      </c>
      <c r="AK150" s="11">
        <v>0</v>
      </c>
      <c r="AL150" s="9">
        <v>0</v>
      </c>
      <c r="AM150" s="9">
        <v>0</v>
      </c>
      <c r="AN150" s="9">
        <v>0</v>
      </c>
      <c r="AO150" s="37">
        <v>0</v>
      </c>
      <c r="AP150" s="9">
        <v>1000</v>
      </c>
      <c r="AQ150" s="9">
        <v>0</v>
      </c>
      <c r="AR150" s="9">
        <v>0</v>
      </c>
      <c r="AS150" s="11">
        <v>23032100</v>
      </c>
      <c r="AT150" s="9" t="s">
        <v>153</v>
      </c>
      <c r="AU150" s="9"/>
      <c r="AV150" s="8" t="s">
        <v>171</v>
      </c>
      <c r="AW150" s="9" t="s">
        <v>387</v>
      </c>
      <c r="AX150" s="9">
        <v>0</v>
      </c>
      <c r="AY150" s="9">
        <v>23032100</v>
      </c>
      <c r="AZ150" s="10" t="s">
        <v>156</v>
      </c>
      <c r="BA150" s="10" t="s">
        <v>153</v>
      </c>
      <c r="BB150" s="16">
        <v>0</v>
      </c>
      <c r="BC150" s="16">
        <v>0</v>
      </c>
      <c r="BD150" s="38" t="s">
        <v>388</v>
      </c>
      <c r="BE150" s="9">
        <v>0</v>
      </c>
      <c r="BF150" s="7">
        <v>0</v>
      </c>
      <c r="BG150" s="9">
        <v>0</v>
      </c>
      <c r="BH150" s="9">
        <v>0</v>
      </c>
      <c r="BI150" s="9">
        <v>0</v>
      </c>
      <c r="BJ150" s="9">
        <v>0</v>
      </c>
      <c r="BK150" s="24">
        <v>0</v>
      </c>
      <c r="BL150" s="11">
        <v>1</v>
      </c>
      <c r="BM150" s="11">
        <v>0</v>
      </c>
      <c r="BN150" s="11">
        <v>0</v>
      </c>
      <c r="BO150" s="11">
        <v>0</v>
      </c>
      <c r="BP150" s="11">
        <v>0</v>
      </c>
      <c r="BQ150" s="11">
        <v>0</v>
      </c>
      <c r="BR150" s="11">
        <v>0</v>
      </c>
      <c r="BS150" s="11"/>
      <c r="BT150" s="11"/>
      <c r="BU150" s="11"/>
      <c r="BV150" s="11">
        <v>0</v>
      </c>
      <c r="BW150" s="11">
        <v>0</v>
      </c>
      <c r="BX150" s="11">
        <v>0</v>
      </c>
    </row>
    <row r="151" spans="3:76" ht="20.100000000000001" customHeight="1">
      <c r="C151" s="7">
        <v>2303220</v>
      </c>
      <c r="D151" s="8" t="s">
        <v>389</v>
      </c>
      <c r="E151" s="7">
        <v>1</v>
      </c>
      <c r="F151" s="7">
        <v>2303220</v>
      </c>
      <c r="G151" s="11">
        <v>0</v>
      </c>
      <c r="H151" s="7">
        <v>0</v>
      </c>
      <c r="I151" s="7">
        <v>0</v>
      </c>
      <c r="J151" s="7">
        <v>0</v>
      </c>
      <c r="K151" s="7">
        <v>0</v>
      </c>
      <c r="L151" s="7">
        <v>0</v>
      </c>
      <c r="M151" s="7">
        <v>0</v>
      </c>
      <c r="N151" s="7">
        <v>1</v>
      </c>
      <c r="O151" s="7">
        <v>0</v>
      </c>
      <c r="P151" s="7">
        <v>0</v>
      </c>
      <c r="Q151" s="7">
        <v>0</v>
      </c>
      <c r="R151" s="11">
        <v>0</v>
      </c>
      <c r="S151" s="7">
        <v>0</v>
      </c>
      <c r="T151" s="7">
        <v>1</v>
      </c>
      <c r="U151" s="7">
        <v>2</v>
      </c>
      <c r="V151" s="9">
        <v>0</v>
      </c>
      <c r="W151" s="7">
        <v>2</v>
      </c>
      <c r="X151" s="9"/>
      <c r="Y151" s="9">
        <v>0</v>
      </c>
      <c r="Z151" s="7">
        <v>0</v>
      </c>
      <c r="AA151" s="7">
        <v>0</v>
      </c>
      <c r="AB151" s="7">
        <v>0</v>
      </c>
      <c r="AC151" s="7">
        <v>0</v>
      </c>
      <c r="AD151" s="7">
        <v>0</v>
      </c>
      <c r="AE151" s="7">
        <v>12</v>
      </c>
      <c r="AF151" s="7">
        <v>2</v>
      </c>
      <c r="AG151" s="7" t="s">
        <v>152</v>
      </c>
      <c r="AH151" s="11">
        <v>2</v>
      </c>
      <c r="AI151" s="11">
        <v>2</v>
      </c>
      <c r="AJ151" s="11">
        <v>0</v>
      </c>
      <c r="AK151" s="11">
        <v>1.5</v>
      </c>
      <c r="AL151" s="7">
        <v>0</v>
      </c>
      <c r="AM151" s="7">
        <v>0</v>
      </c>
      <c r="AN151" s="7">
        <v>0</v>
      </c>
      <c r="AO151" s="7">
        <v>0.5</v>
      </c>
      <c r="AP151" s="7">
        <v>2000</v>
      </c>
      <c r="AQ151" s="7">
        <v>0.5</v>
      </c>
      <c r="AR151" s="7">
        <v>0</v>
      </c>
      <c r="AS151" s="11">
        <v>0</v>
      </c>
      <c r="AT151" s="7">
        <v>23032200</v>
      </c>
      <c r="AU151" s="7"/>
      <c r="AV151" s="8" t="s">
        <v>171</v>
      </c>
      <c r="AW151" s="7" t="s">
        <v>155</v>
      </c>
      <c r="AX151" s="9">
        <v>100201</v>
      </c>
      <c r="AY151" s="9">
        <v>23032200</v>
      </c>
      <c r="AZ151" s="8" t="s">
        <v>156</v>
      </c>
      <c r="BA151" s="7">
        <v>0</v>
      </c>
      <c r="BB151" s="16">
        <v>0</v>
      </c>
      <c r="BC151" s="16">
        <v>0</v>
      </c>
      <c r="BD151" s="38" t="s">
        <v>390</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spans="3:76" ht="19.5" customHeight="1">
      <c r="C152" s="7">
        <v>2303230</v>
      </c>
      <c r="D152" s="8" t="s">
        <v>391</v>
      </c>
      <c r="E152" s="7">
        <v>1</v>
      </c>
      <c r="F152" s="7">
        <v>2303230</v>
      </c>
      <c r="G152" s="11">
        <v>0</v>
      </c>
      <c r="H152" s="7">
        <v>0</v>
      </c>
      <c r="I152" s="7">
        <v>0</v>
      </c>
      <c r="J152" s="7">
        <v>0</v>
      </c>
      <c r="K152" s="7">
        <v>0</v>
      </c>
      <c r="L152" s="7">
        <v>0</v>
      </c>
      <c r="M152" s="7">
        <v>0</v>
      </c>
      <c r="N152" s="7">
        <v>1</v>
      </c>
      <c r="O152" s="7">
        <v>0</v>
      </c>
      <c r="P152" s="7">
        <v>0</v>
      </c>
      <c r="Q152" s="7">
        <v>0</v>
      </c>
      <c r="R152" s="11">
        <v>0</v>
      </c>
      <c r="S152" s="7">
        <v>0</v>
      </c>
      <c r="T152" s="7">
        <v>1</v>
      </c>
      <c r="U152" s="7">
        <v>2</v>
      </c>
      <c r="V152" s="7">
        <v>0</v>
      </c>
      <c r="W152" s="7">
        <v>1.75</v>
      </c>
      <c r="X152" s="9"/>
      <c r="Y152" s="9">
        <v>0</v>
      </c>
      <c r="Z152" s="7">
        <v>1</v>
      </c>
      <c r="AA152" s="7">
        <v>0</v>
      </c>
      <c r="AB152" s="7">
        <v>0</v>
      </c>
      <c r="AC152" s="7">
        <v>0</v>
      </c>
      <c r="AD152" s="7">
        <v>0</v>
      </c>
      <c r="AE152" s="7">
        <v>12</v>
      </c>
      <c r="AF152" s="7">
        <v>1</v>
      </c>
      <c r="AG152" s="7" t="s">
        <v>165</v>
      </c>
      <c r="AH152" s="11">
        <v>2</v>
      </c>
      <c r="AI152" s="11">
        <v>1</v>
      </c>
      <c r="AJ152" s="11">
        <v>0</v>
      </c>
      <c r="AK152" s="11">
        <v>6</v>
      </c>
      <c r="AL152" s="7">
        <v>0</v>
      </c>
      <c r="AM152" s="7">
        <v>0</v>
      </c>
      <c r="AN152" s="19">
        <v>0</v>
      </c>
      <c r="AO152" s="7">
        <v>0.5</v>
      </c>
      <c r="AP152" s="7">
        <v>2000</v>
      </c>
      <c r="AQ152" s="7">
        <v>0.1</v>
      </c>
      <c r="AR152" s="7">
        <v>0</v>
      </c>
      <c r="AS152" s="11">
        <v>0</v>
      </c>
      <c r="AT152" s="7">
        <v>23032300</v>
      </c>
      <c r="AU152" s="7"/>
      <c r="AV152" s="8" t="s">
        <v>171</v>
      </c>
      <c r="AW152" s="7" t="s">
        <v>166</v>
      </c>
      <c r="AX152" s="9">
        <v>100001</v>
      </c>
      <c r="AY152" s="9">
        <v>23032300</v>
      </c>
      <c r="AZ152" s="8" t="s">
        <v>163</v>
      </c>
      <c r="BA152" s="7">
        <v>0</v>
      </c>
      <c r="BB152" s="16">
        <v>0</v>
      </c>
      <c r="BC152" s="16">
        <v>0</v>
      </c>
      <c r="BD152" s="22" t="s">
        <v>392</v>
      </c>
      <c r="BE152" s="7">
        <v>0</v>
      </c>
      <c r="BF152" s="7">
        <v>0</v>
      </c>
      <c r="BG152" s="7">
        <v>0</v>
      </c>
      <c r="BH152" s="7">
        <v>0</v>
      </c>
      <c r="BI152" s="7">
        <v>0</v>
      </c>
      <c r="BJ152" s="7">
        <v>0</v>
      </c>
      <c r="BK152" s="7">
        <v>0</v>
      </c>
      <c r="BL152" s="11">
        <v>0</v>
      </c>
      <c r="BM152" s="11">
        <v>0</v>
      </c>
      <c r="BN152" s="11">
        <v>0</v>
      </c>
      <c r="BO152" s="11">
        <v>0</v>
      </c>
      <c r="BP152" s="11">
        <v>0</v>
      </c>
      <c r="BQ152" s="11">
        <v>0</v>
      </c>
      <c r="BR152" s="11">
        <v>0</v>
      </c>
      <c r="BS152" s="11"/>
      <c r="BT152" s="11"/>
      <c r="BU152" s="11"/>
      <c r="BV152" s="11">
        <v>0</v>
      </c>
      <c r="BW152" s="11">
        <v>0</v>
      </c>
      <c r="BX152" s="11">
        <v>0</v>
      </c>
    </row>
    <row r="153" spans="3:76" ht="20.100000000000001" customHeight="1">
      <c r="C153" s="7">
        <v>2303240</v>
      </c>
      <c r="D153" s="8" t="s">
        <v>393</v>
      </c>
      <c r="E153" s="7">
        <v>1</v>
      </c>
      <c r="F153" s="7">
        <v>2303240</v>
      </c>
      <c r="G153" s="11">
        <v>0</v>
      </c>
      <c r="H153" s="7">
        <v>0</v>
      </c>
      <c r="I153" s="7">
        <v>0</v>
      </c>
      <c r="J153" s="7">
        <v>0</v>
      </c>
      <c r="K153" s="7">
        <v>0</v>
      </c>
      <c r="L153" s="7">
        <v>0</v>
      </c>
      <c r="M153" s="7">
        <v>0</v>
      </c>
      <c r="N153" s="7">
        <v>1</v>
      </c>
      <c r="O153" s="7">
        <v>0</v>
      </c>
      <c r="P153" s="7">
        <v>0</v>
      </c>
      <c r="Q153" s="7">
        <v>0</v>
      </c>
      <c r="R153" s="11">
        <v>0</v>
      </c>
      <c r="S153" s="7">
        <v>0</v>
      </c>
      <c r="T153" s="7">
        <v>1</v>
      </c>
      <c r="U153" s="7">
        <v>2</v>
      </c>
      <c r="V153" s="7">
        <v>0</v>
      </c>
      <c r="W153" s="7">
        <v>2</v>
      </c>
      <c r="X153" s="9"/>
      <c r="Y153" s="9">
        <v>0</v>
      </c>
      <c r="Z153" s="7">
        <v>1</v>
      </c>
      <c r="AA153" s="7">
        <v>0</v>
      </c>
      <c r="AB153" s="7">
        <v>0</v>
      </c>
      <c r="AC153" s="7">
        <v>0</v>
      </c>
      <c r="AD153" s="7">
        <v>0</v>
      </c>
      <c r="AE153" s="7">
        <v>12</v>
      </c>
      <c r="AF153" s="7">
        <v>2</v>
      </c>
      <c r="AG153" s="7" t="s">
        <v>383</v>
      </c>
      <c r="AH153" s="11">
        <v>2</v>
      </c>
      <c r="AI153" s="11">
        <v>2</v>
      </c>
      <c r="AJ153" s="11">
        <v>0</v>
      </c>
      <c r="AK153" s="11">
        <v>1.5</v>
      </c>
      <c r="AL153" s="7">
        <v>0</v>
      </c>
      <c r="AM153" s="7">
        <v>0</v>
      </c>
      <c r="AN153" s="7">
        <v>0</v>
      </c>
      <c r="AO153" s="7">
        <v>0.2</v>
      </c>
      <c r="AP153" s="7">
        <v>200</v>
      </c>
      <c r="AQ153" s="7">
        <v>0</v>
      </c>
      <c r="AR153" s="7">
        <v>60</v>
      </c>
      <c r="AS153" s="11">
        <v>0</v>
      </c>
      <c r="AT153" s="7">
        <v>20000101</v>
      </c>
      <c r="AU153" s="7"/>
      <c r="AV153" s="8" t="s">
        <v>171</v>
      </c>
      <c r="AW153" s="7" t="s">
        <v>162</v>
      </c>
      <c r="AX153" s="9">
        <v>100001</v>
      </c>
      <c r="AY153" s="9">
        <v>23032400</v>
      </c>
      <c r="AZ153" s="8" t="s">
        <v>385</v>
      </c>
      <c r="BA153" s="7">
        <v>1</v>
      </c>
      <c r="BB153" s="16">
        <v>0</v>
      </c>
      <c r="BC153" s="16">
        <v>0</v>
      </c>
      <c r="BD153" s="20" t="s">
        <v>394</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spans="3:76" ht="20.100000000000001" customHeight="1">
      <c r="C154" s="7">
        <v>2303250</v>
      </c>
      <c r="D154" s="10" t="s">
        <v>395</v>
      </c>
      <c r="E154" s="7">
        <v>1</v>
      </c>
      <c r="F154" s="7">
        <v>2303250</v>
      </c>
      <c r="G154" s="11">
        <v>0</v>
      </c>
      <c r="H154" s="7">
        <v>0</v>
      </c>
      <c r="I154" s="7">
        <v>0</v>
      </c>
      <c r="J154" s="7">
        <v>0</v>
      </c>
      <c r="K154" s="7">
        <v>0</v>
      </c>
      <c r="L154" s="9">
        <v>0</v>
      </c>
      <c r="M154" s="9">
        <v>0</v>
      </c>
      <c r="N154" s="9">
        <v>1</v>
      </c>
      <c r="O154" s="9">
        <v>0</v>
      </c>
      <c r="P154" s="9">
        <v>0</v>
      </c>
      <c r="Q154" s="9">
        <v>0</v>
      </c>
      <c r="R154" s="11">
        <v>0</v>
      </c>
      <c r="S154" s="7">
        <v>0</v>
      </c>
      <c r="T154" s="7">
        <v>1</v>
      </c>
      <c r="U154" s="9">
        <v>2</v>
      </c>
      <c r="V154" s="9">
        <v>0</v>
      </c>
      <c r="W154" s="9">
        <v>0.75</v>
      </c>
      <c r="X154" s="9"/>
      <c r="Y154" s="9">
        <v>0</v>
      </c>
      <c r="Z154" s="9">
        <v>0</v>
      </c>
      <c r="AA154" s="9">
        <v>0</v>
      </c>
      <c r="AB154" s="9">
        <v>0</v>
      </c>
      <c r="AC154" s="9">
        <v>0</v>
      </c>
      <c r="AD154" s="9">
        <v>0</v>
      </c>
      <c r="AE154" s="7">
        <v>12</v>
      </c>
      <c r="AF154" s="9">
        <v>1</v>
      </c>
      <c r="AG154" s="9">
        <v>2</v>
      </c>
      <c r="AH154" s="11">
        <v>2</v>
      </c>
      <c r="AI154" s="11">
        <v>0</v>
      </c>
      <c r="AJ154" s="11">
        <v>0</v>
      </c>
      <c r="AK154" s="11">
        <v>2</v>
      </c>
      <c r="AL154" s="9">
        <v>0</v>
      </c>
      <c r="AM154" s="9">
        <v>0</v>
      </c>
      <c r="AN154" s="9">
        <v>0</v>
      </c>
      <c r="AO154" s="9">
        <v>0.5</v>
      </c>
      <c r="AP154" s="9">
        <v>5000</v>
      </c>
      <c r="AQ154" s="9">
        <v>0.5</v>
      </c>
      <c r="AR154" s="9">
        <v>100</v>
      </c>
      <c r="AS154" s="11">
        <v>0</v>
      </c>
      <c r="AT154" s="7">
        <v>23032500</v>
      </c>
      <c r="AU154" s="9"/>
      <c r="AV154" s="8" t="s">
        <v>171</v>
      </c>
      <c r="AW154" s="9" t="s">
        <v>336</v>
      </c>
      <c r="AX154" s="9">
        <v>100001</v>
      </c>
      <c r="AY154" s="9">
        <v>23032500</v>
      </c>
      <c r="AZ154" s="10" t="s">
        <v>396</v>
      </c>
      <c r="BA154" s="10" t="s">
        <v>216</v>
      </c>
      <c r="BB154" s="16">
        <v>0</v>
      </c>
      <c r="BC154" s="16">
        <v>0</v>
      </c>
      <c r="BD154" s="21" t="s">
        <v>397</v>
      </c>
      <c r="BE154" s="9">
        <v>0</v>
      </c>
      <c r="BF154" s="7">
        <v>0</v>
      </c>
      <c r="BG154" s="9">
        <v>0</v>
      </c>
      <c r="BH154" s="9">
        <v>0</v>
      </c>
      <c r="BI154" s="9">
        <v>0</v>
      </c>
      <c r="BJ154" s="9">
        <v>0</v>
      </c>
      <c r="BK154" s="24">
        <v>0</v>
      </c>
      <c r="BL154" s="11">
        <v>0</v>
      </c>
      <c r="BM154" s="11">
        <v>0</v>
      </c>
      <c r="BN154" s="11">
        <v>0</v>
      </c>
      <c r="BO154" s="11">
        <v>0</v>
      </c>
      <c r="BP154" s="11">
        <v>0</v>
      </c>
      <c r="BQ154" s="11">
        <v>0</v>
      </c>
      <c r="BR154" s="11">
        <v>0</v>
      </c>
      <c r="BS154" s="11"/>
      <c r="BT154" s="11"/>
      <c r="BU154" s="11"/>
      <c r="BV154" s="11">
        <v>0</v>
      </c>
      <c r="BW154" s="11">
        <v>0</v>
      </c>
      <c r="BX154" s="11">
        <v>0</v>
      </c>
    </row>
    <row r="155" spans="3:76" ht="20.100000000000001" customHeight="1">
      <c r="C155" s="7">
        <v>2303260</v>
      </c>
      <c r="D155" s="10" t="s">
        <v>398</v>
      </c>
      <c r="E155" s="7">
        <v>1</v>
      </c>
      <c r="F155" s="7">
        <v>2303260</v>
      </c>
      <c r="G155" s="11">
        <v>0</v>
      </c>
      <c r="H155" s="7">
        <v>0</v>
      </c>
      <c r="I155" s="7">
        <v>0</v>
      </c>
      <c r="J155" s="7">
        <v>0</v>
      </c>
      <c r="K155" s="7">
        <v>0</v>
      </c>
      <c r="L155" s="9">
        <v>0</v>
      </c>
      <c r="M155" s="9">
        <v>0</v>
      </c>
      <c r="N155" s="9">
        <v>1</v>
      </c>
      <c r="O155" s="9">
        <v>0</v>
      </c>
      <c r="P155" s="9">
        <v>0</v>
      </c>
      <c r="Q155" s="9">
        <v>0</v>
      </c>
      <c r="R155" s="11">
        <v>0</v>
      </c>
      <c r="S155" s="16">
        <v>0</v>
      </c>
      <c r="T155" s="7">
        <v>1</v>
      </c>
      <c r="U155" s="9">
        <v>2</v>
      </c>
      <c r="V155" s="9">
        <v>0</v>
      </c>
      <c r="W155" s="9">
        <v>2</v>
      </c>
      <c r="X155" s="9"/>
      <c r="Y155" s="9">
        <v>0</v>
      </c>
      <c r="Z155" s="9">
        <v>0</v>
      </c>
      <c r="AA155" s="9">
        <v>0</v>
      </c>
      <c r="AB155" s="9">
        <v>0</v>
      </c>
      <c r="AC155" s="9">
        <v>0</v>
      </c>
      <c r="AD155" s="9">
        <v>0</v>
      </c>
      <c r="AE155" s="7">
        <v>12</v>
      </c>
      <c r="AF155" s="9">
        <v>1</v>
      </c>
      <c r="AG155" s="9">
        <v>3.5</v>
      </c>
      <c r="AH155" s="11">
        <v>0</v>
      </c>
      <c r="AI155" s="11">
        <v>0</v>
      </c>
      <c r="AJ155" s="11">
        <v>0</v>
      </c>
      <c r="AK155" s="11">
        <v>4</v>
      </c>
      <c r="AL155" s="9">
        <v>0</v>
      </c>
      <c r="AM155" s="9">
        <v>0</v>
      </c>
      <c r="AN155" s="9">
        <v>0</v>
      </c>
      <c r="AO155" s="9">
        <v>0.25</v>
      </c>
      <c r="AP155" s="9">
        <v>2000</v>
      </c>
      <c r="AQ155" s="9">
        <v>0</v>
      </c>
      <c r="AR155" s="9">
        <v>0</v>
      </c>
      <c r="AS155" s="11">
        <v>0</v>
      </c>
      <c r="AT155" s="9">
        <v>23032600</v>
      </c>
      <c r="AU155" s="9"/>
      <c r="AV155" s="8" t="s">
        <v>171</v>
      </c>
      <c r="AW155" s="9" t="s">
        <v>159</v>
      </c>
      <c r="AX155" s="9">
        <v>100201</v>
      </c>
      <c r="AY155" s="9">
        <v>23032600</v>
      </c>
      <c r="AZ155" s="10" t="s">
        <v>156</v>
      </c>
      <c r="BA155" s="10">
        <v>0</v>
      </c>
      <c r="BB155" s="16">
        <v>0</v>
      </c>
      <c r="BC155" s="16">
        <v>0</v>
      </c>
      <c r="BD155" s="21" t="s">
        <v>399</v>
      </c>
      <c r="BE155" s="9">
        <v>0</v>
      </c>
      <c r="BF155" s="7">
        <v>0</v>
      </c>
      <c r="BG155" s="9">
        <v>0</v>
      </c>
      <c r="BH155" s="9">
        <v>0</v>
      </c>
      <c r="BI155" s="9">
        <v>0</v>
      </c>
      <c r="BJ155" s="9">
        <v>0</v>
      </c>
      <c r="BK155" s="24">
        <v>0</v>
      </c>
      <c r="BL155" s="11">
        <v>0</v>
      </c>
      <c r="BM155" s="11">
        <v>0</v>
      </c>
      <c r="BN155" s="11">
        <v>0</v>
      </c>
      <c r="BO155" s="11">
        <v>0</v>
      </c>
      <c r="BP155" s="11">
        <v>0</v>
      </c>
      <c r="BQ155" s="11">
        <v>0</v>
      </c>
      <c r="BR155" s="11">
        <v>0</v>
      </c>
      <c r="BS155" s="11"/>
      <c r="BT155" s="11"/>
      <c r="BU155" s="11"/>
      <c r="BV155" s="11">
        <v>0</v>
      </c>
      <c r="BW155" s="11">
        <v>0</v>
      </c>
      <c r="BX155" s="11">
        <v>0</v>
      </c>
    </row>
    <row r="156" spans="3:76" ht="19.5" customHeight="1">
      <c r="C156" s="7">
        <v>2303270</v>
      </c>
      <c r="D156" s="10" t="s">
        <v>400</v>
      </c>
      <c r="E156" s="7">
        <v>1</v>
      </c>
      <c r="F156" s="7">
        <v>2303270</v>
      </c>
      <c r="G156" s="11">
        <v>0</v>
      </c>
      <c r="H156" s="7">
        <v>0</v>
      </c>
      <c r="I156" s="7">
        <v>0</v>
      </c>
      <c r="J156" s="7">
        <v>0</v>
      </c>
      <c r="K156" s="7">
        <v>0</v>
      </c>
      <c r="L156" s="9">
        <v>0</v>
      </c>
      <c r="M156" s="9">
        <v>0</v>
      </c>
      <c r="N156" s="9">
        <v>1</v>
      </c>
      <c r="O156" s="9">
        <v>0</v>
      </c>
      <c r="P156" s="9">
        <v>0</v>
      </c>
      <c r="Q156" s="9">
        <v>0</v>
      </c>
      <c r="R156" s="11">
        <v>0</v>
      </c>
      <c r="S156" s="16">
        <v>0</v>
      </c>
      <c r="T156" s="7">
        <v>1</v>
      </c>
      <c r="U156" s="9">
        <v>2</v>
      </c>
      <c r="V156" s="9">
        <v>0</v>
      </c>
      <c r="W156" s="9">
        <v>2</v>
      </c>
      <c r="X156" s="9"/>
      <c r="Y156" s="9">
        <v>0</v>
      </c>
      <c r="Z156" s="9">
        <v>0</v>
      </c>
      <c r="AA156" s="9">
        <v>0</v>
      </c>
      <c r="AB156" s="9">
        <v>0</v>
      </c>
      <c r="AC156" s="9">
        <v>0</v>
      </c>
      <c r="AD156" s="9">
        <v>0</v>
      </c>
      <c r="AE156" s="7">
        <v>12</v>
      </c>
      <c r="AF156" s="9">
        <v>1</v>
      </c>
      <c r="AG156" s="9">
        <v>3</v>
      </c>
      <c r="AH156" s="11">
        <v>2</v>
      </c>
      <c r="AI156" s="11">
        <v>1</v>
      </c>
      <c r="AJ156" s="11">
        <v>0</v>
      </c>
      <c r="AK156" s="11">
        <v>6</v>
      </c>
      <c r="AL156" s="9">
        <v>0</v>
      </c>
      <c r="AM156" s="9">
        <v>0</v>
      </c>
      <c r="AN156" s="9">
        <v>0</v>
      </c>
      <c r="AO156" s="9">
        <v>0.25</v>
      </c>
      <c r="AP156" s="9">
        <v>2000</v>
      </c>
      <c r="AQ156" s="9">
        <v>0.25</v>
      </c>
      <c r="AR156" s="9">
        <v>0</v>
      </c>
      <c r="AS156" s="11">
        <v>0</v>
      </c>
      <c r="AT156" s="9">
        <v>20000101</v>
      </c>
      <c r="AU156" s="9"/>
      <c r="AV156" s="8" t="s">
        <v>171</v>
      </c>
      <c r="AW156" s="9" t="s">
        <v>172</v>
      </c>
      <c r="AX156" s="9">
        <v>100201</v>
      </c>
      <c r="AY156" s="9">
        <v>23032700</v>
      </c>
      <c r="AZ156" s="10" t="s">
        <v>156</v>
      </c>
      <c r="BA156" s="10">
        <v>0</v>
      </c>
      <c r="BB156" s="16">
        <v>0</v>
      </c>
      <c r="BC156" s="16">
        <v>0</v>
      </c>
      <c r="BD156" s="21" t="s">
        <v>401</v>
      </c>
      <c r="BE156" s="9">
        <v>0</v>
      </c>
      <c r="BF156" s="7">
        <v>0</v>
      </c>
      <c r="BG156" s="9">
        <v>0</v>
      </c>
      <c r="BH156" s="9">
        <v>0</v>
      </c>
      <c r="BI156" s="9">
        <v>0</v>
      </c>
      <c r="BJ156" s="9">
        <v>0</v>
      </c>
      <c r="BK156" s="24">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2303280</v>
      </c>
      <c r="D157" s="8" t="s">
        <v>210</v>
      </c>
      <c r="E157" s="7">
        <v>1</v>
      </c>
      <c r="F157" s="7">
        <v>2303280</v>
      </c>
      <c r="G157" s="11">
        <v>0</v>
      </c>
      <c r="H157" s="7">
        <v>0</v>
      </c>
      <c r="I157" s="7">
        <v>0</v>
      </c>
      <c r="J157" s="7">
        <v>0</v>
      </c>
      <c r="K157" s="7">
        <v>0</v>
      </c>
      <c r="L157" s="7">
        <v>0</v>
      </c>
      <c r="M157" s="7">
        <v>0</v>
      </c>
      <c r="N157" s="7">
        <v>1</v>
      </c>
      <c r="O157" s="7">
        <v>0</v>
      </c>
      <c r="P157" s="7">
        <v>0</v>
      </c>
      <c r="Q157" s="7">
        <v>0</v>
      </c>
      <c r="R157" s="11">
        <v>0</v>
      </c>
      <c r="S157" s="7">
        <v>0</v>
      </c>
      <c r="T157" s="7">
        <v>1</v>
      </c>
      <c r="U157" s="7">
        <v>2</v>
      </c>
      <c r="V157" s="7">
        <v>0</v>
      </c>
      <c r="W157" s="7">
        <v>0</v>
      </c>
      <c r="X157" s="9"/>
      <c r="Y157" s="9">
        <v>0</v>
      </c>
      <c r="Z157" s="7">
        <v>0</v>
      </c>
      <c r="AA157" s="7">
        <v>0</v>
      </c>
      <c r="AB157" s="7">
        <v>0</v>
      </c>
      <c r="AC157" s="7">
        <v>1</v>
      </c>
      <c r="AD157" s="7">
        <v>0</v>
      </c>
      <c r="AE157" s="7">
        <v>12</v>
      </c>
      <c r="AF157" s="7">
        <v>1</v>
      </c>
      <c r="AG157" s="7">
        <v>3</v>
      </c>
      <c r="AH157" s="11">
        <v>2</v>
      </c>
      <c r="AI157" s="11">
        <v>1</v>
      </c>
      <c r="AJ157" s="11">
        <v>0</v>
      </c>
      <c r="AK157" s="11">
        <v>6</v>
      </c>
      <c r="AL157" s="7">
        <v>0</v>
      </c>
      <c r="AM157" s="7">
        <v>0</v>
      </c>
      <c r="AN157" s="19">
        <v>0</v>
      </c>
      <c r="AO157" s="7">
        <v>0</v>
      </c>
      <c r="AP157" s="7">
        <v>1000</v>
      </c>
      <c r="AQ157" s="7">
        <v>0</v>
      </c>
      <c r="AR157" s="7">
        <v>0</v>
      </c>
      <c r="AS157" s="11">
        <v>0</v>
      </c>
      <c r="AT157" s="7">
        <v>23032800</v>
      </c>
      <c r="AU157" s="7"/>
      <c r="AV157" s="8" t="s">
        <v>171</v>
      </c>
      <c r="AW157" s="7" t="s">
        <v>211</v>
      </c>
      <c r="AX157" s="9">
        <v>0</v>
      </c>
      <c r="AY157" s="9">
        <v>23032800</v>
      </c>
      <c r="AZ157" s="8" t="s">
        <v>156</v>
      </c>
      <c r="BA157" s="7" t="s">
        <v>153</v>
      </c>
      <c r="BB157" s="16">
        <v>0</v>
      </c>
      <c r="BC157" s="16">
        <v>0</v>
      </c>
      <c r="BD157" s="22" t="s">
        <v>402</v>
      </c>
      <c r="BE157" s="7">
        <v>0</v>
      </c>
      <c r="BF157" s="7">
        <v>0</v>
      </c>
      <c r="BG157" s="7">
        <v>0</v>
      </c>
      <c r="BH157" s="7">
        <v>0</v>
      </c>
      <c r="BI157" s="7">
        <v>0</v>
      </c>
      <c r="BJ157" s="7">
        <v>0</v>
      </c>
      <c r="BK157" s="7">
        <v>0</v>
      </c>
      <c r="BL157" s="11">
        <v>1</v>
      </c>
      <c r="BM157" s="11">
        <v>0</v>
      </c>
      <c r="BN157" s="11">
        <v>0</v>
      </c>
      <c r="BO157" s="11">
        <v>0</v>
      </c>
      <c r="BP157" s="11">
        <v>0</v>
      </c>
      <c r="BQ157" s="11">
        <v>0</v>
      </c>
      <c r="BR157" s="11">
        <v>0</v>
      </c>
      <c r="BS157" s="11"/>
      <c r="BT157" s="11"/>
      <c r="BU157" s="11"/>
      <c r="BV157" s="11">
        <v>0</v>
      </c>
      <c r="BW157" s="11">
        <v>0</v>
      </c>
      <c r="BX157" s="11">
        <v>0</v>
      </c>
    </row>
    <row r="158" spans="3:76" ht="19.5" customHeight="1">
      <c r="C158" s="7">
        <v>2303290</v>
      </c>
      <c r="D158" s="8" t="s">
        <v>403</v>
      </c>
      <c r="E158" s="7">
        <v>1</v>
      </c>
      <c r="F158" s="7">
        <v>2303290</v>
      </c>
      <c r="G158" s="11">
        <v>0</v>
      </c>
      <c r="H158" s="7">
        <v>0</v>
      </c>
      <c r="I158" s="7">
        <v>0</v>
      </c>
      <c r="J158" s="7">
        <v>0</v>
      </c>
      <c r="K158" s="7">
        <v>0</v>
      </c>
      <c r="L158" s="7">
        <v>0</v>
      </c>
      <c r="M158" s="7">
        <v>0</v>
      </c>
      <c r="N158" s="7">
        <v>2</v>
      </c>
      <c r="O158" s="7">
        <v>1</v>
      </c>
      <c r="P158" s="7">
        <v>0.05</v>
      </c>
      <c r="Q158" s="7">
        <v>0</v>
      </c>
      <c r="R158" s="11">
        <v>0</v>
      </c>
      <c r="S158" s="7">
        <v>0</v>
      </c>
      <c r="T158" s="7">
        <v>1</v>
      </c>
      <c r="U158" s="7">
        <v>2</v>
      </c>
      <c r="V158" s="7">
        <v>0</v>
      </c>
      <c r="W158" s="7">
        <v>2</v>
      </c>
      <c r="X158" s="9"/>
      <c r="Y158" s="9">
        <v>0</v>
      </c>
      <c r="Z158" s="7">
        <v>0</v>
      </c>
      <c r="AA158" s="7">
        <v>0</v>
      </c>
      <c r="AB158" s="7">
        <v>0</v>
      </c>
      <c r="AC158" s="7">
        <v>1</v>
      </c>
      <c r="AD158" s="7">
        <v>0</v>
      </c>
      <c r="AE158" s="7">
        <v>12</v>
      </c>
      <c r="AF158" s="7">
        <v>1</v>
      </c>
      <c r="AG158" s="7">
        <v>1</v>
      </c>
      <c r="AH158" s="11">
        <v>2</v>
      </c>
      <c r="AI158" s="11">
        <v>2</v>
      </c>
      <c r="AJ158" s="11">
        <v>0</v>
      </c>
      <c r="AK158" s="11">
        <v>4</v>
      </c>
      <c r="AL158" s="7">
        <v>0</v>
      </c>
      <c r="AM158" s="7">
        <v>0</v>
      </c>
      <c r="AN158" s="19">
        <v>0</v>
      </c>
      <c r="AO158" s="7">
        <v>0.5</v>
      </c>
      <c r="AP158" s="7">
        <v>30000</v>
      </c>
      <c r="AQ158" s="7">
        <v>0.5</v>
      </c>
      <c r="AR158" s="7">
        <v>20</v>
      </c>
      <c r="AS158" s="11">
        <v>0</v>
      </c>
      <c r="AT158" s="7">
        <v>23032900</v>
      </c>
      <c r="AU158" s="7"/>
      <c r="AV158" s="8" t="s">
        <v>171</v>
      </c>
      <c r="AW158" s="7" t="s">
        <v>155</v>
      </c>
      <c r="AX158" s="9">
        <v>100301</v>
      </c>
      <c r="AY158" s="9">
        <v>23032900</v>
      </c>
      <c r="AZ158" s="8" t="s">
        <v>194</v>
      </c>
      <c r="BA158" s="7">
        <v>0</v>
      </c>
      <c r="BB158" s="16">
        <v>0</v>
      </c>
      <c r="BC158" s="16">
        <v>0</v>
      </c>
      <c r="BD158" s="22" t="s">
        <v>404</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2303300</v>
      </c>
      <c r="D159" s="8" t="s">
        <v>405</v>
      </c>
      <c r="E159" s="7">
        <v>1</v>
      </c>
      <c r="F159" s="7">
        <v>2303300</v>
      </c>
      <c r="G159" s="11">
        <v>0</v>
      </c>
      <c r="H159" s="7">
        <v>0</v>
      </c>
      <c r="I159" s="7">
        <v>0</v>
      </c>
      <c r="J159" s="7">
        <v>0</v>
      </c>
      <c r="K159" s="7">
        <v>0</v>
      </c>
      <c r="L159" s="7">
        <v>0</v>
      </c>
      <c r="M159" s="7">
        <v>0</v>
      </c>
      <c r="N159" s="7">
        <v>1</v>
      </c>
      <c r="O159" s="7">
        <v>0</v>
      </c>
      <c r="P159" s="7">
        <v>0</v>
      </c>
      <c r="Q159" s="7">
        <v>0</v>
      </c>
      <c r="R159" s="11">
        <v>0</v>
      </c>
      <c r="S159" s="7">
        <v>0</v>
      </c>
      <c r="T159" s="7">
        <v>1</v>
      </c>
      <c r="U159" s="7">
        <v>2</v>
      </c>
      <c r="V159" s="7">
        <v>0</v>
      </c>
      <c r="W159" s="7">
        <v>0</v>
      </c>
      <c r="X159" s="9"/>
      <c r="Y159" s="9">
        <v>0</v>
      </c>
      <c r="Z159" s="7">
        <v>0</v>
      </c>
      <c r="AA159" s="7">
        <v>0</v>
      </c>
      <c r="AB159" s="7">
        <v>0</v>
      </c>
      <c r="AC159" s="7">
        <v>1</v>
      </c>
      <c r="AD159" s="7">
        <v>0</v>
      </c>
      <c r="AE159" s="7">
        <v>12</v>
      </c>
      <c r="AF159" s="7">
        <v>1</v>
      </c>
      <c r="AG159" s="7">
        <v>3</v>
      </c>
      <c r="AH159" s="11">
        <v>2</v>
      </c>
      <c r="AI159" s="11">
        <v>1</v>
      </c>
      <c r="AJ159" s="11">
        <v>1</v>
      </c>
      <c r="AK159" s="11">
        <v>0</v>
      </c>
      <c r="AL159" s="7">
        <v>0</v>
      </c>
      <c r="AM159" s="7">
        <v>0</v>
      </c>
      <c r="AN159" s="19">
        <v>0</v>
      </c>
      <c r="AO159" s="7">
        <v>0</v>
      </c>
      <c r="AP159" s="7">
        <v>1000</v>
      </c>
      <c r="AQ159" s="7">
        <v>0</v>
      </c>
      <c r="AR159" s="7">
        <v>0</v>
      </c>
      <c r="AS159" s="209" t="s">
        <v>406</v>
      </c>
      <c r="AT159" s="7">
        <v>0</v>
      </c>
      <c r="AU159" s="7"/>
      <c r="AV159" s="8" t="s">
        <v>171</v>
      </c>
      <c r="AW159" s="7" t="s">
        <v>211</v>
      </c>
      <c r="AX159" s="9">
        <v>0</v>
      </c>
      <c r="AY159" s="9">
        <v>23033000</v>
      </c>
      <c r="AZ159" s="8" t="s">
        <v>156</v>
      </c>
      <c r="BA159" s="7" t="s">
        <v>153</v>
      </c>
      <c r="BB159" s="16">
        <v>0</v>
      </c>
      <c r="BC159" s="16">
        <v>0</v>
      </c>
      <c r="BD159" s="22" t="s">
        <v>407</v>
      </c>
      <c r="BE159" s="7">
        <v>0</v>
      </c>
      <c r="BF159" s="7">
        <v>0</v>
      </c>
      <c r="BG159" s="7">
        <v>0</v>
      </c>
      <c r="BH159" s="7">
        <v>0</v>
      </c>
      <c r="BI159" s="7">
        <v>0</v>
      </c>
      <c r="BJ159" s="7">
        <v>0</v>
      </c>
      <c r="BK159" s="7">
        <v>0</v>
      </c>
      <c r="BL159" s="11">
        <v>1</v>
      </c>
      <c r="BM159" s="11">
        <v>0</v>
      </c>
      <c r="BN159" s="11">
        <v>0</v>
      </c>
      <c r="BO159" s="11">
        <v>0</v>
      </c>
      <c r="BP159" s="11">
        <v>0</v>
      </c>
      <c r="BQ159" s="11">
        <v>0</v>
      </c>
      <c r="BR159" s="11">
        <v>0</v>
      </c>
      <c r="BS159" s="11"/>
      <c r="BT159" s="11"/>
      <c r="BU159" s="11"/>
      <c r="BV159" s="11">
        <v>0</v>
      </c>
      <c r="BW159" s="11">
        <v>0</v>
      </c>
      <c r="BX159" s="11">
        <v>0</v>
      </c>
    </row>
    <row r="160" spans="3:76" ht="19.5" customHeight="1">
      <c r="C160" s="7">
        <v>2303310</v>
      </c>
      <c r="D160" s="10" t="s">
        <v>408</v>
      </c>
      <c r="E160" s="7">
        <v>1</v>
      </c>
      <c r="F160" s="7">
        <v>2303310</v>
      </c>
      <c r="G160" s="11">
        <v>0</v>
      </c>
      <c r="H160" s="7">
        <v>0</v>
      </c>
      <c r="I160" s="7">
        <v>0</v>
      </c>
      <c r="J160" s="7">
        <v>0</v>
      </c>
      <c r="K160" s="7">
        <v>0</v>
      </c>
      <c r="L160" s="9">
        <v>0</v>
      </c>
      <c r="M160" s="9">
        <v>0</v>
      </c>
      <c r="N160" s="9">
        <v>1</v>
      </c>
      <c r="O160" s="9">
        <v>0</v>
      </c>
      <c r="P160" s="9">
        <v>0</v>
      </c>
      <c r="Q160" s="9">
        <v>0</v>
      </c>
      <c r="R160" s="11">
        <v>0</v>
      </c>
      <c r="S160" s="16">
        <v>0</v>
      </c>
      <c r="T160" s="7">
        <v>1</v>
      </c>
      <c r="U160" s="9">
        <v>2</v>
      </c>
      <c r="V160" s="9">
        <v>0</v>
      </c>
      <c r="W160" s="9">
        <v>2</v>
      </c>
      <c r="X160" s="9"/>
      <c r="Y160" s="9">
        <v>0</v>
      </c>
      <c r="Z160" s="9">
        <v>0</v>
      </c>
      <c r="AA160" s="9">
        <v>0</v>
      </c>
      <c r="AB160" s="9">
        <v>0</v>
      </c>
      <c r="AC160" s="9">
        <v>0</v>
      </c>
      <c r="AD160" s="9">
        <v>0</v>
      </c>
      <c r="AE160" s="7">
        <v>12</v>
      </c>
      <c r="AF160" s="9">
        <v>1</v>
      </c>
      <c r="AG160" s="9">
        <v>3</v>
      </c>
      <c r="AH160" s="11">
        <v>2</v>
      </c>
      <c r="AI160" s="11">
        <v>1</v>
      </c>
      <c r="AJ160" s="11">
        <v>0</v>
      </c>
      <c r="AK160" s="11">
        <v>6</v>
      </c>
      <c r="AL160" s="9">
        <v>0</v>
      </c>
      <c r="AM160" s="9">
        <v>0</v>
      </c>
      <c r="AN160" s="9">
        <v>0</v>
      </c>
      <c r="AO160" s="9">
        <v>0.25</v>
      </c>
      <c r="AP160" s="9">
        <v>2000</v>
      </c>
      <c r="AQ160" s="9">
        <v>0.25</v>
      </c>
      <c r="AR160" s="9">
        <v>0</v>
      </c>
      <c r="AS160" s="11">
        <v>0</v>
      </c>
      <c r="AT160" s="9">
        <v>23033100</v>
      </c>
      <c r="AU160" s="9"/>
      <c r="AV160" s="8" t="s">
        <v>171</v>
      </c>
      <c r="AW160" s="9" t="s">
        <v>172</v>
      </c>
      <c r="AX160" s="9">
        <v>100001</v>
      </c>
      <c r="AY160" s="9">
        <v>23033100</v>
      </c>
      <c r="AZ160" s="10" t="s">
        <v>156</v>
      </c>
      <c r="BA160" s="10">
        <v>0</v>
      </c>
      <c r="BB160" s="16">
        <v>0</v>
      </c>
      <c r="BC160" s="16">
        <v>0</v>
      </c>
      <c r="BD160" s="21" t="s">
        <v>409</v>
      </c>
      <c r="BE160" s="9">
        <v>0</v>
      </c>
      <c r="BF160" s="7">
        <v>0</v>
      </c>
      <c r="BG160" s="9">
        <v>0</v>
      </c>
      <c r="BH160" s="9">
        <v>0</v>
      </c>
      <c r="BI160" s="9">
        <v>0</v>
      </c>
      <c r="BJ160" s="9">
        <v>0</v>
      </c>
      <c r="BK160" s="24">
        <v>0</v>
      </c>
      <c r="BL160" s="11">
        <v>0</v>
      </c>
      <c r="BM160" s="11">
        <v>0</v>
      </c>
      <c r="BN160" s="11">
        <v>0</v>
      </c>
      <c r="BO160" s="11">
        <v>0</v>
      </c>
      <c r="BP160" s="11">
        <v>0</v>
      </c>
      <c r="BQ160" s="11">
        <v>0</v>
      </c>
      <c r="BR160" s="11">
        <v>0</v>
      </c>
      <c r="BS160" s="11"/>
      <c r="BT160" s="11"/>
      <c r="BU160" s="11"/>
      <c r="BV160" s="11">
        <v>0</v>
      </c>
      <c r="BW160" s="11">
        <v>0</v>
      </c>
      <c r="BX160" s="11">
        <v>0</v>
      </c>
    </row>
    <row r="161" spans="3:76" ht="20.100000000000001" customHeight="1">
      <c r="C161" s="7">
        <v>2303320</v>
      </c>
      <c r="D161" s="10" t="s">
        <v>410</v>
      </c>
      <c r="E161" s="7">
        <v>1</v>
      </c>
      <c r="F161" s="7">
        <v>2303320</v>
      </c>
      <c r="G161" s="11">
        <v>0</v>
      </c>
      <c r="H161" s="7">
        <v>0</v>
      </c>
      <c r="I161" s="7">
        <v>0</v>
      </c>
      <c r="J161" s="7">
        <v>0</v>
      </c>
      <c r="K161" s="7">
        <v>0</v>
      </c>
      <c r="L161" s="9">
        <v>0</v>
      </c>
      <c r="M161" s="9">
        <v>0</v>
      </c>
      <c r="N161" s="9">
        <v>1</v>
      </c>
      <c r="O161" s="9">
        <v>0</v>
      </c>
      <c r="P161" s="9">
        <v>0</v>
      </c>
      <c r="Q161" s="9">
        <v>0</v>
      </c>
      <c r="R161" s="11">
        <v>0</v>
      </c>
      <c r="S161" s="16">
        <v>0</v>
      </c>
      <c r="T161" s="7">
        <v>1</v>
      </c>
      <c r="U161" s="9">
        <v>2</v>
      </c>
      <c r="V161" s="9">
        <v>0</v>
      </c>
      <c r="W161" s="9">
        <v>0.3</v>
      </c>
      <c r="X161" s="9"/>
      <c r="Y161" s="9">
        <v>0</v>
      </c>
      <c r="Z161" s="9">
        <v>0</v>
      </c>
      <c r="AA161" s="9">
        <v>0</v>
      </c>
      <c r="AB161" s="9">
        <v>0</v>
      </c>
      <c r="AC161" s="9">
        <v>0</v>
      </c>
      <c r="AD161" s="9">
        <v>0</v>
      </c>
      <c r="AE161" s="7">
        <v>12</v>
      </c>
      <c r="AF161" s="9">
        <v>1</v>
      </c>
      <c r="AG161" s="9">
        <v>4</v>
      </c>
      <c r="AH161" s="11">
        <v>2</v>
      </c>
      <c r="AI161" s="11">
        <v>1</v>
      </c>
      <c r="AJ161" s="11">
        <v>0</v>
      </c>
      <c r="AK161" s="11">
        <v>6</v>
      </c>
      <c r="AL161" s="9">
        <v>0</v>
      </c>
      <c r="AM161" s="9">
        <v>0</v>
      </c>
      <c r="AN161" s="9">
        <v>0</v>
      </c>
      <c r="AO161" s="9">
        <v>0.25</v>
      </c>
      <c r="AP161" s="9">
        <v>10000</v>
      </c>
      <c r="AQ161" s="9">
        <v>0.5</v>
      </c>
      <c r="AR161" s="9">
        <v>0</v>
      </c>
      <c r="AS161" s="11">
        <v>0</v>
      </c>
      <c r="AT161" s="11">
        <v>23033200</v>
      </c>
      <c r="AU161" s="11"/>
      <c r="AV161" s="8" t="s">
        <v>171</v>
      </c>
      <c r="AW161" s="9" t="s">
        <v>411</v>
      </c>
      <c r="AX161" s="9">
        <v>100001</v>
      </c>
      <c r="AY161" s="9">
        <v>23033200</v>
      </c>
      <c r="AZ161" s="10" t="s">
        <v>215</v>
      </c>
      <c r="BA161" s="10" t="s">
        <v>216</v>
      </c>
      <c r="BB161" s="16">
        <v>0</v>
      </c>
      <c r="BC161" s="16">
        <v>0</v>
      </c>
      <c r="BD161" s="38" t="s">
        <v>412</v>
      </c>
      <c r="BE161" s="9">
        <v>0</v>
      </c>
      <c r="BF161" s="7">
        <v>0</v>
      </c>
      <c r="BG161" s="9">
        <v>0</v>
      </c>
      <c r="BH161" s="9">
        <v>0</v>
      </c>
      <c r="BI161" s="9">
        <v>0</v>
      </c>
      <c r="BJ161" s="9">
        <v>0</v>
      </c>
      <c r="BK161" s="24">
        <v>0</v>
      </c>
      <c r="BL161" s="11">
        <v>0</v>
      </c>
      <c r="BM161" s="11">
        <v>0</v>
      </c>
      <c r="BN161" s="11">
        <v>0</v>
      </c>
      <c r="BO161" s="11">
        <v>0</v>
      </c>
      <c r="BP161" s="11">
        <v>0</v>
      </c>
      <c r="BQ161" s="11">
        <v>0</v>
      </c>
      <c r="BR161" s="11">
        <v>0</v>
      </c>
      <c r="BS161" s="11"/>
      <c r="BT161" s="11"/>
      <c r="BU161" s="11"/>
      <c r="BV161" s="11">
        <v>0</v>
      </c>
      <c r="BW161" s="11">
        <v>0</v>
      </c>
      <c r="BX161" s="11">
        <v>0</v>
      </c>
    </row>
    <row r="162" spans="3:76" ht="20.100000000000001" customHeight="1">
      <c r="C162" s="7">
        <v>2303330</v>
      </c>
      <c r="D162" s="10" t="s">
        <v>413</v>
      </c>
      <c r="E162" s="7">
        <v>1</v>
      </c>
      <c r="F162" s="7">
        <v>2303330</v>
      </c>
      <c r="G162" s="11">
        <v>0</v>
      </c>
      <c r="H162" s="7">
        <v>0</v>
      </c>
      <c r="I162" s="7">
        <v>0</v>
      </c>
      <c r="J162" s="7">
        <v>0</v>
      </c>
      <c r="K162" s="7">
        <v>0</v>
      </c>
      <c r="L162" s="9">
        <v>0</v>
      </c>
      <c r="M162" s="9">
        <v>0</v>
      </c>
      <c r="N162" s="9">
        <v>1</v>
      </c>
      <c r="O162" s="9">
        <v>0</v>
      </c>
      <c r="P162" s="9">
        <v>0</v>
      </c>
      <c r="Q162" s="9">
        <v>0</v>
      </c>
      <c r="R162" s="11">
        <v>0</v>
      </c>
      <c r="S162" s="16">
        <v>0</v>
      </c>
      <c r="T162" s="7">
        <v>1</v>
      </c>
      <c r="U162" s="9">
        <v>2</v>
      </c>
      <c r="V162" s="9">
        <v>0</v>
      </c>
      <c r="W162" s="9">
        <v>2</v>
      </c>
      <c r="X162" s="9"/>
      <c r="Y162" s="9">
        <v>0</v>
      </c>
      <c r="Z162" s="9">
        <v>0</v>
      </c>
      <c r="AA162" s="9">
        <v>0</v>
      </c>
      <c r="AB162" s="9">
        <v>0</v>
      </c>
      <c r="AC162" s="9">
        <v>0</v>
      </c>
      <c r="AD162" s="9">
        <v>0</v>
      </c>
      <c r="AE162" s="7">
        <v>12</v>
      </c>
      <c r="AF162" s="9">
        <v>1</v>
      </c>
      <c r="AG162" s="9">
        <v>3.5</v>
      </c>
      <c r="AH162" s="11">
        <v>0</v>
      </c>
      <c r="AI162" s="11">
        <v>0</v>
      </c>
      <c r="AJ162" s="11">
        <v>0</v>
      </c>
      <c r="AK162" s="11">
        <v>4</v>
      </c>
      <c r="AL162" s="9">
        <v>0</v>
      </c>
      <c r="AM162" s="9">
        <v>0</v>
      </c>
      <c r="AN162" s="9">
        <v>0</v>
      </c>
      <c r="AO162" s="9">
        <v>0.25</v>
      </c>
      <c r="AP162" s="9">
        <v>2000</v>
      </c>
      <c r="AQ162" s="9">
        <v>0</v>
      </c>
      <c r="AR162" s="9">
        <v>0</v>
      </c>
      <c r="AS162" s="11">
        <v>0</v>
      </c>
      <c r="AT162" s="7">
        <v>20000101</v>
      </c>
      <c r="AU162" s="9"/>
      <c r="AV162" s="8" t="s">
        <v>171</v>
      </c>
      <c r="AW162" s="9" t="s">
        <v>159</v>
      </c>
      <c r="AX162" s="9">
        <v>100101</v>
      </c>
      <c r="AY162" s="9">
        <v>23033300</v>
      </c>
      <c r="AZ162" s="10" t="s">
        <v>156</v>
      </c>
      <c r="BA162" s="10">
        <v>0</v>
      </c>
      <c r="BB162" s="16">
        <v>0</v>
      </c>
      <c r="BC162" s="16">
        <v>0</v>
      </c>
      <c r="BD162" s="21" t="s">
        <v>414</v>
      </c>
      <c r="BE162" s="9">
        <v>0</v>
      </c>
      <c r="BF162" s="7">
        <v>0</v>
      </c>
      <c r="BG162" s="9">
        <v>0</v>
      </c>
      <c r="BH162" s="9">
        <v>0</v>
      </c>
      <c r="BI162" s="9">
        <v>0</v>
      </c>
      <c r="BJ162" s="9">
        <v>0</v>
      </c>
      <c r="BK162" s="24">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2303340</v>
      </c>
      <c r="D163" s="8" t="s">
        <v>415</v>
      </c>
      <c r="E163" s="7">
        <v>1</v>
      </c>
      <c r="F163" s="7">
        <v>2303340</v>
      </c>
      <c r="G163" s="11">
        <v>0</v>
      </c>
      <c r="H163" s="7">
        <v>0</v>
      </c>
      <c r="I163" s="7">
        <v>0</v>
      </c>
      <c r="J163" s="7">
        <v>0</v>
      </c>
      <c r="K163" s="7">
        <v>0</v>
      </c>
      <c r="L163" s="7">
        <v>0</v>
      </c>
      <c r="M163" s="7">
        <v>0</v>
      </c>
      <c r="N163" s="7">
        <v>1</v>
      </c>
      <c r="O163" s="7">
        <v>0</v>
      </c>
      <c r="P163" s="7">
        <v>0</v>
      </c>
      <c r="Q163" s="7">
        <v>0</v>
      </c>
      <c r="R163" s="11">
        <v>0</v>
      </c>
      <c r="S163" s="7">
        <v>0</v>
      </c>
      <c r="T163" s="7">
        <v>1</v>
      </c>
      <c r="U163" s="7">
        <v>2</v>
      </c>
      <c r="V163" s="7">
        <v>0</v>
      </c>
      <c r="W163" s="7">
        <v>0.75</v>
      </c>
      <c r="X163" s="9"/>
      <c r="Y163" s="9">
        <v>0</v>
      </c>
      <c r="Z163" s="7">
        <v>0</v>
      </c>
      <c r="AA163" s="7">
        <v>0</v>
      </c>
      <c r="AB163" s="7">
        <v>0</v>
      </c>
      <c r="AC163" s="7">
        <v>0</v>
      </c>
      <c r="AD163" s="7">
        <v>0</v>
      </c>
      <c r="AE163" s="7">
        <v>12</v>
      </c>
      <c r="AF163" s="7">
        <v>1</v>
      </c>
      <c r="AG163" s="7">
        <v>4</v>
      </c>
      <c r="AH163" s="11">
        <v>9</v>
      </c>
      <c r="AI163" s="11">
        <v>0</v>
      </c>
      <c r="AJ163" s="11">
        <v>0</v>
      </c>
      <c r="AK163" s="11">
        <v>4</v>
      </c>
      <c r="AL163" s="7">
        <v>0</v>
      </c>
      <c r="AM163" s="7">
        <v>0</v>
      </c>
      <c r="AN163" s="19">
        <v>0</v>
      </c>
      <c r="AO163" s="7">
        <v>0</v>
      </c>
      <c r="AP163" s="7">
        <v>5000</v>
      </c>
      <c r="AQ163" s="7">
        <v>0.5</v>
      </c>
      <c r="AR163" s="7">
        <v>0</v>
      </c>
      <c r="AS163" s="11">
        <v>0</v>
      </c>
      <c r="AT163" s="7">
        <v>23033400</v>
      </c>
      <c r="AU163" s="7"/>
      <c r="AV163" s="8" t="s">
        <v>171</v>
      </c>
      <c r="AW163" s="7" t="s">
        <v>214</v>
      </c>
      <c r="AX163" s="9">
        <v>100102</v>
      </c>
      <c r="AY163" s="9">
        <v>23033400</v>
      </c>
      <c r="AZ163" s="8" t="s">
        <v>215</v>
      </c>
      <c r="BA163" s="7" t="s">
        <v>216</v>
      </c>
      <c r="BB163" s="16">
        <v>0</v>
      </c>
      <c r="BC163" s="16">
        <v>0</v>
      </c>
      <c r="BD163" s="22" t="s">
        <v>416</v>
      </c>
      <c r="BE163" s="7">
        <v>0</v>
      </c>
      <c r="BF163" s="7">
        <v>0</v>
      </c>
      <c r="BG163" s="7">
        <v>0</v>
      </c>
      <c r="BH163" s="7">
        <v>0</v>
      </c>
      <c r="BI163" s="7">
        <v>0</v>
      </c>
      <c r="BJ163" s="7">
        <v>0</v>
      </c>
      <c r="BK163" s="7">
        <v>0</v>
      </c>
      <c r="BL163" s="11">
        <v>0</v>
      </c>
      <c r="BM163" s="11">
        <v>0</v>
      </c>
      <c r="BN163" s="11">
        <v>0</v>
      </c>
      <c r="BO163" s="11">
        <v>0</v>
      </c>
      <c r="BP163" s="11">
        <v>0</v>
      </c>
      <c r="BQ163" s="11">
        <v>0</v>
      </c>
      <c r="BR163" s="11">
        <v>0</v>
      </c>
      <c r="BS163" s="11"/>
      <c r="BT163" s="11"/>
      <c r="BU163" s="11"/>
      <c r="BV163" s="11">
        <v>0</v>
      </c>
      <c r="BW163" s="11">
        <v>0</v>
      </c>
      <c r="BX163" s="11">
        <v>0</v>
      </c>
    </row>
    <row r="164" spans="3:76" ht="20.100000000000001" customHeight="1">
      <c r="C164" s="7">
        <v>2304010</v>
      </c>
      <c r="D164" s="10" t="s">
        <v>417</v>
      </c>
      <c r="E164" s="7">
        <v>1</v>
      </c>
      <c r="F164" s="7">
        <v>2304010</v>
      </c>
      <c r="G164" s="11">
        <v>0</v>
      </c>
      <c r="H164" s="7">
        <v>0</v>
      </c>
      <c r="I164" s="7">
        <v>0</v>
      </c>
      <c r="J164" s="7">
        <v>0</v>
      </c>
      <c r="K164" s="7">
        <v>0</v>
      </c>
      <c r="L164" s="9">
        <v>0</v>
      </c>
      <c r="M164" s="9">
        <v>0</v>
      </c>
      <c r="N164" s="9">
        <v>1</v>
      </c>
      <c r="O164" s="9">
        <v>0</v>
      </c>
      <c r="P164" s="9">
        <v>0</v>
      </c>
      <c r="Q164" s="9">
        <v>0</v>
      </c>
      <c r="R164" s="11">
        <v>0</v>
      </c>
      <c r="S164" s="16">
        <v>0</v>
      </c>
      <c r="T164" s="7">
        <v>1</v>
      </c>
      <c r="U164" s="9">
        <v>2</v>
      </c>
      <c r="V164" s="9">
        <v>0</v>
      </c>
      <c r="W164" s="9">
        <v>1.2</v>
      </c>
      <c r="X164" s="9"/>
      <c r="Y164" s="9">
        <v>0</v>
      </c>
      <c r="Z164" s="9">
        <v>0</v>
      </c>
      <c r="AA164" s="9">
        <v>0</v>
      </c>
      <c r="AB164" s="9">
        <v>0</v>
      </c>
      <c r="AC164" s="9">
        <v>0</v>
      </c>
      <c r="AD164" s="9">
        <v>0</v>
      </c>
      <c r="AE164" s="7">
        <v>12</v>
      </c>
      <c r="AF164" s="9">
        <v>1</v>
      </c>
      <c r="AG164" s="9">
        <v>3</v>
      </c>
      <c r="AH164" s="11">
        <v>2</v>
      </c>
      <c r="AI164" s="11">
        <v>1</v>
      </c>
      <c r="AJ164" s="11">
        <v>0</v>
      </c>
      <c r="AK164" s="11">
        <v>7</v>
      </c>
      <c r="AL164" s="9">
        <v>0</v>
      </c>
      <c r="AM164" s="9">
        <v>0</v>
      </c>
      <c r="AN164" s="9">
        <v>6</v>
      </c>
      <c r="AO164" s="9">
        <v>0.25</v>
      </c>
      <c r="AP164" s="9">
        <v>3000</v>
      </c>
      <c r="AQ164" s="9">
        <v>0</v>
      </c>
      <c r="AR164" s="9">
        <v>0</v>
      </c>
      <c r="AS164" s="11">
        <v>0</v>
      </c>
      <c r="AT164" s="9">
        <v>23040010</v>
      </c>
      <c r="AU164" s="9"/>
      <c r="AV164" s="8" t="s">
        <v>171</v>
      </c>
      <c r="AW164" s="9" t="s">
        <v>419</v>
      </c>
      <c r="AX164" s="9">
        <v>100201</v>
      </c>
      <c r="AY164" s="9">
        <v>23040100</v>
      </c>
      <c r="AZ164" s="10" t="s">
        <v>215</v>
      </c>
      <c r="BA164" s="10" t="s">
        <v>420</v>
      </c>
      <c r="BB164" s="16">
        <v>0</v>
      </c>
      <c r="BC164" s="16">
        <v>0</v>
      </c>
      <c r="BD164" s="21" t="s">
        <v>421</v>
      </c>
      <c r="BE164" s="9">
        <v>0</v>
      </c>
      <c r="BF164" s="7">
        <v>0</v>
      </c>
      <c r="BG164" s="9">
        <v>0</v>
      </c>
      <c r="BH164" s="9">
        <v>0</v>
      </c>
      <c r="BI164" s="9">
        <v>0</v>
      </c>
      <c r="BJ164" s="9">
        <v>0</v>
      </c>
      <c r="BK164" s="24">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2304020</v>
      </c>
      <c r="D165" s="10" t="s">
        <v>422</v>
      </c>
      <c r="E165" s="7">
        <v>1</v>
      </c>
      <c r="F165" s="7">
        <v>2304020</v>
      </c>
      <c r="G165" s="11">
        <v>0</v>
      </c>
      <c r="H165" s="7">
        <v>0</v>
      </c>
      <c r="I165" s="7">
        <v>0</v>
      </c>
      <c r="J165" s="7">
        <v>0</v>
      </c>
      <c r="K165" s="7">
        <v>0</v>
      </c>
      <c r="L165" s="9">
        <v>0</v>
      </c>
      <c r="M165" s="9">
        <v>0</v>
      </c>
      <c r="N165" s="9">
        <v>1</v>
      </c>
      <c r="O165" s="9">
        <v>0</v>
      </c>
      <c r="P165" s="9">
        <v>0</v>
      </c>
      <c r="Q165" s="9">
        <v>0</v>
      </c>
      <c r="R165" s="11">
        <v>0</v>
      </c>
      <c r="S165" s="16">
        <v>0</v>
      </c>
      <c r="T165" s="7">
        <v>1</v>
      </c>
      <c r="U165" s="9">
        <v>2</v>
      </c>
      <c r="V165" s="9">
        <v>0</v>
      </c>
      <c r="W165" s="9">
        <v>2</v>
      </c>
      <c r="X165" s="9"/>
      <c r="Y165" s="9">
        <v>0</v>
      </c>
      <c r="Z165" s="9">
        <v>0</v>
      </c>
      <c r="AA165" s="9">
        <v>0</v>
      </c>
      <c r="AB165" s="9">
        <v>0</v>
      </c>
      <c r="AC165" s="9">
        <v>0</v>
      </c>
      <c r="AD165" s="9">
        <v>0</v>
      </c>
      <c r="AE165" s="7">
        <v>12</v>
      </c>
      <c r="AF165" s="9">
        <v>1</v>
      </c>
      <c r="AG165" s="9">
        <v>3</v>
      </c>
      <c r="AH165" s="11">
        <v>2</v>
      </c>
      <c r="AI165" s="11">
        <v>1</v>
      </c>
      <c r="AJ165" s="11">
        <v>0</v>
      </c>
      <c r="AK165" s="11">
        <v>6</v>
      </c>
      <c r="AL165" s="9">
        <v>0</v>
      </c>
      <c r="AM165" s="9">
        <v>0</v>
      </c>
      <c r="AN165" s="9">
        <v>0</v>
      </c>
      <c r="AO165" s="9">
        <v>0.25</v>
      </c>
      <c r="AP165" s="9">
        <v>2000</v>
      </c>
      <c r="AQ165" s="9">
        <v>0.25</v>
      </c>
      <c r="AR165" s="9">
        <v>0</v>
      </c>
      <c r="AS165" s="11">
        <v>0</v>
      </c>
      <c r="AT165" s="9">
        <v>20000202</v>
      </c>
      <c r="AU165" s="9"/>
      <c r="AV165" s="8" t="s">
        <v>171</v>
      </c>
      <c r="AW165" s="9" t="s">
        <v>172</v>
      </c>
      <c r="AX165" s="9">
        <v>100001</v>
      </c>
      <c r="AY165" s="9">
        <v>23040200</v>
      </c>
      <c r="AZ165" s="10" t="s">
        <v>156</v>
      </c>
      <c r="BA165" s="10">
        <v>0</v>
      </c>
      <c r="BB165" s="16">
        <v>0</v>
      </c>
      <c r="BC165" s="16">
        <v>0</v>
      </c>
      <c r="BD165" s="21" t="s">
        <v>423</v>
      </c>
      <c r="BE165" s="9">
        <v>0</v>
      </c>
      <c r="BF165" s="7">
        <v>0</v>
      </c>
      <c r="BG165" s="9">
        <v>0</v>
      </c>
      <c r="BH165" s="9">
        <v>0</v>
      </c>
      <c r="BI165" s="9">
        <v>0</v>
      </c>
      <c r="BJ165" s="9">
        <v>0</v>
      </c>
      <c r="BK165" s="24">
        <v>0</v>
      </c>
      <c r="BL165" s="11">
        <v>0</v>
      </c>
      <c r="BM165" s="11">
        <v>0</v>
      </c>
      <c r="BN165" s="11">
        <v>0</v>
      </c>
      <c r="BO165" s="11">
        <v>0</v>
      </c>
      <c r="BP165" s="11">
        <v>0</v>
      </c>
      <c r="BQ165" s="11">
        <v>0</v>
      </c>
      <c r="BR165" s="11">
        <v>0</v>
      </c>
      <c r="BS165" s="11"/>
      <c r="BT165" s="11"/>
      <c r="BU165" s="11"/>
      <c r="BV165" s="11">
        <v>0</v>
      </c>
      <c r="BW165" s="11">
        <v>0</v>
      </c>
      <c r="BX165" s="11">
        <v>0</v>
      </c>
    </row>
    <row r="166" spans="3:76" ht="20.100000000000001" customHeight="1">
      <c r="C166" s="7">
        <v>2304030</v>
      </c>
      <c r="D166" s="10" t="s">
        <v>424</v>
      </c>
      <c r="E166" s="7">
        <v>1</v>
      </c>
      <c r="F166" s="7">
        <v>2304030</v>
      </c>
      <c r="G166" s="11">
        <v>0</v>
      </c>
      <c r="H166" s="7">
        <v>0</v>
      </c>
      <c r="I166" s="7">
        <v>0</v>
      </c>
      <c r="J166" s="7">
        <v>0</v>
      </c>
      <c r="K166" s="7">
        <v>0</v>
      </c>
      <c r="L166" s="9">
        <v>0</v>
      </c>
      <c r="M166" s="9">
        <v>0</v>
      </c>
      <c r="N166" s="9">
        <v>1</v>
      </c>
      <c r="O166" s="9">
        <v>0</v>
      </c>
      <c r="P166" s="9">
        <v>0</v>
      </c>
      <c r="Q166" s="9">
        <v>0</v>
      </c>
      <c r="R166" s="11">
        <v>0</v>
      </c>
      <c r="S166" s="16">
        <v>0</v>
      </c>
      <c r="T166" s="7">
        <v>1</v>
      </c>
      <c r="U166" s="9">
        <v>2</v>
      </c>
      <c r="V166" s="9">
        <v>0</v>
      </c>
      <c r="W166" s="9">
        <v>0</v>
      </c>
      <c r="X166" s="9"/>
      <c r="Y166" s="9">
        <v>0</v>
      </c>
      <c r="Z166" s="9">
        <v>0</v>
      </c>
      <c r="AA166" s="9">
        <v>0</v>
      </c>
      <c r="AB166" s="9">
        <v>0</v>
      </c>
      <c r="AC166" s="9">
        <v>0</v>
      </c>
      <c r="AD166" s="9">
        <v>0</v>
      </c>
      <c r="AE166" s="7">
        <v>24</v>
      </c>
      <c r="AF166" s="9">
        <v>1</v>
      </c>
      <c r="AG166" s="9">
        <v>4</v>
      </c>
      <c r="AH166" s="11">
        <v>2</v>
      </c>
      <c r="AI166" s="11">
        <v>1</v>
      </c>
      <c r="AJ166" s="11">
        <v>0</v>
      </c>
      <c r="AK166" s="11">
        <v>6</v>
      </c>
      <c r="AL166" s="9">
        <v>0</v>
      </c>
      <c r="AM166" s="9">
        <v>0</v>
      </c>
      <c r="AN166" s="9">
        <v>0</v>
      </c>
      <c r="AO166" s="9">
        <v>0.25</v>
      </c>
      <c r="AP166" s="9">
        <v>10000</v>
      </c>
      <c r="AQ166" s="9">
        <v>0.5</v>
      </c>
      <c r="AR166" s="9">
        <v>0</v>
      </c>
      <c r="AS166" s="11">
        <v>0</v>
      </c>
      <c r="AT166" s="11">
        <v>23040030</v>
      </c>
      <c r="AU166" s="11"/>
      <c r="AV166" s="8" t="s">
        <v>171</v>
      </c>
      <c r="AW166" s="9" t="s">
        <v>411</v>
      </c>
      <c r="AX166" s="9">
        <v>0</v>
      </c>
      <c r="AY166" s="9">
        <v>23040300</v>
      </c>
      <c r="AZ166" s="10" t="s">
        <v>215</v>
      </c>
      <c r="BA166" s="10" t="s">
        <v>216</v>
      </c>
      <c r="BB166" s="16">
        <v>0</v>
      </c>
      <c r="BC166" s="16">
        <v>0</v>
      </c>
      <c r="BD166" s="38" t="s">
        <v>425</v>
      </c>
      <c r="BE166" s="9">
        <v>0</v>
      </c>
      <c r="BF166" s="7">
        <v>0</v>
      </c>
      <c r="BG166" s="9">
        <v>0</v>
      </c>
      <c r="BH166" s="9">
        <v>0</v>
      </c>
      <c r="BI166" s="9">
        <v>0</v>
      </c>
      <c r="BJ166" s="9">
        <v>0</v>
      </c>
      <c r="BK166" s="24">
        <v>0</v>
      </c>
      <c r="BL166" s="11">
        <v>0</v>
      </c>
      <c r="BM166" s="11">
        <v>0</v>
      </c>
      <c r="BN166" s="11">
        <v>0</v>
      </c>
      <c r="BO166" s="11">
        <v>0</v>
      </c>
      <c r="BP166" s="11">
        <v>0</v>
      </c>
      <c r="BQ166" s="11">
        <v>0</v>
      </c>
      <c r="BR166" s="11">
        <v>0</v>
      </c>
      <c r="BS166" s="11"/>
      <c r="BT166" s="11"/>
      <c r="BU166" s="11"/>
      <c r="BV166" s="11">
        <v>0</v>
      </c>
      <c r="BW166" s="11">
        <v>0</v>
      </c>
      <c r="BX166" s="11">
        <v>0</v>
      </c>
    </row>
    <row r="167" spans="3:76" ht="20.100000000000001" customHeight="1">
      <c r="C167" s="7">
        <v>2304040</v>
      </c>
      <c r="D167" s="26" t="s">
        <v>426</v>
      </c>
      <c r="E167" s="7">
        <v>1</v>
      </c>
      <c r="F167" s="7">
        <v>2304040</v>
      </c>
      <c r="G167" s="11">
        <v>0</v>
      </c>
      <c r="H167" s="7">
        <v>0</v>
      </c>
      <c r="I167" s="7">
        <v>0</v>
      </c>
      <c r="J167" s="7">
        <v>0</v>
      </c>
      <c r="K167" s="7">
        <v>0</v>
      </c>
      <c r="L167" s="11">
        <v>0</v>
      </c>
      <c r="M167" s="11">
        <v>0</v>
      </c>
      <c r="N167" s="11">
        <v>1</v>
      </c>
      <c r="O167" s="11">
        <v>0</v>
      </c>
      <c r="P167" s="11">
        <v>0</v>
      </c>
      <c r="Q167" s="11">
        <v>0</v>
      </c>
      <c r="R167" s="11">
        <v>0</v>
      </c>
      <c r="S167" s="11">
        <v>0</v>
      </c>
      <c r="T167" s="11">
        <v>1</v>
      </c>
      <c r="U167" s="11">
        <v>2</v>
      </c>
      <c r="V167" s="11">
        <v>0</v>
      </c>
      <c r="W167" s="11">
        <v>2</v>
      </c>
      <c r="X167" s="11"/>
      <c r="Y167" s="11">
        <v>0</v>
      </c>
      <c r="Z167" s="11">
        <v>0</v>
      </c>
      <c r="AA167" s="11">
        <v>0</v>
      </c>
      <c r="AB167" s="11">
        <v>0</v>
      </c>
      <c r="AC167" s="11">
        <v>0</v>
      </c>
      <c r="AD167" s="11">
        <v>0</v>
      </c>
      <c r="AE167" s="7">
        <v>12</v>
      </c>
      <c r="AF167" s="11">
        <v>0</v>
      </c>
      <c r="AG167" s="11">
        <v>0</v>
      </c>
      <c r="AH167" s="11">
        <v>7</v>
      </c>
      <c r="AI167" s="11">
        <v>0</v>
      </c>
      <c r="AJ167" s="11">
        <v>0</v>
      </c>
      <c r="AK167" s="11">
        <v>6</v>
      </c>
      <c r="AL167" s="11">
        <v>0</v>
      </c>
      <c r="AM167" s="11">
        <v>0</v>
      </c>
      <c r="AN167" s="11">
        <v>0</v>
      </c>
      <c r="AO167" s="11">
        <v>0.5</v>
      </c>
      <c r="AP167" s="11">
        <v>1000</v>
      </c>
      <c r="AQ167" s="11">
        <v>0</v>
      </c>
      <c r="AR167" s="11">
        <v>0</v>
      </c>
      <c r="AS167" s="11">
        <v>0</v>
      </c>
      <c r="AT167" s="11" t="s">
        <v>153</v>
      </c>
      <c r="AU167" s="11"/>
      <c r="AV167" s="8" t="s">
        <v>171</v>
      </c>
      <c r="AW167" s="11" t="s">
        <v>172</v>
      </c>
      <c r="AX167" s="11">
        <v>100001</v>
      </c>
      <c r="AY167" s="11">
        <v>23040400</v>
      </c>
      <c r="AZ167" s="26" t="s">
        <v>156</v>
      </c>
      <c r="BA167" s="11">
        <v>0</v>
      </c>
      <c r="BB167" s="11" t="s">
        <v>427</v>
      </c>
      <c r="BC167" s="11">
        <v>0</v>
      </c>
      <c r="BD167" s="33" t="s">
        <v>428</v>
      </c>
      <c r="BE167" s="11">
        <v>0</v>
      </c>
      <c r="BF167" s="11">
        <v>0</v>
      </c>
      <c r="BG167" s="11">
        <v>0</v>
      </c>
      <c r="BH167" s="11">
        <v>0</v>
      </c>
      <c r="BI167" s="11">
        <v>0</v>
      </c>
      <c r="BJ167" s="11">
        <v>0</v>
      </c>
      <c r="BK167" s="35">
        <v>0</v>
      </c>
      <c r="BL167" s="11">
        <v>0</v>
      </c>
      <c r="BM167" s="11">
        <v>0</v>
      </c>
      <c r="BN167" s="11">
        <v>0</v>
      </c>
      <c r="BO167" s="11">
        <v>0</v>
      </c>
      <c r="BP167" s="11">
        <v>0</v>
      </c>
      <c r="BQ167" s="11">
        <v>0</v>
      </c>
      <c r="BR167" s="11">
        <v>0</v>
      </c>
      <c r="BS167" s="11"/>
      <c r="BT167" s="11"/>
      <c r="BU167" s="11"/>
      <c r="BV167" s="11">
        <v>0</v>
      </c>
      <c r="BW167" s="11">
        <v>0</v>
      </c>
      <c r="BX167" s="11">
        <v>0</v>
      </c>
    </row>
    <row r="168" spans="3:76" ht="20.100000000000001" customHeight="1">
      <c r="C168" s="7">
        <v>2304050</v>
      </c>
      <c r="D168" s="10" t="s">
        <v>429</v>
      </c>
      <c r="E168" s="7">
        <v>1</v>
      </c>
      <c r="F168" s="7">
        <v>2304050</v>
      </c>
      <c r="G168" s="11">
        <v>0</v>
      </c>
      <c r="H168" s="7">
        <v>0</v>
      </c>
      <c r="I168" s="7">
        <v>0</v>
      </c>
      <c r="J168" s="7">
        <v>0</v>
      </c>
      <c r="K168" s="7">
        <v>0</v>
      </c>
      <c r="L168" s="9">
        <v>0</v>
      </c>
      <c r="M168" s="9">
        <v>0</v>
      </c>
      <c r="N168" s="9">
        <v>1</v>
      </c>
      <c r="O168" s="9">
        <v>0</v>
      </c>
      <c r="P168" s="9">
        <v>0</v>
      </c>
      <c r="Q168" s="9">
        <v>0</v>
      </c>
      <c r="R168" s="11">
        <v>0</v>
      </c>
      <c r="S168" s="16">
        <v>0</v>
      </c>
      <c r="T168" s="7">
        <v>1</v>
      </c>
      <c r="U168" s="9">
        <v>2</v>
      </c>
      <c r="V168" s="9">
        <v>0</v>
      </c>
      <c r="W168" s="9">
        <v>0.6</v>
      </c>
      <c r="X168" s="9"/>
      <c r="Y168" s="9">
        <v>0</v>
      </c>
      <c r="Z168" s="9">
        <v>0</v>
      </c>
      <c r="AA168" s="9">
        <v>0</v>
      </c>
      <c r="AB168" s="9">
        <v>0</v>
      </c>
      <c r="AC168" s="9">
        <v>0</v>
      </c>
      <c r="AD168" s="9">
        <v>0</v>
      </c>
      <c r="AE168" s="7">
        <v>12</v>
      </c>
      <c r="AF168" s="9">
        <v>1</v>
      </c>
      <c r="AG168" s="9">
        <v>4</v>
      </c>
      <c r="AH168" s="11">
        <v>2</v>
      </c>
      <c r="AI168" s="11">
        <v>1</v>
      </c>
      <c r="AJ168" s="11">
        <v>0</v>
      </c>
      <c r="AK168" s="11">
        <v>6</v>
      </c>
      <c r="AL168" s="9">
        <v>0</v>
      </c>
      <c r="AM168" s="9">
        <v>0</v>
      </c>
      <c r="AN168" s="9">
        <v>0</v>
      </c>
      <c r="AO168" s="9">
        <v>0.25</v>
      </c>
      <c r="AP168" s="9">
        <v>5000</v>
      </c>
      <c r="AQ168" s="9">
        <v>0.5</v>
      </c>
      <c r="AR168" s="9">
        <v>0</v>
      </c>
      <c r="AS168" s="11">
        <v>0</v>
      </c>
      <c r="AT168" s="7">
        <v>23040050</v>
      </c>
      <c r="AU168" s="11"/>
      <c r="AV168" s="8" t="s">
        <v>171</v>
      </c>
      <c r="AW168" s="9" t="s">
        <v>411</v>
      </c>
      <c r="AX168" s="9">
        <v>100401</v>
      </c>
      <c r="AY168" s="9">
        <v>23040500</v>
      </c>
      <c r="AZ168" s="10" t="s">
        <v>215</v>
      </c>
      <c r="BA168" s="10" t="s">
        <v>216</v>
      </c>
      <c r="BB168" s="16">
        <v>0</v>
      </c>
      <c r="BC168" s="16">
        <v>0</v>
      </c>
      <c r="BD168" s="38" t="s">
        <v>430</v>
      </c>
      <c r="BE168" s="9">
        <v>0</v>
      </c>
      <c r="BF168" s="7">
        <v>0</v>
      </c>
      <c r="BG168" s="9">
        <v>0</v>
      </c>
      <c r="BH168" s="9">
        <v>0</v>
      </c>
      <c r="BI168" s="9">
        <v>0</v>
      </c>
      <c r="BJ168" s="9">
        <v>0</v>
      </c>
      <c r="BK168" s="24">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2304060</v>
      </c>
      <c r="D169" s="8" t="s">
        <v>431</v>
      </c>
      <c r="E169" s="7">
        <v>1</v>
      </c>
      <c r="F169" s="7">
        <v>2304060</v>
      </c>
      <c r="G169" s="7">
        <v>0</v>
      </c>
      <c r="H169" s="7">
        <v>0</v>
      </c>
      <c r="I169" s="7">
        <v>0</v>
      </c>
      <c r="J169" s="7">
        <v>0</v>
      </c>
      <c r="K169" s="7">
        <v>0</v>
      </c>
      <c r="L169" s="7">
        <v>0</v>
      </c>
      <c r="M169" s="7">
        <v>0</v>
      </c>
      <c r="N169" s="7">
        <v>1</v>
      </c>
      <c r="O169" s="7">
        <v>0</v>
      </c>
      <c r="P169" s="7">
        <v>0</v>
      </c>
      <c r="Q169" s="7">
        <v>0</v>
      </c>
      <c r="R169" s="11">
        <v>0</v>
      </c>
      <c r="S169" s="7">
        <v>0</v>
      </c>
      <c r="T169" s="7">
        <v>1</v>
      </c>
      <c r="U169" s="7">
        <v>2</v>
      </c>
      <c r="V169" s="7">
        <v>0</v>
      </c>
      <c r="W169" s="7">
        <v>0</v>
      </c>
      <c r="X169" s="9"/>
      <c r="Y169" s="9">
        <v>0</v>
      </c>
      <c r="Z169" s="7">
        <v>0</v>
      </c>
      <c r="AA169" s="7">
        <v>0</v>
      </c>
      <c r="AB169" s="7">
        <v>0</v>
      </c>
      <c r="AC169" s="7">
        <v>1</v>
      </c>
      <c r="AD169" s="7">
        <v>0</v>
      </c>
      <c r="AE169" s="7">
        <v>12</v>
      </c>
      <c r="AF169" s="7">
        <v>1</v>
      </c>
      <c r="AG169" s="7">
        <v>3</v>
      </c>
      <c r="AH169" s="11">
        <v>2</v>
      </c>
      <c r="AI169" s="11">
        <v>1</v>
      </c>
      <c r="AJ169" s="11">
        <v>1</v>
      </c>
      <c r="AK169" s="11">
        <v>0</v>
      </c>
      <c r="AL169" s="7">
        <v>0</v>
      </c>
      <c r="AM169" s="7">
        <v>0</v>
      </c>
      <c r="AN169" s="19">
        <v>0</v>
      </c>
      <c r="AO169" s="7">
        <v>0</v>
      </c>
      <c r="AP169" s="7">
        <v>1000</v>
      </c>
      <c r="AQ169" s="7">
        <v>0</v>
      </c>
      <c r="AR169" s="7">
        <v>0</v>
      </c>
      <c r="AS169" s="209" t="s">
        <v>432</v>
      </c>
      <c r="AT169" s="7">
        <v>0</v>
      </c>
      <c r="AU169" s="7"/>
      <c r="AV169" s="8" t="s">
        <v>171</v>
      </c>
      <c r="AW169" s="7" t="s">
        <v>211</v>
      </c>
      <c r="AX169" s="9">
        <v>0</v>
      </c>
      <c r="AY169" s="9">
        <v>23040600</v>
      </c>
      <c r="AZ169" s="8" t="s">
        <v>156</v>
      </c>
      <c r="BA169" s="7" t="s">
        <v>153</v>
      </c>
      <c r="BB169" s="16">
        <v>0</v>
      </c>
      <c r="BC169" s="16">
        <v>0</v>
      </c>
      <c r="BD169" s="22" t="s">
        <v>433</v>
      </c>
      <c r="BE169" s="7">
        <v>0</v>
      </c>
      <c r="BF169" s="7">
        <v>0</v>
      </c>
      <c r="BG169" s="7">
        <v>0</v>
      </c>
      <c r="BH169" s="7">
        <v>0</v>
      </c>
      <c r="BI169" s="7">
        <v>0</v>
      </c>
      <c r="BJ169" s="7">
        <v>0</v>
      </c>
      <c r="BK169" s="7">
        <v>0</v>
      </c>
      <c r="BL169" s="11">
        <v>1</v>
      </c>
      <c r="BM169" s="11">
        <v>0</v>
      </c>
      <c r="BN169" s="11">
        <v>0</v>
      </c>
      <c r="BO169" s="11">
        <v>0</v>
      </c>
      <c r="BP169" s="11">
        <v>0</v>
      </c>
      <c r="BQ169" s="11">
        <v>0</v>
      </c>
      <c r="BR169" s="11">
        <v>0</v>
      </c>
      <c r="BS169" s="11"/>
      <c r="BT169" s="11"/>
      <c r="BU169" s="11"/>
      <c r="BV169" s="11">
        <v>0</v>
      </c>
      <c r="BW169" s="11">
        <v>0</v>
      </c>
      <c r="BX169" s="11">
        <v>0</v>
      </c>
    </row>
    <row r="170" spans="3:76" ht="19.5" customHeight="1">
      <c r="C170" s="7">
        <v>2304070</v>
      </c>
      <c r="D170" s="8" t="s">
        <v>434</v>
      </c>
      <c r="E170" s="7">
        <v>1</v>
      </c>
      <c r="F170" s="7">
        <v>2304070</v>
      </c>
      <c r="G170" s="7">
        <v>0</v>
      </c>
      <c r="H170" s="7">
        <v>0</v>
      </c>
      <c r="I170" s="7">
        <v>0</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12</v>
      </c>
      <c r="AF170" s="7">
        <v>1</v>
      </c>
      <c r="AG170" s="7">
        <v>3</v>
      </c>
      <c r="AH170" s="11">
        <v>2</v>
      </c>
      <c r="AI170" s="11">
        <v>1</v>
      </c>
      <c r="AJ170" s="11">
        <v>1</v>
      </c>
      <c r="AK170" s="11">
        <v>0</v>
      </c>
      <c r="AL170" s="7">
        <v>0</v>
      </c>
      <c r="AM170" s="7">
        <v>0</v>
      </c>
      <c r="AN170" s="19">
        <v>0</v>
      </c>
      <c r="AO170" s="7">
        <v>0</v>
      </c>
      <c r="AP170" s="7">
        <v>1000</v>
      </c>
      <c r="AQ170" s="7">
        <v>0</v>
      </c>
      <c r="AR170" s="7">
        <v>0</v>
      </c>
      <c r="AS170" s="11">
        <v>23030100</v>
      </c>
      <c r="AT170" s="7">
        <v>0</v>
      </c>
      <c r="AU170" s="7"/>
      <c r="AV170" s="8" t="s">
        <v>171</v>
      </c>
      <c r="AW170" s="7" t="s">
        <v>211</v>
      </c>
      <c r="AX170" s="9">
        <v>0</v>
      </c>
      <c r="AY170" s="9">
        <v>23040700</v>
      </c>
      <c r="AZ170" s="8" t="s">
        <v>156</v>
      </c>
      <c r="BA170" s="7" t="s">
        <v>153</v>
      </c>
      <c r="BB170" s="16">
        <v>0</v>
      </c>
      <c r="BC170" s="16">
        <v>0</v>
      </c>
      <c r="BD170" s="22" t="s">
        <v>435</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2304080</v>
      </c>
      <c r="D171" s="8" t="s">
        <v>2406</v>
      </c>
      <c r="E171" s="7">
        <v>1</v>
      </c>
      <c r="F171" s="7">
        <v>2304080</v>
      </c>
      <c r="G171" s="7">
        <v>0</v>
      </c>
      <c r="H171" s="7">
        <v>0</v>
      </c>
      <c r="I171" s="7">
        <v>0</v>
      </c>
      <c r="J171" s="7">
        <v>0</v>
      </c>
      <c r="K171" s="7">
        <v>0</v>
      </c>
      <c r="L171" s="7">
        <v>0</v>
      </c>
      <c r="M171" s="7">
        <v>0</v>
      </c>
      <c r="N171" s="7">
        <v>1</v>
      </c>
      <c r="O171" s="7">
        <v>0</v>
      </c>
      <c r="P171" s="7">
        <v>0</v>
      </c>
      <c r="Q171" s="7">
        <v>0</v>
      </c>
      <c r="R171" s="11">
        <v>0</v>
      </c>
      <c r="S171" s="7">
        <v>0</v>
      </c>
      <c r="T171" s="7">
        <v>1</v>
      </c>
      <c r="U171" s="7">
        <v>2</v>
      </c>
      <c r="V171" s="7">
        <v>0</v>
      </c>
      <c r="W171" s="7">
        <v>1.2</v>
      </c>
      <c r="X171" s="9"/>
      <c r="Y171" s="9">
        <v>0</v>
      </c>
      <c r="Z171" s="7">
        <v>0</v>
      </c>
      <c r="AA171" s="7">
        <v>0</v>
      </c>
      <c r="AB171" s="7">
        <v>0</v>
      </c>
      <c r="AC171" s="7">
        <v>0</v>
      </c>
      <c r="AD171" s="7">
        <v>0</v>
      </c>
      <c r="AE171" s="7">
        <v>12</v>
      </c>
      <c r="AF171" s="7">
        <v>1</v>
      </c>
      <c r="AG171" s="7">
        <v>3</v>
      </c>
      <c r="AH171" s="11">
        <v>7</v>
      </c>
      <c r="AI171" s="11">
        <v>0</v>
      </c>
      <c r="AJ171" s="11">
        <v>0</v>
      </c>
      <c r="AK171" s="11">
        <v>6</v>
      </c>
      <c r="AL171" s="7">
        <v>0</v>
      </c>
      <c r="AM171" s="7">
        <v>0</v>
      </c>
      <c r="AN171" s="19">
        <v>0</v>
      </c>
      <c r="AO171" s="7">
        <v>0.5</v>
      </c>
      <c r="AP171" s="7">
        <v>5000</v>
      </c>
      <c r="AQ171" s="7">
        <v>0</v>
      </c>
      <c r="AR171" s="7">
        <v>0</v>
      </c>
      <c r="AS171" s="11">
        <v>0</v>
      </c>
      <c r="AT171" s="7">
        <v>0</v>
      </c>
      <c r="AU171" s="7"/>
      <c r="AV171" s="8" t="s">
        <v>171</v>
      </c>
      <c r="AW171" s="7" t="s">
        <v>172</v>
      </c>
      <c r="AX171" s="9">
        <v>100101</v>
      </c>
      <c r="AY171" s="9">
        <v>23040800</v>
      </c>
      <c r="AZ171" s="8" t="s">
        <v>156</v>
      </c>
      <c r="BA171" s="7">
        <v>0</v>
      </c>
      <c r="BB171" s="16">
        <v>0</v>
      </c>
      <c r="BC171" s="16">
        <v>0</v>
      </c>
      <c r="BD171" s="22" t="s">
        <v>436</v>
      </c>
      <c r="BE171" s="7">
        <v>0</v>
      </c>
      <c r="BF171" s="7">
        <v>2304081</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2304081</v>
      </c>
      <c r="D172" s="8" t="s">
        <v>437</v>
      </c>
      <c r="E172" s="7">
        <v>1</v>
      </c>
      <c r="F172" s="7">
        <v>0</v>
      </c>
      <c r="G172" s="7">
        <v>0</v>
      </c>
      <c r="H172" s="7">
        <v>0</v>
      </c>
      <c r="I172" s="7">
        <v>0</v>
      </c>
      <c r="J172" s="7">
        <v>0</v>
      </c>
      <c r="K172" s="7">
        <v>0</v>
      </c>
      <c r="L172" s="7">
        <v>0</v>
      </c>
      <c r="M172" s="7">
        <v>0</v>
      </c>
      <c r="N172" s="7">
        <v>1</v>
      </c>
      <c r="O172" s="7">
        <v>0</v>
      </c>
      <c r="P172" s="7">
        <v>0</v>
      </c>
      <c r="Q172" s="7">
        <v>0</v>
      </c>
      <c r="R172" s="11">
        <v>0</v>
      </c>
      <c r="S172" s="7">
        <v>0</v>
      </c>
      <c r="T172" s="7">
        <v>1</v>
      </c>
      <c r="U172" s="7">
        <v>2</v>
      </c>
      <c r="V172" s="7">
        <v>0</v>
      </c>
      <c r="W172" s="7">
        <v>1.2</v>
      </c>
      <c r="X172" s="9"/>
      <c r="Y172" s="9">
        <v>0</v>
      </c>
      <c r="Z172" s="7">
        <v>0</v>
      </c>
      <c r="AA172" s="7">
        <v>0</v>
      </c>
      <c r="AB172" s="7">
        <v>0</v>
      </c>
      <c r="AC172" s="7">
        <v>0</v>
      </c>
      <c r="AD172" s="7">
        <v>0</v>
      </c>
      <c r="AE172" s="7">
        <v>1</v>
      </c>
      <c r="AF172" s="7">
        <v>1</v>
      </c>
      <c r="AG172" s="7">
        <v>3</v>
      </c>
      <c r="AH172" s="11">
        <v>1</v>
      </c>
      <c r="AI172" s="11">
        <v>0</v>
      </c>
      <c r="AJ172" s="11">
        <v>0</v>
      </c>
      <c r="AK172" s="11">
        <v>6</v>
      </c>
      <c r="AL172" s="7">
        <v>0</v>
      </c>
      <c r="AM172" s="7">
        <v>0</v>
      </c>
      <c r="AN172" s="19">
        <v>0</v>
      </c>
      <c r="AO172" s="7">
        <v>0.5</v>
      </c>
      <c r="AP172" s="7">
        <v>5000</v>
      </c>
      <c r="AQ172" s="7">
        <v>0</v>
      </c>
      <c r="AR172" s="7">
        <v>0</v>
      </c>
      <c r="AS172" s="11">
        <v>0</v>
      </c>
      <c r="AT172" s="7">
        <v>0</v>
      </c>
      <c r="AU172" s="7"/>
      <c r="AV172" s="8" t="s">
        <v>171</v>
      </c>
      <c r="AW172" s="7" t="s">
        <v>172</v>
      </c>
      <c r="AX172" s="9">
        <v>100101</v>
      </c>
      <c r="AY172" s="9">
        <v>23040810</v>
      </c>
      <c r="AZ172" s="8" t="s">
        <v>438</v>
      </c>
      <c r="BA172" s="7">
        <v>0</v>
      </c>
      <c r="BB172" s="16">
        <v>0</v>
      </c>
      <c r="BC172" s="16">
        <v>0</v>
      </c>
      <c r="BD172" s="22" t="s">
        <v>436</v>
      </c>
      <c r="BE172" s="7">
        <v>0</v>
      </c>
      <c r="BF172" s="7">
        <v>0</v>
      </c>
      <c r="BG172" s="7">
        <v>0</v>
      </c>
      <c r="BH172" s="7">
        <v>0</v>
      </c>
      <c r="BI172" s="7">
        <v>0</v>
      </c>
      <c r="BJ172" s="7">
        <v>0</v>
      </c>
      <c r="BK172" s="7">
        <v>0</v>
      </c>
      <c r="BL172" s="11">
        <v>0</v>
      </c>
      <c r="BM172" s="11">
        <v>0</v>
      </c>
      <c r="BN172" s="11">
        <v>0</v>
      </c>
      <c r="BO172" s="11">
        <v>0</v>
      </c>
      <c r="BP172" s="11">
        <v>0</v>
      </c>
      <c r="BQ172" s="11">
        <v>0</v>
      </c>
      <c r="BR172" s="11">
        <v>0</v>
      </c>
      <c r="BS172" s="11"/>
      <c r="BT172" s="11"/>
      <c r="BU172" s="11"/>
      <c r="BV172" s="11">
        <v>0</v>
      </c>
      <c r="BW172" s="11">
        <v>0</v>
      </c>
      <c r="BX172" s="11">
        <v>0</v>
      </c>
    </row>
    <row r="173" spans="3:76" ht="19.5" customHeight="1">
      <c r="C173" s="7">
        <v>2901010</v>
      </c>
      <c r="D173" s="8" t="s">
        <v>439</v>
      </c>
      <c r="E173" s="7">
        <v>1</v>
      </c>
      <c r="F173" s="7">
        <v>2901010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v>
      </c>
      <c r="AF173" s="7">
        <v>1</v>
      </c>
      <c r="AG173" s="7">
        <v>3</v>
      </c>
      <c r="AH173" s="11">
        <v>2</v>
      </c>
      <c r="AI173" s="11">
        <v>1</v>
      </c>
      <c r="AJ173" s="11">
        <v>1</v>
      </c>
      <c r="AK173" s="11">
        <v>0</v>
      </c>
      <c r="AL173" s="7">
        <v>0</v>
      </c>
      <c r="AM173" s="7">
        <v>0</v>
      </c>
      <c r="AN173" s="19">
        <v>0</v>
      </c>
      <c r="AO173" s="7">
        <v>0</v>
      </c>
      <c r="AP173" s="7">
        <v>1000</v>
      </c>
      <c r="AQ173" s="7">
        <v>0</v>
      </c>
      <c r="AR173" s="7">
        <v>0</v>
      </c>
      <c r="AS173" s="11">
        <v>0</v>
      </c>
      <c r="AT173" s="7">
        <v>29010100</v>
      </c>
      <c r="AU173" s="7"/>
      <c r="AV173" s="8" t="s">
        <v>171</v>
      </c>
      <c r="AW173" s="7" t="s">
        <v>211</v>
      </c>
      <c r="AX173" s="9">
        <v>0</v>
      </c>
      <c r="AY173" s="9">
        <v>29010100</v>
      </c>
      <c r="AZ173" s="8" t="s">
        <v>156</v>
      </c>
      <c r="BA173" s="7" t="s">
        <v>153</v>
      </c>
      <c r="BB173" s="16">
        <v>0</v>
      </c>
      <c r="BC173" s="16">
        <v>0</v>
      </c>
      <c r="BD173" s="22" t="s">
        <v>440</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7">
        <v>2901020</v>
      </c>
      <c r="D174" s="8" t="s">
        <v>441</v>
      </c>
      <c r="E174" s="7">
        <v>1</v>
      </c>
      <c r="F174" s="7">
        <v>2901020</v>
      </c>
      <c r="G174" s="7">
        <v>0</v>
      </c>
      <c r="H174" s="7">
        <v>0</v>
      </c>
      <c r="I174" s="7">
        <v>1</v>
      </c>
      <c r="J174" s="7">
        <v>0</v>
      </c>
      <c r="K174" s="7">
        <v>0</v>
      </c>
      <c r="L174" s="7">
        <v>0</v>
      </c>
      <c r="M174" s="7">
        <v>0</v>
      </c>
      <c r="N174" s="7">
        <v>1</v>
      </c>
      <c r="O174" s="7">
        <v>0</v>
      </c>
      <c r="P174" s="7">
        <v>0</v>
      </c>
      <c r="Q174" s="7">
        <v>0</v>
      </c>
      <c r="R174" s="11">
        <v>0</v>
      </c>
      <c r="S174" s="7">
        <v>0</v>
      </c>
      <c r="T174" s="7">
        <v>1</v>
      </c>
      <c r="U174" s="7">
        <v>2</v>
      </c>
      <c r="V174" s="7">
        <v>0</v>
      </c>
      <c r="W174" s="7">
        <v>1.75</v>
      </c>
      <c r="X174" s="9"/>
      <c r="Y174" s="9">
        <v>0</v>
      </c>
      <c r="Z174" s="7">
        <v>0</v>
      </c>
      <c r="AA174" s="7">
        <v>0</v>
      </c>
      <c r="AB174" s="7">
        <v>0</v>
      </c>
      <c r="AC174" s="7">
        <v>0</v>
      </c>
      <c r="AD174" s="7">
        <v>0</v>
      </c>
      <c r="AE174" s="7">
        <v>12</v>
      </c>
      <c r="AF174" s="7">
        <v>1</v>
      </c>
      <c r="AG174" s="7">
        <v>3.5</v>
      </c>
      <c r="AH174" s="11">
        <v>0</v>
      </c>
      <c r="AI174" s="11">
        <v>0</v>
      </c>
      <c r="AJ174" s="11">
        <v>0</v>
      </c>
      <c r="AK174" s="11">
        <v>4</v>
      </c>
      <c r="AL174" s="7">
        <v>0</v>
      </c>
      <c r="AM174" s="7">
        <v>0</v>
      </c>
      <c r="AN174" s="19">
        <v>0</v>
      </c>
      <c r="AO174" s="7">
        <v>0.25</v>
      </c>
      <c r="AP174" s="7">
        <v>2000</v>
      </c>
      <c r="AQ174" s="7">
        <v>0</v>
      </c>
      <c r="AR174" s="7">
        <v>0</v>
      </c>
      <c r="AS174" s="11">
        <v>0</v>
      </c>
      <c r="AT174" s="7">
        <v>29010200</v>
      </c>
      <c r="AU174" s="7"/>
      <c r="AV174" s="8" t="s">
        <v>171</v>
      </c>
      <c r="AW174" s="7" t="s">
        <v>159</v>
      </c>
      <c r="AX174" s="9">
        <v>100102</v>
      </c>
      <c r="AY174" s="9">
        <v>29010200</v>
      </c>
      <c r="AZ174" s="8" t="s">
        <v>156</v>
      </c>
      <c r="BA174" s="7">
        <v>0</v>
      </c>
      <c r="BB174" s="16">
        <v>0</v>
      </c>
      <c r="BC174" s="16">
        <v>0</v>
      </c>
      <c r="BD174" s="22" t="s">
        <v>442</v>
      </c>
      <c r="BE174" s="7">
        <v>0</v>
      </c>
      <c r="BF174" s="7">
        <v>0</v>
      </c>
      <c r="BG174" s="7">
        <v>0</v>
      </c>
      <c r="BH174" s="7">
        <v>0</v>
      </c>
      <c r="BI174" s="7">
        <v>0</v>
      </c>
      <c r="BJ174" s="7">
        <v>0</v>
      </c>
      <c r="BK174" s="7">
        <v>0</v>
      </c>
      <c r="BL174" s="11">
        <v>0</v>
      </c>
      <c r="BM174" s="11">
        <v>0</v>
      </c>
      <c r="BN174" s="11">
        <v>0</v>
      </c>
      <c r="BO174" s="11">
        <v>0</v>
      </c>
      <c r="BP174" s="11">
        <v>0</v>
      </c>
      <c r="BQ174" s="11">
        <v>0</v>
      </c>
      <c r="BR174" s="11">
        <v>0</v>
      </c>
      <c r="BS174" s="11"/>
      <c r="BT174" s="11"/>
      <c r="BU174" s="11"/>
      <c r="BV174" s="11">
        <v>0</v>
      </c>
      <c r="BW174" s="11">
        <v>0</v>
      </c>
      <c r="BX174" s="11">
        <v>0</v>
      </c>
    </row>
    <row r="175" spans="3:76" ht="19.5" customHeight="1">
      <c r="C175" s="7">
        <v>2901030</v>
      </c>
      <c r="D175" s="8" t="s">
        <v>443</v>
      </c>
      <c r="E175" s="7">
        <v>1</v>
      </c>
      <c r="F175" s="7">
        <v>2901030</v>
      </c>
      <c r="G175" s="7">
        <v>0</v>
      </c>
      <c r="H175" s="7">
        <v>0</v>
      </c>
      <c r="I175" s="7">
        <v>1</v>
      </c>
      <c r="J175" s="7">
        <v>0</v>
      </c>
      <c r="K175" s="7">
        <v>0</v>
      </c>
      <c r="L175" s="7">
        <v>0</v>
      </c>
      <c r="M175" s="7">
        <v>0</v>
      </c>
      <c r="N175" s="7">
        <v>1</v>
      </c>
      <c r="O175" s="7">
        <v>0</v>
      </c>
      <c r="P175" s="7">
        <v>0</v>
      </c>
      <c r="Q175" s="7">
        <v>0</v>
      </c>
      <c r="R175" s="11">
        <v>0</v>
      </c>
      <c r="S175" s="7">
        <v>0</v>
      </c>
      <c r="T175" s="7">
        <v>1</v>
      </c>
      <c r="U175" s="7">
        <v>2</v>
      </c>
      <c r="V175" s="7">
        <v>0</v>
      </c>
      <c r="W175" s="7">
        <v>1.5</v>
      </c>
      <c r="X175" s="9"/>
      <c r="Y175" s="9">
        <v>0</v>
      </c>
      <c r="Z175" s="7">
        <v>0</v>
      </c>
      <c r="AA175" s="7">
        <v>0</v>
      </c>
      <c r="AB175" s="7">
        <v>0</v>
      </c>
      <c r="AC175" s="7">
        <v>0</v>
      </c>
      <c r="AD175" s="7">
        <v>0</v>
      </c>
      <c r="AE175" s="7">
        <v>12</v>
      </c>
      <c r="AF175" s="7">
        <v>1</v>
      </c>
      <c r="AG175" s="7">
        <v>3.5</v>
      </c>
      <c r="AH175" s="11">
        <v>0</v>
      </c>
      <c r="AI175" s="11">
        <v>0</v>
      </c>
      <c r="AJ175" s="11">
        <v>0</v>
      </c>
      <c r="AK175" s="11">
        <v>4</v>
      </c>
      <c r="AL175" s="7">
        <v>0</v>
      </c>
      <c r="AM175" s="7">
        <v>0</v>
      </c>
      <c r="AN175" s="19">
        <v>0</v>
      </c>
      <c r="AO175" s="7">
        <v>0.25</v>
      </c>
      <c r="AP175" s="7">
        <v>2000</v>
      </c>
      <c r="AQ175" s="7">
        <v>0</v>
      </c>
      <c r="AR175" s="7">
        <v>0</v>
      </c>
      <c r="AS175" s="11">
        <v>0</v>
      </c>
      <c r="AT175" s="7">
        <v>29010300</v>
      </c>
      <c r="AU175" s="7"/>
      <c r="AV175" s="8" t="s">
        <v>171</v>
      </c>
      <c r="AW175" s="7" t="s">
        <v>159</v>
      </c>
      <c r="AX175" s="9">
        <v>100201</v>
      </c>
      <c r="AY175" s="9">
        <v>29010300</v>
      </c>
      <c r="AZ175" s="8" t="s">
        <v>156</v>
      </c>
      <c r="BA175" s="7">
        <v>0</v>
      </c>
      <c r="BB175" s="16">
        <v>0</v>
      </c>
      <c r="BC175" s="16">
        <v>0</v>
      </c>
      <c r="BD175" s="22" t="s">
        <v>444</v>
      </c>
      <c r="BE175" s="7">
        <v>0</v>
      </c>
      <c r="BF175" s="7">
        <v>0</v>
      </c>
      <c r="BG175" s="7">
        <v>0</v>
      </c>
      <c r="BH175" s="7">
        <v>0</v>
      </c>
      <c r="BI175" s="7">
        <v>0</v>
      </c>
      <c r="BJ175" s="7">
        <v>0</v>
      </c>
      <c r="BK175" s="7">
        <v>0</v>
      </c>
      <c r="BL175" s="11">
        <v>0</v>
      </c>
      <c r="BM175" s="11">
        <v>0</v>
      </c>
      <c r="BN175" s="11">
        <v>0</v>
      </c>
      <c r="BO175" s="11">
        <v>0</v>
      </c>
      <c r="BP175" s="11">
        <v>0</v>
      </c>
      <c r="BQ175" s="11">
        <v>0</v>
      </c>
      <c r="BR175" s="11">
        <v>0</v>
      </c>
      <c r="BS175" s="11"/>
      <c r="BT175" s="11"/>
      <c r="BU175" s="11"/>
      <c r="BV175" s="11">
        <v>0</v>
      </c>
      <c r="BW175" s="11">
        <v>0</v>
      </c>
      <c r="BX175" s="11">
        <v>0</v>
      </c>
    </row>
    <row r="176" spans="3:76" ht="19.5" customHeight="1">
      <c r="C176" s="7">
        <v>2901040</v>
      </c>
      <c r="D176" s="8" t="s">
        <v>445</v>
      </c>
      <c r="E176" s="7">
        <v>1</v>
      </c>
      <c r="F176" s="7">
        <v>2901040</v>
      </c>
      <c r="G176" s="7">
        <v>0</v>
      </c>
      <c r="H176" s="7">
        <v>0</v>
      </c>
      <c r="I176" s="7">
        <v>1</v>
      </c>
      <c r="J176" s="7">
        <v>0</v>
      </c>
      <c r="K176" s="7">
        <v>0</v>
      </c>
      <c r="L176" s="7">
        <v>0</v>
      </c>
      <c r="M176" s="7">
        <v>0</v>
      </c>
      <c r="N176" s="7">
        <v>1</v>
      </c>
      <c r="O176" s="7">
        <v>0</v>
      </c>
      <c r="P176" s="7">
        <v>0</v>
      </c>
      <c r="Q176" s="7">
        <v>0</v>
      </c>
      <c r="R176" s="11">
        <v>0</v>
      </c>
      <c r="S176" s="7">
        <v>0</v>
      </c>
      <c r="T176" s="7">
        <v>1</v>
      </c>
      <c r="U176" s="7">
        <v>2</v>
      </c>
      <c r="V176" s="7">
        <v>0</v>
      </c>
      <c r="W176" s="7">
        <v>2.5</v>
      </c>
      <c r="X176" s="9"/>
      <c r="Y176" s="9">
        <v>0</v>
      </c>
      <c r="Z176" s="7">
        <v>0</v>
      </c>
      <c r="AA176" s="7">
        <v>0</v>
      </c>
      <c r="AB176" s="7">
        <v>0</v>
      </c>
      <c r="AC176" s="7">
        <v>0</v>
      </c>
      <c r="AD176" s="7">
        <v>0</v>
      </c>
      <c r="AE176" s="7">
        <v>7</v>
      </c>
      <c r="AF176" s="7">
        <v>0</v>
      </c>
      <c r="AG176" s="7">
        <v>0</v>
      </c>
      <c r="AH176" s="11">
        <v>7</v>
      </c>
      <c r="AI176" s="11">
        <v>0</v>
      </c>
      <c r="AJ176" s="11">
        <v>0</v>
      </c>
      <c r="AK176" s="11">
        <v>6</v>
      </c>
      <c r="AL176" s="7">
        <v>0</v>
      </c>
      <c r="AM176" s="7">
        <v>0</v>
      </c>
      <c r="AN176" s="19">
        <v>0</v>
      </c>
      <c r="AO176" s="7">
        <v>0.5</v>
      </c>
      <c r="AP176" s="7">
        <v>1000</v>
      </c>
      <c r="AQ176" s="7">
        <v>0</v>
      </c>
      <c r="AR176" s="7">
        <v>0</v>
      </c>
      <c r="AS176" s="11">
        <v>0</v>
      </c>
      <c r="AT176" s="7">
        <v>0</v>
      </c>
      <c r="AU176" s="7"/>
      <c r="AV176" s="8" t="s">
        <v>171</v>
      </c>
      <c r="AW176" s="7" t="s">
        <v>172</v>
      </c>
      <c r="AX176" s="9">
        <v>100101</v>
      </c>
      <c r="AY176" s="9">
        <v>29010400</v>
      </c>
      <c r="AZ176" s="8" t="s">
        <v>156</v>
      </c>
      <c r="BA176" s="7">
        <v>0</v>
      </c>
      <c r="BB176" s="16">
        <v>0</v>
      </c>
      <c r="BC176" s="16">
        <v>0</v>
      </c>
      <c r="BD176" s="22" t="s">
        <v>446</v>
      </c>
      <c r="BE176" s="7">
        <v>0</v>
      </c>
      <c r="BF176" s="7">
        <v>0</v>
      </c>
      <c r="BG176" s="7">
        <v>0</v>
      </c>
      <c r="BH176" s="7">
        <v>0</v>
      </c>
      <c r="BI176" s="7">
        <v>0</v>
      </c>
      <c r="BJ176" s="7">
        <v>0</v>
      </c>
      <c r="BK176" s="7">
        <v>0</v>
      </c>
      <c r="BL176" s="11">
        <v>0</v>
      </c>
      <c r="BM176" s="11">
        <v>0</v>
      </c>
      <c r="BN176" s="11">
        <v>0</v>
      </c>
      <c r="BO176" s="11">
        <v>0</v>
      </c>
      <c r="BP176" s="11">
        <v>0</v>
      </c>
      <c r="BQ176" s="11">
        <v>0</v>
      </c>
      <c r="BR176" s="11">
        <v>0</v>
      </c>
      <c r="BS176" s="11"/>
      <c r="BT176" s="11"/>
      <c r="BU176" s="11"/>
      <c r="BV176" s="11">
        <v>0</v>
      </c>
      <c r="BW176" s="11">
        <v>0</v>
      </c>
      <c r="BX176" s="11">
        <v>0</v>
      </c>
    </row>
    <row r="177" spans="3:76" ht="19.5" customHeight="1">
      <c r="C177" s="7">
        <v>2901050</v>
      </c>
      <c r="D177" s="8" t="s">
        <v>447</v>
      </c>
      <c r="E177" s="7">
        <v>1</v>
      </c>
      <c r="F177" s="7">
        <v>2901050</v>
      </c>
      <c r="G177" s="7">
        <v>0</v>
      </c>
      <c r="H177" s="7">
        <v>0</v>
      </c>
      <c r="I177" s="7">
        <v>1</v>
      </c>
      <c r="J177" s="7">
        <v>0</v>
      </c>
      <c r="K177" s="7">
        <v>0</v>
      </c>
      <c r="L177" s="7">
        <v>0</v>
      </c>
      <c r="M177" s="7">
        <v>0</v>
      </c>
      <c r="N177" s="7">
        <v>1</v>
      </c>
      <c r="O177" s="7">
        <v>0</v>
      </c>
      <c r="P177" s="7">
        <v>0</v>
      </c>
      <c r="Q177" s="7">
        <v>0</v>
      </c>
      <c r="R177" s="11">
        <v>0</v>
      </c>
      <c r="S177" s="7">
        <v>0</v>
      </c>
      <c r="T177" s="7">
        <v>1</v>
      </c>
      <c r="U177" s="7">
        <v>2</v>
      </c>
      <c r="V177" s="7">
        <v>0</v>
      </c>
      <c r="W177" s="7">
        <v>1.5</v>
      </c>
      <c r="X177" s="9"/>
      <c r="Y177" s="9">
        <v>0</v>
      </c>
      <c r="Z177" s="7">
        <v>1</v>
      </c>
      <c r="AA177" s="7">
        <v>0</v>
      </c>
      <c r="AB177" s="7">
        <v>0</v>
      </c>
      <c r="AC177" s="7">
        <v>0</v>
      </c>
      <c r="AD177" s="7">
        <v>0</v>
      </c>
      <c r="AE177" s="7">
        <v>9</v>
      </c>
      <c r="AF177" s="7">
        <v>2</v>
      </c>
      <c r="AG177" s="7" t="s">
        <v>383</v>
      </c>
      <c r="AH177" s="11">
        <v>2</v>
      </c>
      <c r="AI177" s="11">
        <v>2</v>
      </c>
      <c r="AJ177" s="11">
        <v>0</v>
      </c>
      <c r="AK177" s="11">
        <v>1.5</v>
      </c>
      <c r="AL177" s="7">
        <v>0</v>
      </c>
      <c r="AM177" s="7">
        <v>0</v>
      </c>
      <c r="AN177" s="19">
        <v>0</v>
      </c>
      <c r="AO177" s="7">
        <v>0.2</v>
      </c>
      <c r="AP177" s="7">
        <v>200</v>
      </c>
      <c r="AQ177" s="7">
        <v>0</v>
      </c>
      <c r="AR177" s="7">
        <v>60</v>
      </c>
      <c r="AS177" s="11">
        <v>29010500</v>
      </c>
      <c r="AT177" s="7" t="s">
        <v>153</v>
      </c>
      <c r="AU177" s="7"/>
      <c r="AV177" s="8" t="s">
        <v>171</v>
      </c>
      <c r="AW177" s="7" t="s">
        <v>162</v>
      </c>
      <c r="AX177" s="9">
        <v>100101</v>
      </c>
      <c r="AY177" s="9" t="s">
        <v>448</v>
      </c>
      <c r="AZ177" s="8" t="s">
        <v>385</v>
      </c>
      <c r="BA177" s="7">
        <v>1</v>
      </c>
      <c r="BB177" s="16">
        <v>0</v>
      </c>
      <c r="BC177" s="16">
        <v>0</v>
      </c>
      <c r="BD177" s="22" t="s">
        <v>449</v>
      </c>
      <c r="BE177" s="7">
        <v>0</v>
      </c>
      <c r="BF177" s="7">
        <v>0</v>
      </c>
      <c r="BG177" s="7">
        <v>0</v>
      </c>
      <c r="BH177" s="7">
        <v>0</v>
      </c>
      <c r="BI177" s="7">
        <v>0</v>
      </c>
      <c r="BJ177" s="7">
        <v>0</v>
      </c>
      <c r="BK177" s="7">
        <v>0</v>
      </c>
      <c r="BL177" s="11">
        <v>0</v>
      </c>
      <c r="BM177" s="11">
        <v>0</v>
      </c>
      <c r="BN177" s="11">
        <v>0</v>
      </c>
      <c r="BO177" s="11">
        <v>0</v>
      </c>
      <c r="BP177" s="11">
        <v>0</v>
      </c>
      <c r="BQ177" s="11">
        <v>0</v>
      </c>
      <c r="BR177" s="11">
        <v>0</v>
      </c>
      <c r="BS177" s="11"/>
      <c r="BT177" s="11"/>
      <c r="BU177" s="11"/>
      <c r="BV177" s="11">
        <v>0</v>
      </c>
      <c r="BW177" s="11">
        <v>0</v>
      </c>
      <c r="BX177" s="11">
        <v>0</v>
      </c>
    </row>
    <row r="178" spans="3:76" ht="19.5" customHeight="1">
      <c r="C178" s="7">
        <v>2901060</v>
      </c>
      <c r="D178" s="8" t="s">
        <v>415</v>
      </c>
      <c r="E178" s="7">
        <v>1</v>
      </c>
      <c r="F178" s="7">
        <v>2901060</v>
      </c>
      <c r="G178" s="7">
        <v>0</v>
      </c>
      <c r="H178" s="7">
        <v>0</v>
      </c>
      <c r="I178" s="7">
        <v>1</v>
      </c>
      <c r="J178" s="7">
        <v>0</v>
      </c>
      <c r="K178" s="7">
        <v>0</v>
      </c>
      <c r="L178" s="7">
        <v>0</v>
      </c>
      <c r="M178" s="7">
        <v>0</v>
      </c>
      <c r="N178" s="7">
        <v>1</v>
      </c>
      <c r="O178" s="7">
        <v>0</v>
      </c>
      <c r="P178" s="7">
        <v>0</v>
      </c>
      <c r="Q178" s="7">
        <v>0</v>
      </c>
      <c r="R178" s="11">
        <v>0</v>
      </c>
      <c r="S178" s="7">
        <v>0</v>
      </c>
      <c r="T178" s="7">
        <v>1</v>
      </c>
      <c r="U178" s="7">
        <v>2</v>
      </c>
      <c r="V178" s="7">
        <v>0</v>
      </c>
      <c r="W178" s="7">
        <v>1</v>
      </c>
      <c r="X178" s="9"/>
      <c r="Y178" s="9">
        <v>0</v>
      </c>
      <c r="Z178" s="7">
        <v>0</v>
      </c>
      <c r="AA178" s="7">
        <v>0</v>
      </c>
      <c r="AB178" s="7">
        <v>0</v>
      </c>
      <c r="AC178" s="7">
        <v>0</v>
      </c>
      <c r="AD178" s="7">
        <v>0</v>
      </c>
      <c r="AE178" s="7">
        <v>9</v>
      </c>
      <c r="AF178" s="7">
        <v>1</v>
      </c>
      <c r="AG178" s="7">
        <v>4</v>
      </c>
      <c r="AH178" s="11">
        <v>9</v>
      </c>
      <c r="AI178" s="11">
        <v>0</v>
      </c>
      <c r="AJ178" s="11">
        <v>0</v>
      </c>
      <c r="AK178" s="11">
        <v>4</v>
      </c>
      <c r="AL178" s="7">
        <v>0</v>
      </c>
      <c r="AM178" s="7">
        <v>0</v>
      </c>
      <c r="AN178" s="19">
        <v>0</v>
      </c>
      <c r="AO178" s="7">
        <v>0</v>
      </c>
      <c r="AP178" s="7">
        <v>3000</v>
      </c>
      <c r="AQ178" s="7">
        <v>0.5</v>
      </c>
      <c r="AR178" s="7">
        <v>0</v>
      </c>
      <c r="AS178" s="11">
        <v>0</v>
      </c>
      <c r="AT178" s="7">
        <v>0</v>
      </c>
      <c r="AU178" s="7"/>
      <c r="AV178" s="8" t="s">
        <v>171</v>
      </c>
      <c r="AW178" s="7" t="s">
        <v>214</v>
      </c>
      <c r="AX178" s="9">
        <v>100101</v>
      </c>
      <c r="AY178" s="9">
        <v>29010600</v>
      </c>
      <c r="AZ178" s="8" t="s">
        <v>215</v>
      </c>
      <c r="BA178" s="7" t="s">
        <v>216</v>
      </c>
      <c r="BB178" s="16">
        <v>0</v>
      </c>
      <c r="BC178" s="16">
        <v>0</v>
      </c>
      <c r="BD178" s="22" t="s">
        <v>416</v>
      </c>
      <c r="BE178" s="7">
        <v>0</v>
      </c>
      <c r="BF178" s="7">
        <v>0</v>
      </c>
      <c r="BG178" s="7">
        <v>0</v>
      </c>
      <c r="BH178" s="7">
        <v>0</v>
      </c>
      <c r="BI178" s="7">
        <v>0</v>
      </c>
      <c r="BJ178" s="7">
        <v>0</v>
      </c>
      <c r="BK178" s="7">
        <v>0</v>
      </c>
      <c r="BL178" s="11">
        <v>0</v>
      </c>
      <c r="BM178" s="11">
        <v>0</v>
      </c>
      <c r="BN178" s="11">
        <v>0</v>
      </c>
      <c r="BO178" s="11">
        <v>0</v>
      </c>
      <c r="BP178" s="11">
        <v>0</v>
      </c>
      <c r="BQ178" s="11">
        <v>0</v>
      </c>
      <c r="BR178" s="11">
        <v>0</v>
      </c>
      <c r="BS178" s="11"/>
      <c r="BT178" s="11"/>
      <c r="BU178" s="11"/>
      <c r="BV178" s="11">
        <v>0</v>
      </c>
      <c r="BW178" s="11">
        <v>0</v>
      </c>
      <c r="BX178" s="11">
        <v>0</v>
      </c>
    </row>
    <row r="179" spans="3:76" ht="19.5" customHeight="1">
      <c r="C179" s="7">
        <v>2902010</v>
      </c>
      <c r="D179" s="8" t="s">
        <v>450</v>
      </c>
      <c r="E179" s="7">
        <v>1</v>
      </c>
      <c r="F179" s="7">
        <v>2902010</v>
      </c>
      <c r="G179" s="7">
        <v>0</v>
      </c>
      <c r="H179" s="7">
        <v>0</v>
      </c>
      <c r="I179" s="7">
        <v>1</v>
      </c>
      <c r="J179" s="7">
        <v>0</v>
      </c>
      <c r="K179" s="7">
        <v>0</v>
      </c>
      <c r="L179" s="7">
        <v>0</v>
      </c>
      <c r="M179" s="7">
        <v>0</v>
      </c>
      <c r="N179" s="7">
        <v>1</v>
      </c>
      <c r="O179" s="7">
        <v>0</v>
      </c>
      <c r="P179" s="7">
        <v>0</v>
      </c>
      <c r="Q179" s="7">
        <v>0</v>
      </c>
      <c r="R179" s="11">
        <v>0</v>
      </c>
      <c r="S179" s="7">
        <v>0</v>
      </c>
      <c r="T179" s="7">
        <v>1</v>
      </c>
      <c r="U179" s="7">
        <v>2</v>
      </c>
      <c r="V179" s="7">
        <v>0</v>
      </c>
      <c r="W179" s="7">
        <v>1.75</v>
      </c>
      <c r="X179" s="9"/>
      <c r="Y179" s="9">
        <v>0</v>
      </c>
      <c r="Z179" s="7">
        <v>0</v>
      </c>
      <c r="AA179" s="7">
        <v>0</v>
      </c>
      <c r="AB179" s="7">
        <v>0</v>
      </c>
      <c r="AC179" s="7">
        <v>0</v>
      </c>
      <c r="AD179" s="7">
        <v>0</v>
      </c>
      <c r="AE179" s="7">
        <v>7</v>
      </c>
      <c r="AF179" s="7">
        <v>1</v>
      </c>
      <c r="AG179" s="7">
        <v>3</v>
      </c>
      <c r="AH179" s="11">
        <v>2</v>
      </c>
      <c r="AI179" s="11">
        <v>1</v>
      </c>
      <c r="AJ179" s="11">
        <v>0</v>
      </c>
      <c r="AK179" s="11">
        <v>6</v>
      </c>
      <c r="AL179" s="7">
        <v>0</v>
      </c>
      <c r="AM179" s="7">
        <v>0</v>
      </c>
      <c r="AN179" s="19">
        <v>0</v>
      </c>
      <c r="AO179" s="7">
        <v>0.25</v>
      </c>
      <c r="AP179" s="7">
        <v>2000</v>
      </c>
      <c r="AQ179" s="7">
        <v>0.25</v>
      </c>
      <c r="AR179" s="7">
        <v>0</v>
      </c>
      <c r="AS179" s="11">
        <v>0</v>
      </c>
      <c r="AT179" s="7">
        <v>29020100</v>
      </c>
      <c r="AU179" s="7"/>
      <c r="AV179" s="8" t="s">
        <v>171</v>
      </c>
      <c r="AW179" s="7" t="s">
        <v>172</v>
      </c>
      <c r="AX179" s="9">
        <v>100102</v>
      </c>
      <c r="AY179" s="9">
        <v>29020100</v>
      </c>
      <c r="AZ179" s="8" t="s">
        <v>156</v>
      </c>
      <c r="BA179" s="7">
        <v>0</v>
      </c>
      <c r="BB179" s="16">
        <v>0</v>
      </c>
      <c r="BC179" s="16">
        <v>0</v>
      </c>
      <c r="BD179" s="22" t="s">
        <v>451</v>
      </c>
      <c r="BE179" s="7">
        <v>0</v>
      </c>
      <c r="BF179" s="7">
        <v>0</v>
      </c>
      <c r="BG179" s="7">
        <v>0</v>
      </c>
      <c r="BH179" s="7">
        <v>0</v>
      </c>
      <c r="BI179" s="7">
        <v>0</v>
      </c>
      <c r="BJ179" s="7">
        <v>0</v>
      </c>
      <c r="BK179" s="7">
        <v>0</v>
      </c>
      <c r="BL179" s="11">
        <v>0</v>
      </c>
      <c r="BM179" s="11">
        <v>0</v>
      </c>
      <c r="BN179" s="11">
        <v>0</v>
      </c>
      <c r="BO179" s="11">
        <v>0</v>
      </c>
      <c r="BP179" s="11">
        <v>0</v>
      </c>
      <c r="BQ179" s="11">
        <v>0</v>
      </c>
      <c r="BR179" s="11">
        <v>0</v>
      </c>
      <c r="BS179" s="11"/>
      <c r="BT179" s="11"/>
      <c r="BU179" s="11"/>
      <c r="BV179" s="11">
        <v>0</v>
      </c>
      <c r="BW179" s="11">
        <v>0</v>
      </c>
      <c r="BX179" s="11">
        <v>0</v>
      </c>
    </row>
    <row r="180" spans="3:76" ht="19.5" customHeight="1">
      <c r="C180" s="7">
        <v>2902020</v>
      </c>
      <c r="D180" s="8" t="s">
        <v>452</v>
      </c>
      <c r="E180" s="7">
        <v>1</v>
      </c>
      <c r="F180" s="7">
        <v>2902020</v>
      </c>
      <c r="G180" s="7">
        <v>0</v>
      </c>
      <c r="H180" s="7">
        <v>0</v>
      </c>
      <c r="I180" s="7">
        <v>1</v>
      </c>
      <c r="J180" s="7">
        <v>0</v>
      </c>
      <c r="K180" s="7">
        <v>0</v>
      </c>
      <c r="L180" s="7">
        <v>0</v>
      </c>
      <c r="M180" s="7">
        <v>0</v>
      </c>
      <c r="N180" s="7">
        <v>1</v>
      </c>
      <c r="O180" s="7">
        <v>0</v>
      </c>
      <c r="P180" s="7">
        <v>0</v>
      </c>
      <c r="Q180" s="7">
        <v>0</v>
      </c>
      <c r="R180" s="11">
        <v>0</v>
      </c>
      <c r="S180" s="7">
        <v>0</v>
      </c>
      <c r="T180" s="7">
        <v>1</v>
      </c>
      <c r="U180" s="7">
        <v>2</v>
      </c>
      <c r="V180" s="7">
        <v>0</v>
      </c>
      <c r="W180" s="7">
        <v>1.5</v>
      </c>
      <c r="X180" s="9"/>
      <c r="Y180" s="9">
        <v>0</v>
      </c>
      <c r="Z180" s="7">
        <v>0</v>
      </c>
      <c r="AA180" s="7">
        <v>0</v>
      </c>
      <c r="AB180" s="7">
        <v>0</v>
      </c>
      <c r="AC180" s="7">
        <v>0</v>
      </c>
      <c r="AD180" s="7">
        <v>0</v>
      </c>
      <c r="AE180" s="7">
        <v>7</v>
      </c>
      <c r="AF180" s="7">
        <v>1</v>
      </c>
      <c r="AG180" s="7">
        <v>3</v>
      </c>
      <c r="AH180" s="11">
        <v>2</v>
      </c>
      <c r="AI180" s="11">
        <v>1</v>
      </c>
      <c r="AJ180" s="11">
        <v>0</v>
      </c>
      <c r="AK180" s="11">
        <v>6</v>
      </c>
      <c r="AL180" s="7">
        <v>0</v>
      </c>
      <c r="AM180" s="7">
        <v>0</v>
      </c>
      <c r="AN180" s="19">
        <v>0</v>
      </c>
      <c r="AO180" s="7">
        <v>0.25</v>
      </c>
      <c r="AP180" s="7">
        <v>2000</v>
      </c>
      <c r="AQ180" s="7">
        <v>0.25</v>
      </c>
      <c r="AR180" s="7">
        <v>0</v>
      </c>
      <c r="AS180" s="11">
        <v>0</v>
      </c>
      <c r="AT180" s="208" t="s">
        <v>453</v>
      </c>
      <c r="AU180" s="7"/>
      <c r="AV180" s="8" t="s">
        <v>171</v>
      </c>
      <c r="AW180" s="7" t="s">
        <v>172</v>
      </c>
      <c r="AX180" s="9">
        <v>100102</v>
      </c>
      <c r="AY180" s="9">
        <v>29020200</v>
      </c>
      <c r="AZ180" s="8" t="s">
        <v>156</v>
      </c>
      <c r="BA180" s="7">
        <v>0</v>
      </c>
      <c r="BB180" s="16">
        <v>0</v>
      </c>
      <c r="BC180" s="16">
        <v>0</v>
      </c>
      <c r="BD180" s="22" t="s">
        <v>454</v>
      </c>
      <c r="BE180" s="7">
        <v>0</v>
      </c>
      <c r="BF180" s="7">
        <v>0</v>
      </c>
      <c r="BG180" s="7">
        <v>0</v>
      </c>
      <c r="BH180" s="7">
        <v>0</v>
      </c>
      <c r="BI180" s="7">
        <v>0</v>
      </c>
      <c r="BJ180" s="7">
        <v>0</v>
      </c>
      <c r="BK180" s="7">
        <v>0</v>
      </c>
      <c r="BL180" s="11">
        <v>0</v>
      </c>
      <c r="BM180" s="11">
        <v>0</v>
      </c>
      <c r="BN180" s="11">
        <v>0</v>
      </c>
      <c r="BO180" s="11">
        <v>0</v>
      </c>
      <c r="BP180" s="11">
        <v>0</v>
      </c>
      <c r="BQ180" s="11">
        <v>0</v>
      </c>
      <c r="BR180" s="11">
        <v>0</v>
      </c>
      <c r="BS180" s="11"/>
      <c r="BT180" s="11"/>
      <c r="BU180" s="11"/>
      <c r="BV180" s="11">
        <v>0</v>
      </c>
      <c r="BW180" s="11">
        <v>0</v>
      </c>
      <c r="BX180" s="11">
        <v>0</v>
      </c>
    </row>
    <row r="181" spans="3:76" ht="19.5" customHeight="1">
      <c r="C181" s="7">
        <v>2902030</v>
      </c>
      <c r="D181" s="8" t="s">
        <v>455</v>
      </c>
      <c r="E181" s="7">
        <v>1</v>
      </c>
      <c r="F181" s="7">
        <v>2902030</v>
      </c>
      <c r="G181" s="7">
        <v>0</v>
      </c>
      <c r="H181" s="7">
        <v>0</v>
      </c>
      <c r="I181" s="7">
        <v>1</v>
      </c>
      <c r="J181" s="7">
        <v>0</v>
      </c>
      <c r="K181" s="7">
        <v>0</v>
      </c>
      <c r="L181" s="7">
        <v>0</v>
      </c>
      <c r="M181" s="7">
        <v>0</v>
      </c>
      <c r="N181" s="7">
        <v>1</v>
      </c>
      <c r="O181" s="7">
        <v>0</v>
      </c>
      <c r="P181" s="7">
        <v>0</v>
      </c>
      <c r="Q181" s="7">
        <v>0</v>
      </c>
      <c r="R181" s="11">
        <v>0</v>
      </c>
      <c r="S181" s="7">
        <v>0</v>
      </c>
      <c r="T181" s="7">
        <v>1</v>
      </c>
      <c r="U181" s="7">
        <v>2</v>
      </c>
      <c r="V181" s="7">
        <v>0</v>
      </c>
      <c r="W181" s="7">
        <v>0</v>
      </c>
      <c r="X181" s="9"/>
      <c r="Y181" s="9">
        <v>0</v>
      </c>
      <c r="Z181" s="7">
        <v>0</v>
      </c>
      <c r="AA181" s="7">
        <v>0</v>
      </c>
      <c r="AB181" s="7">
        <v>0</v>
      </c>
      <c r="AC181" s="7">
        <v>1</v>
      </c>
      <c r="AD181" s="7">
        <v>0</v>
      </c>
      <c r="AE181" s="7">
        <v>1</v>
      </c>
      <c r="AF181" s="7">
        <v>0</v>
      </c>
      <c r="AG181" s="7">
        <v>0</v>
      </c>
      <c r="AH181" s="11">
        <v>7</v>
      </c>
      <c r="AI181" s="11">
        <v>0</v>
      </c>
      <c r="AJ181" s="11">
        <v>0</v>
      </c>
      <c r="AK181" s="11">
        <v>0</v>
      </c>
      <c r="AL181" s="7">
        <v>0</v>
      </c>
      <c r="AM181" s="7">
        <v>0</v>
      </c>
      <c r="AN181" s="19">
        <v>0</v>
      </c>
      <c r="AO181" s="7">
        <v>0</v>
      </c>
      <c r="AP181" s="7">
        <v>1000</v>
      </c>
      <c r="AQ181" s="7">
        <v>0</v>
      </c>
      <c r="AR181" s="7">
        <v>0</v>
      </c>
      <c r="AS181" s="11">
        <v>0</v>
      </c>
      <c r="AT181" s="7">
        <v>29020300</v>
      </c>
      <c r="AU181" s="7"/>
      <c r="AV181" s="8" t="s">
        <v>171</v>
      </c>
      <c r="AW181" s="7" t="s">
        <v>211</v>
      </c>
      <c r="AX181" s="9">
        <v>0</v>
      </c>
      <c r="AY181" s="9">
        <v>29020300</v>
      </c>
      <c r="AZ181" s="8" t="s">
        <v>156</v>
      </c>
      <c r="BA181" s="7" t="s">
        <v>153</v>
      </c>
      <c r="BB181" s="16">
        <v>0</v>
      </c>
      <c r="BC181" s="16">
        <v>0</v>
      </c>
      <c r="BD181" s="22" t="s">
        <v>456</v>
      </c>
      <c r="BE181" s="7">
        <v>0</v>
      </c>
      <c r="BF181" s="7">
        <v>0</v>
      </c>
      <c r="BG181" s="7">
        <v>0</v>
      </c>
      <c r="BH181" s="7">
        <v>0</v>
      </c>
      <c r="BI181" s="7">
        <v>0</v>
      </c>
      <c r="BJ181" s="7">
        <v>0</v>
      </c>
      <c r="BK181" s="7">
        <v>0</v>
      </c>
      <c r="BL181" s="11">
        <v>1</v>
      </c>
      <c r="BM181" s="11">
        <v>0</v>
      </c>
      <c r="BN181" s="11">
        <v>0</v>
      </c>
      <c r="BO181" s="11">
        <v>0</v>
      </c>
      <c r="BP181" s="11">
        <v>0</v>
      </c>
      <c r="BQ181" s="11">
        <v>0</v>
      </c>
      <c r="BR181" s="11">
        <v>0</v>
      </c>
      <c r="BS181" s="11"/>
      <c r="BT181" s="11"/>
      <c r="BU181" s="11"/>
      <c r="BV181" s="11">
        <v>0</v>
      </c>
      <c r="BW181" s="11">
        <v>0</v>
      </c>
      <c r="BX181" s="11">
        <v>0</v>
      </c>
    </row>
    <row r="182" spans="3:76" ht="19.5" customHeight="1">
      <c r="C182" s="7">
        <v>2902031</v>
      </c>
      <c r="D182" s="8" t="s">
        <v>457</v>
      </c>
      <c r="E182" s="7">
        <v>1</v>
      </c>
      <c r="F182" s="11">
        <v>80000001</v>
      </c>
      <c r="G182" s="7">
        <v>0</v>
      </c>
      <c r="H182" s="7">
        <v>0</v>
      </c>
      <c r="I182" s="7">
        <v>1</v>
      </c>
      <c r="J182" s="7">
        <v>0</v>
      </c>
      <c r="K182" s="7">
        <v>0</v>
      </c>
      <c r="L182" s="7">
        <v>0</v>
      </c>
      <c r="M182" s="7">
        <v>0</v>
      </c>
      <c r="N182" s="7">
        <v>2</v>
      </c>
      <c r="O182" s="7">
        <v>1</v>
      </c>
      <c r="P182" s="7">
        <v>1</v>
      </c>
      <c r="Q182" s="7">
        <v>0</v>
      </c>
      <c r="R182" s="11">
        <v>0</v>
      </c>
      <c r="S182" s="7">
        <v>0</v>
      </c>
      <c r="T182" s="7">
        <v>1</v>
      </c>
      <c r="U182" s="7">
        <v>2</v>
      </c>
      <c r="V182" s="7">
        <v>0</v>
      </c>
      <c r="W182" s="7">
        <v>2.5</v>
      </c>
      <c r="X182" s="9"/>
      <c r="Y182" s="9">
        <v>0</v>
      </c>
      <c r="Z182" s="7">
        <v>0</v>
      </c>
      <c r="AA182" s="7">
        <v>0</v>
      </c>
      <c r="AB182" s="7">
        <v>0</v>
      </c>
      <c r="AC182" s="7">
        <v>0</v>
      </c>
      <c r="AD182" s="7">
        <v>0</v>
      </c>
      <c r="AE182" s="7">
        <v>1</v>
      </c>
      <c r="AF182" s="7">
        <v>1</v>
      </c>
      <c r="AG182" s="7">
        <v>3</v>
      </c>
      <c r="AH182" s="11">
        <v>1</v>
      </c>
      <c r="AI182" s="11">
        <v>0</v>
      </c>
      <c r="AJ182" s="11">
        <v>0</v>
      </c>
      <c r="AK182" s="11">
        <v>0</v>
      </c>
      <c r="AL182" s="7">
        <v>0</v>
      </c>
      <c r="AM182" s="7">
        <v>0</v>
      </c>
      <c r="AN182" s="19">
        <v>0</v>
      </c>
      <c r="AO182" s="7">
        <v>0</v>
      </c>
      <c r="AP182" s="7">
        <v>5000</v>
      </c>
      <c r="AQ182" s="7">
        <v>0</v>
      </c>
      <c r="AR182" s="7">
        <v>0</v>
      </c>
      <c r="AS182" s="11">
        <v>0</v>
      </c>
      <c r="AT182" s="7">
        <v>0</v>
      </c>
      <c r="AU182" s="7"/>
      <c r="AV182" s="8" t="s">
        <v>171</v>
      </c>
      <c r="AW182" s="7" t="s">
        <v>159</v>
      </c>
      <c r="AX182" s="9">
        <v>100101</v>
      </c>
      <c r="AY182" s="9">
        <v>29020310</v>
      </c>
      <c r="AZ182" s="8" t="s">
        <v>156</v>
      </c>
      <c r="BA182" s="7">
        <v>0</v>
      </c>
      <c r="BB182" s="16">
        <v>0</v>
      </c>
      <c r="BC182" s="16">
        <v>0</v>
      </c>
      <c r="BD182" s="22" t="s">
        <v>456</v>
      </c>
      <c r="BE182" s="7">
        <v>0</v>
      </c>
      <c r="BF182" s="7">
        <v>0</v>
      </c>
      <c r="BG182" s="7">
        <v>0</v>
      </c>
      <c r="BH182" s="7">
        <v>0</v>
      </c>
      <c r="BI182" s="7">
        <v>0</v>
      </c>
      <c r="BJ182" s="7">
        <v>0</v>
      </c>
      <c r="BK182" s="7">
        <v>0</v>
      </c>
      <c r="BL182" s="11">
        <v>0</v>
      </c>
      <c r="BM182" s="11">
        <v>0</v>
      </c>
      <c r="BN182" s="11">
        <v>0</v>
      </c>
      <c r="BO182" s="11">
        <v>0</v>
      </c>
      <c r="BP182" s="11">
        <v>0</v>
      </c>
      <c r="BQ182" s="11">
        <v>0</v>
      </c>
      <c r="BR182" s="11">
        <v>0</v>
      </c>
      <c r="BS182" s="11"/>
      <c r="BT182" s="11"/>
      <c r="BU182" s="11"/>
      <c r="BV182" s="11">
        <v>0</v>
      </c>
      <c r="BW182" s="11">
        <v>0</v>
      </c>
      <c r="BX182" s="11">
        <v>0</v>
      </c>
    </row>
    <row r="183" spans="3:76" ht="19.5" customHeight="1">
      <c r="C183" s="7">
        <v>2902040</v>
      </c>
      <c r="D183" s="8" t="s">
        <v>458</v>
      </c>
      <c r="E183" s="7">
        <v>1</v>
      </c>
      <c r="F183" s="7">
        <v>2902040</v>
      </c>
      <c r="G183" s="7">
        <v>0</v>
      </c>
      <c r="H183" s="7">
        <v>0</v>
      </c>
      <c r="I183" s="7">
        <v>1</v>
      </c>
      <c r="J183" s="7">
        <v>0</v>
      </c>
      <c r="K183" s="7">
        <v>0</v>
      </c>
      <c r="L183" s="7">
        <v>0</v>
      </c>
      <c r="M183" s="7">
        <v>0</v>
      </c>
      <c r="N183" s="7">
        <v>1</v>
      </c>
      <c r="O183" s="7">
        <v>0</v>
      </c>
      <c r="P183" s="7">
        <v>0</v>
      </c>
      <c r="Q183" s="7">
        <v>0</v>
      </c>
      <c r="R183" s="11">
        <v>0</v>
      </c>
      <c r="S183" s="7">
        <v>0</v>
      </c>
      <c r="T183" s="7">
        <v>1</v>
      </c>
      <c r="U183" s="7">
        <v>2</v>
      </c>
      <c r="V183" s="7">
        <v>0</v>
      </c>
      <c r="W183" s="7">
        <v>0</v>
      </c>
      <c r="X183" s="9"/>
      <c r="Y183" s="9">
        <v>0</v>
      </c>
      <c r="Z183" s="7">
        <v>0</v>
      </c>
      <c r="AA183" s="7">
        <v>0</v>
      </c>
      <c r="AB183" s="7">
        <v>0</v>
      </c>
      <c r="AC183" s="7">
        <v>1</v>
      </c>
      <c r="AD183" s="7">
        <v>0</v>
      </c>
      <c r="AE183" s="7">
        <v>25</v>
      </c>
      <c r="AF183" s="7">
        <v>0</v>
      </c>
      <c r="AG183" s="7">
        <v>0</v>
      </c>
      <c r="AH183" s="11">
        <v>2</v>
      </c>
      <c r="AI183" s="11">
        <v>1</v>
      </c>
      <c r="AJ183" s="11">
        <v>0</v>
      </c>
      <c r="AK183" s="11">
        <v>0</v>
      </c>
      <c r="AL183" s="7">
        <v>0</v>
      </c>
      <c r="AM183" s="7">
        <v>0</v>
      </c>
      <c r="AN183" s="19">
        <v>0</v>
      </c>
      <c r="AO183" s="7">
        <v>0</v>
      </c>
      <c r="AP183" s="7">
        <v>1000</v>
      </c>
      <c r="AQ183" s="7">
        <v>0</v>
      </c>
      <c r="AR183" s="7">
        <v>0</v>
      </c>
      <c r="AS183" s="11">
        <v>29020400</v>
      </c>
      <c r="AT183" s="7" t="s">
        <v>153</v>
      </c>
      <c r="AU183" s="7"/>
      <c r="AV183" s="8" t="s">
        <v>171</v>
      </c>
      <c r="AW183" s="7" t="s">
        <v>211</v>
      </c>
      <c r="AX183" s="9">
        <v>0</v>
      </c>
      <c r="AY183" s="9">
        <v>29020400</v>
      </c>
      <c r="AZ183" s="8" t="s">
        <v>156</v>
      </c>
      <c r="BA183" s="7" t="s">
        <v>153</v>
      </c>
      <c r="BB183" s="16">
        <v>0</v>
      </c>
      <c r="BC183" s="16">
        <v>0</v>
      </c>
      <c r="BD183" s="22" t="s">
        <v>459</v>
      </c>
      <c r="BE183" s="7">
        <v>0</v>
      </c>
      <c r="BF183" s="7">
        <v>0</v>
      </c>
      <c r="BG183" s="7">
        <v>0</v>
      </c>
      <c r="BH183" s="7">
        <v>0</v>
      </c>
      <c r="BI183" s="7">
        <v>0</v>
      </c>
      <c r="BJ183" s="7">
        <v>0</v>
      </c>
      <c r="BK183" s="7">
        <v>0</v>
      </c>
      <c r="BL183" s="11">
        <v>1</v>
      </c>
      <c r="BM183" s="11">
        <v>0</v>
      </c>
      <c r="BN183" s="11">
        <v>0</v>
      </c>
      <c r="BO183" s="11">
        <v>0</v>
      </c>
      <c r="BP183" s="11">
        <v>0</v>
      </c>
      <c r="BQ183" s="11">
        <v>0</v>
      </c>
      <c r="BR183" s="11">
        <v>0</v>
      </c>
      <c r="BS183" s="11"/>
      <c r="BT183" s="11"/>
      <c r="BU183" s="11"/>
      <c r="BV183" s="11">
        <v>0</v>
      </c>
      <c r="BW183" s="11">
        <v>0</v>
      </c>
      <c r="BX183" s="11">
        <v>0</v>
      </c>
    </row>
    <row r="184" spans="3:76" ht="19.5" customHeight="1">
      <c r="C184" s="7">
        <v>2902050</v>
      </c>
      <c r="D184" s="8" t="s">
        <v>460</v>
      </c>
      <c r="E184" s="7">
        <v>1</v>
      </c>
      <c r="F184" s="7">
        <v>2902050</v>
      </c>
      <c r="G184" s="7">
        <v>0</v>
      </c>
      <c r="H184" s="7">
        <v>0</v>
      </c>
      <c r="I184" s="7">
        <v>1</v>
      </c>
      <c r="J184" s="7">
        <v>0</v>
      </c>
      <c r="K184" s="7">
        <v>0</v>
      </c>
      <c r="L184" s="7">
        <v>0</v>
      </c>
      <c r="M184" s="7">
        <v>0</v>
      </c>
      <c r="N184" s="7">
        <v>1</v>
      </c>
      <c r="O184" s="7">
        <v>0</v>
      </c>
      <c r="P184" s="7">
        <v>0</v>
      </c>
      <c r="Q184" s="7">
        <v>0</v>
      </c>
      <c r="R184" s="11">
        <v>0</v>
      </c>
      <c r="S184" s="7">
        <v>0</v>
      </c>
      <c r="T184" s="7">
        <v>1</v>
      </c>
      <c r="U184" s="7">
        <v>2</v>
      </c>
      <c r="V184" s="7">
        <v>0</v>
      </c>
      <c r="W184" s="7">
        <v>2</v>
      </c>
      <c r="X184" s="9"/>
      <c r="Y184" s="9">
        <v>0</v>
      </c>
      <c r="Z184" s="7">
        <v>0</v>
      </c>
      <c r="AA184" s="7">
        <v>0</v>
      </c>
      <c r="AB184" s="7">
        <v>0</v>
      </c>
      <c r="AC184" s="7">
        <v>0</v>
      </c>
      <c r="AD184" s="7">
        <v>0</v>
      </c>
      <c r="AE184" s="7">
        <v>12</v>
      </c>
      <c r="AF184" s="7">
        <v>1</v>
      </c>
      <c r="AG184" s="7">
        <v>3</v>
      </c>
      <c r="AH184" s="11">
        <v>2</v>
      </c>
      <c r="AI184" s="11">
        <v>2</v>
      </c>
      <c r="AJ184" s="11">
        <v>0</v>
      </c>
      <c r="AK184" s="11">
        <v>4</v>
      </c>
      <c r="AL184" s="7">
        <v>0</v>
      </c>
      <c r="AM184" s="7">
        <v>0</v>
      </c>
      <c r="AN184" s="19">
        <v>0</v>
      </c>
      <c r="AO184" s="7">
        <v>0.25</v>
      </c>
      <c r="AP184" s="7">
        <v>2000</v>
      </c>
      <c r="AQ184" s="7">
        <v>0.5</v>
      </c>
      <c r="AR184" s="7">
        <v>10</v>
      </c>
      <c r="AS184" s="11">
        <v>0</v>
      </c>
      <c r="AT184" s="7">
        <v>0</v>
      </c>
      <c r="AU184" s="7"/>
      <c r="AV184" s="8" t="s">
        <v>171</v>
      </c>
      <c r="AW184" s="7" t="s">
        <v>155</v>
      </c>
      <c r="AX184" s="9">
        <v>100301</v>
      </c>
      <c r="AY184" s="9">
        <v>29020500</v>
      </c>
      <c r="AZ184" s="8" t="s">
        <v>194</v>
      </c>
      <c r="BA184" s="7">
        <v>0</v>
      </c>
      <c r="BB184" s="16">
        <v>0</v>
      </c>
      <c r="BC184" s="16">
        <v>0</v>
      </c>
      <c r="BD184" s="22" t="s">
        <v>461</v>
      </c>
      <c r="BE184" s="7">
        <v>0</v>
      </c>
      <c r="BF184" s="7">
        <v>0</v>
      </c>
      <c r="BG184" s="7">
        <v>0</v>
      </c>
      <c r="BH184" s="7">
        <v>0</v>
      </c>
      <c r="BI184" s="7">
        <v>0</v>
      </c>
      <c r="BJ184" s="7">
        <v>0</v>
      </c>
      <c r="BK184" s="7">
        <v>0</v>
      </c>
      <c r="BL184" s="11">
        <v>0</v>
      </c>
      <c r="BM184" s="11">
        <v>0</v>
      </c>
      <c r="BN184" s="11">
        <v>0</v>
      </c>
      <c r="BO184" s="11">
        <v>0</v>
      </c>
      <c r="BP184" s="11">
        <v>0</v>
      </c>
      <c r="BQ184" s="11">
        <v>0</v>
      </c>
      <c r="BR184" s="11">
        <v>0</v>
      </c>
      <c r="BS184" s="11"/>
      <c r="BT184" s="11"/>
      <c r="BU184" s="11"/>
      <c r="BV184" s="11">
        <v>0</v>
      </c>
      <c r="BW184" s="11">
        <v>0</v>
      </c>
      <c r="BX184" s="11">
        <v>0</v>
      </c>
    </row>
    <row r="185" spans="3:76" ht="19.5" customHeight="1">
      <c r="C185" s="7">
        <v>2902060</v>
      </c>
      <c r="D185" s="8" t="s">
        <v>462</v>
      </c>
      <c r="E185" s="7">
        <v>1</v>
      </c>
      <c r="F185" s="7">
        <v>2902060</v>
      </c>
      <c r="G185" s="7">
        <v>0</v>
      </c>
      <c r="H185" s="7">
        <v>0</v>
      </c>
      <c r="I185" s="7">
        <v>1</v>
      </c>
      <c r="J185" s="7">
        <v>0</v>
      </c>
      <c r="K185" s="7">
        <v>0</v>
      </c>
      <c r="L185" s="7">
        <v>0</v>
      </c>
      <c r="M185" s="7">
        <v>0</v>
      </c>
      <c r="N185" s="7">
        <v>1</v>
      </c>
      <c r="O185" s="7">
        <v>0</v>
      </c>
      <c r="P185" s="7">
        <v>1</v>
      </c>
      <c r="Q185" s="7">
        <v>0</v>
      </c>
      <c r="R185" s="11">
        <v>0</v>
      </c>
      <c r="S185" s="7">
        <v>0</v>
      </c>
      <c r="T185" s="7">
        <v>1</v>
      </c>
      <c r="U185" s="7">
        <v>2</v>
      </c>
      <c r="V185" s="7">
        <v>0</v>
      </c>
      <c r="W185" s="7">
        <v>2</v>
      </c>
      <c r="X185" s="9"/>
      <c r="Y185" s="9">
        <v>0</v>
      </c>
      <c r="Z185" s="7">
        <v>0</v>
      </c>
      <c r="AA185" s="7">
        <v>0</v>
      </c>
      <c r="AB185" s="7">
        <v>0</v>
      </c>
      <c r="AC185" s="7">
        <v>0</v>
      </c>
      <c r="AD185" s="7">
        <v>0</v>
      </c>
      <c r="AE185" s="7">
        <v>9</v>
      </c>
      <c r="AF185" s="7">
        <v>1</v>
      </c>
      <c r="AG185" s="7">
        <v>3</v>
      </c>
      <c r="AH185" s="11">
        <v>0</v>
      </c>
      <c r="AI185" s="11">
        <v>2</v>
      </c>
      <c r="AJ185" s="11">
        <v>0</v>
      </c>
      <c r="AK185" s="11">
        <v>2</v>
      </c>
      <c r="AL185" s="7">
        <v>0</v>
      </c>
      <c r="AM185" s="7">
        <v>0</v>
      </c>
      <c r="AN185" s="19">
        <v>0</v>
      </c>
      <c r="AO185" s="7">
        <v>0.5</v>
      </c>
      <c r="AP185" s="7">
        <v>1500</v>
      </c>
      <c r="AQ185" s="7">
        <v>0.5</v>
      </c>
      <c r="AR185" s="7">
        <v>20</v>
      </c>
      <c r="AS185" s="11">
        <v>0</v>
      </c>
      <c r="AT185" s="7">
        <v>0</v>
      </c>
      <c r="AU185" s="7"/>
      <c r="AV185" s="8" t="s">
        <v>171</v>
      </c>
      <c r="AW185" s="7" t="s">
        <v>201</v>
      </c>
      <c r="AX185" s="9">
        <v>100101</v>
      </c>
      <c r="AY185" s="9">
        <v>29020600</v>
      </c>
      <c r="AZ185" s="8" t="s">
        <v>194</v>
      </c>
      <c r="BA185" s="7" t="s">
        <v>463</v>
      </c>
      <c r="BB185" s="16">
        <v>0</v>
      </c>
      <c r="BC185" s="16">
        <v>0</v>
      </c>
      <c r="BD185" s="22" t="s">
        <v>464</v>
      </c>
      <c r="BE185" s="7">
        <v>0</v>
      </c>
      <c r="BF185" s="7">
        <v>0</v>
      </c>
      <c r="BG185" s="7">
        <v>0</v>
      </c>
      <c r="BH185" s="7">
        <v>0</v>
      </c>
      <c r="BI185" s="7">
        <v>0</v>
      </c>
      <c r="BJ185" s="7">
        <v>0</v>
      </c>
      <c r="BK185" s="7">
        <v>0</v>
      </c>
      <c r="BL185" s="11">
        <v>0</v>
      </c>
      <c r="BM185" s="11">
        <v>0</v>
      </c>
      <c r="BN185" s="11">
        <v>0</v>
      </c>
      <c r="BO185" s="11">
        <v>0</v>
      </c>
      <c r="BP185" s="11">
        <v>0</v>
      </c>
      <c r="BQ185" s="11">
        <v>0</v>
      </c>
      <c r="BR185" s="11">
        <v>0</v>
      </c>
      <c r="BS185" s="11"/>
      <c r="BT185" s="11"/>
      <c r="BU185" s="11"/>
      <c r="BV185" s="11">
        <v>0</v>
      </c>
      <c r="BW185" s="11">
        <v>0</v>
      </c>
      <c r="BX185" s="11">
        <v>0</v>
      </c>
    </row>
    <row r="186" spans="3:76" ht="19.5" customHeight="1">
      <c r="C186" s="7">
        <v>2903010</v>
      </c>
      <c r="D186" s="8" t="s">
        <v>465</v>
      </c>
      <c r="E186" s="7">
        <v>1</v>
      </c>
      <c r="F186" s="7">
        <v>2903010</v>
      </c>
      <c r="G186" s="7">
        <v>0</v>
      </c>
      <c r="H186" s="7">
        <v>0</v>
      </c>
      <c r="I186" s="7">
        <v>1</v>
      </c>
      <c r="J186" s="7">
        <v>0</v>
      </c>
      <c r="K186" s="7">
        <v>0</v>
      </c>
      <c r="L186" s="7">
        <v>0</v>
      </c>
      <c r="M186" s="7">
        <v>0</v>
      </c>
      <c r="N186" s="7">
        <v>1</v>
      </c>
      <c r="O186" s="7">
        <v>0</v>
      </c>
      <c r="P186" s="7">
        <v>0</v>
      </c>
      <c r="Q186" s="7">
        <v>0</v>
      </c>
      <c r="R186" s="11">
        <v>0</v>
      </c>
      <c r="S186" s="7">
        <v>0</v>
      </c>
      <c r="T186" s="7">
        <v>1</v>
      </c>
      <c r="U186" s="7">
        <v>2</v>
      </c>
      <c r="V186" s="7">
        <v>0</v>
      </c>
      <c r="W186" s="7">
        <v>0</v>
      </c>
      <c r="X186" s="9"/>
      <c r="Y186" s="9">
        <v>0</v>
      </c>
      <c r="Z186" s="7">
        <v>0</v>
      </c>
      <c r="AA186" s="7">
        <v>0</v>
      </c>
      <c r="AB186" s="7">
        <v>0</v>
      </c>
      <c r="AC186" s="7">
        <v>0</v>
      </c>
      <c r="AD186" s="7">
        <v>0</v>
      </c>
      <c r="AE186" s="7">
        <v>15</v>
      </c>
      <c r="AF186" s="7">
        <v>1</v>
      </c>
      <c r="AG186" s="7">
        <v>3</v>
      </c>
      <c r="AH186" s="11">
        <v>2</v>
      </c>
      <c r="AI186" s="11">
        <v>1</v>
      </c>
      <c r="AJ186" s="11">
        <v>0</v>
      </c>
      <c r="AK186" s="11">
        <v>6</v>
      </c>
      <c r="AL186" s="7">
        <v>0</v>
      </c>
      <c r="AM186" s="7">
        <v>0</v>
      </c>
      <c r="AN186" s="19">
        <v>0</v>
      </c>
      <c r="AO186" s="7">
        <v>0.25</v>
      </c>
      <c r="AP186" s="7">
        <v>2000</v>
      </c>
      <c r="AQ186" s="7">
        <v>0.1</v>
      </c>
      <c r="AR186" s="7">
        <v>0</v>
      </c>
      <c r="AS186" s="7">
        <v>29030100</v>
      </c>
      <c r="AT186" s="7">
        <v>29030100</v>
      </c>
      <c r="AU186" s="7"/>
      <c r="AV186" s="8" t="s">
        <v>171</v>
      </c>
      <c r="AW186" s="7" t="s">
        <v>208</v>
      </c>
      <c r="AX186" s="9" t="s">
        <v>153</v>
      </c>
      <c r="AY186" s="9">
        <v>29030100</v>
      </c>
      <c r="AZ186" s="8" t="s">
        <v>156</v>
      </c>
      <c r="BA186" s="7">
        <v>0</v>
      </c>
      <c r="BB186" s="16">
        <v>0</v>
      </c>
      <c r="BC186" s="16">
        <v>0</v>
      </c>
      <c r="BD186" s="22" t="s">
        <v>466</v>
      </c>
      <c r="BE186" s="7">
        <v>0</v>
      </c>
      <c r="BF186" s="7">
        <v>0</v>
      </c>
      <c r="BG186" s="7">
        <v>0</v>
      </c>
      <c r="BH186" s="7">
        <v>0</v>
      </c>
      <c r="BI186" s="7">
        <v>0</v>
      </c>
      <c r="BJ186" s="7">
        <v>0</v>
      </c>
      <c r="BK186" s="7">
        <v>0</v>
      </c>
      <c r="BL186" s="11">
        <v>0</v>
      </c>
      <c r="BM186" s="11">
        <v>0</v>
      </c>
      <c r="BN186" s="11">
        <v>0</v>
      </c>
      <c r="BO186" s="11">
        <v>0</v>
      </c>
      <c r="BP186" s="11">
        <v>0</v>
      </c>
      <c r="BQ186" s="11">
        <v>0</v>
      </c>
      <c r="BR186" s="11">
        <v>0</v>
      </c>
      <c r="BS186" s="11"/>
      <c r="BT186" s="11"/>
      <c r="BU186" s="11"/>
      <c r="BV186" s="11">
        <v>0</v>
      </c>
      <c r="BW186" s="11">
        <v>0</v>
      </c>
      <c r="BX186" s="11">
        <v>0</v>
      </c>
    </row>
    <row r="187" spans="3:76" ht="19.5" customHeight="1">
      <c r="C187" s="7">
        <v>2903020</v>
      </c>
      <c r="D187" s="8" t="s">
        <v>467</v>
      </c>
      <c r="E187" s="7">
        <v>1</v>
      </c>
      <c r="F187" s="7">
        <v>2903020</v>
      </c>
      <c r="G187" s="7">
        <v>0</v>
      </c>
      <c r="H187" s="7">
        <v>0</v>
      </c>
      <c r="I187" s="7">
        <v>1</v>
      </c>
      <c r="J187" s="7">
        <v>0</v>
      </c>
      <c r="K187" s="7">
        <v>0</v>
      </c>
      <c r="L187" s="7">
        <v>0</v>
      </c>
      <c r="M187" s="7">
        <v>0</v>
      </c>
      <c r="N187" s="7">
        <v>1</v>
      </c>
      <c r="O187" s="7">
        <v>0</v>
      </c>
      <c r="P187" s="7">
        <v>0</v>
      </c>
      <c r="Q187" s="7">
        <v>0</v>
      </c>
      <c r="R187" s="11">
        <v>0</v>
      </c>
      <c r="S187" s="7">
        <v>0</v>
      </c>
      <c r="T187" s="7">
        <v>1</v>
      </c>
      <c r="U187" s="7">
        <v>0</v>
      </c>
      <c r="V187" s="7">
        <v>0</v>
      </c>
      <c r="W187" s="7">
        <v>0</v>
      </c>
      <c r="X187" s="9"/>
      <c r="Y187" s="9">
        <v>0</v>
      </c>
      <c r="Z187" s="7">
        <v>0</v>
      </c>
      <c r="AA187" s="7">
        <v>0</v>
      </c>
      <c r="AB187" s="7">
        <v>0</v>
      </c>
      <c r="AC187" s="7">
        <v>0</v>
      </c>
      <c r="AD187" s="7">
        <v>0</v>
      </c>
      <c r="AE187" s="7">
        <v>0</v>
      </c>
      <c r="AF187" s="7">
        <v>1</v>
      </c>
      <c r="AG187" s="7">
        <v>3</v>
      </c>
      <c r="AH187" s="11">
        <v>2</v>
      </c>
      <c r="AI187" s="11">
        <v>1</v>
      </c>
      <c r="AJ187" s="11">
        <v>1</v>
      </c>
      <c r="AK187" s="11">
        <v>0</v>
      </c>
      <c r="AL187" s="7">
        <v>0</v>
      </c>
      <c r="AM187" s="7">
        <v>0</v>
      </c>
      <c r="AN187" s="19">
        <v>0</v>
      </c>
      <c r="AO187" s="7">
        <v>0</v>
      </c>
      <c r="AP187" s="7">
        <v>0</v>
      </c>
      <c r="AQ187" s="7">
        <v>0</v>
      </c>
      <c r="AR187" s="7">
        <v>0</v>
      </c>
      <c r="AS187" s="11">
        <v>0</v>
      </c>
      <c r="AT187" s="7">
        <v>29030200</v>
      </c>
      <c r="AU187" s="7"/>
      <c r="AV187" s="8" t="s">
        <v>171</v>
      </c>
      <c r="AW187" s="7">
        <v>0</v>
      </c>
      <c r="AX187" s="9">
        <v>0</v>
      </c>
      <c r="AY187" s="9">
        <v>29030200</v>
      </c>
      <c r="AZ187" s="8" t="s">
        <v>153</v>
      </c>
      <c r="BA187" s="7" t="s">
        <v>468</v>
      </c>
      <c r="BB187" s="16"/>
      <c r="BC187" s="16">
        <v>1</v>
      </c>
      <c r="BD187" s="22" t="s">
        <v>469</v>
      </c>
      <c r="BE187" s="7">
        <v>0</v>
      </c>
      <c r="BF187" s="7">
        <v>0</v>
      </c>
      <c r="BG187" s="7">
        <v>0</v>
      </c>
      <c r="BH187" s="7">
        <v>0</v>
      </c>
      <c r="BI187" s="7">
        <v>0</v>
      </c>
      <c r="BJ187" s="7">
        <v>0</v>
      </c>
      <c r="BK187" s="7">
        <v>0</v>
      </c>
      <c r="BL187" s="11">
        <v>0</v>
      </c>
      <c r="BM187" s="11">
        <v>0</v>
      </c>
      <c r="BN187" s="11">
        <v>0</v>
      </c>
      <c r="BO187" s="11">
        <v>0</v>
      </c>
      <c r="BP187" s="11">
        <v>0</v>
      </c>
      <c r="BQ187" s="11">
        <v>0</v>
      </c>
      <c r="BR187" s="11">
        <v>0</v>
      </c>
      <c r="BS187" s="11"/>
      <c r="BT187" s="11"/>
      <c r="BU187" s="11"/>
      <c r="BV187" s="11">
        <v>0</v>
      </c>
      <c r="BW187" s="11">
        <v>0</v>
      </c>
      <c r="BX187" s="11">
        <v>0</v>
      </c>
    </row>
    <row r="188" spans="3:76" ht="19.5" customHeight="1">
      <c r="C188" s="7">
        <v>2903030</v>
      </c>
      <c r="D188" s="8" t="s">
        <v>330</v>
      </c>
      <c r="E188" s="7">
        <v>1</v>
      </c>
      <c r="F188" s="7">
        <v>2903030</v>
      </c>
      <c r="G188" s="7">
        <v>0</v>
      </c>
      <c r="H188" s="7">
        <v>0</v>
      </c>
      <c r="I188" s="7">
        <v>1</v>
      </c>
      <c r="J188" s="7">
        <v>0</v>
      </c>
      <c r="K188" s="7">
        <v>0</v>
      </c>
      <c r="L188" s="7">
        <v>0</v>
      </c>
      <c r="M188" s="7">
        <v>0</v>
      </c>
      <c r="N188" s="7">
        <v>1</v>
      </c>
      <c r="O188" s="7">
        <v>0</v>
      </c>
      <c r="P188" s="7">
        <v>0</v>
      </c>
      <c r="Q188" s="7">
        <v>0</v>
      </c>
      <c r="R188" s="11">
        <v>0</v>
      </c>
      <c r="S188" s="7">
        <v>0</v>
      </c>
      <c r="T188" s="7">
        <v>1</v>
      </c>
      <c r="U188" s="7">
        <v>2</v>
      </c>
      <c r="V188" s="7">
        <v>0</v>
      </c>
      <c r="W188" s="7">
        <v>0</v>
      </c>
      <c r="X188" s="9"/>
      <c r="Y188" s="9">
        <v>0</v>
      </c>
      <c r="Z188" s="7">
        <v>0</v>
      </c>
      <c r="AA188" s="7">
        <v>0</v>
      </c>
      <c r="AB188" s="7">
        <v>0</v>
      </c>
      <c r="AC188" s="7">
        <v>1</v>
      </c>
      <c r="AD188" s="7">
        <v>0</v>
      </c>
      <c r="AE188" s="7">
        <v>25</v>
      </c>
      <c r="AF188" s="7">
        <v>1</v>
      </c>
      <c r="AG188" s="7">
        <v>3</v>
      </c>
      <c r="AH188" s="11">
        <v>2</v>
      </c>
      <c r="AI188" s="11">
        <v>1</v>
      </c>
      <c r="AJ188" s="11">
        <v>1</v>
      </c>
      <c r="AK188" s="11">
        <v>0</v>
      </c>
      <c r="AL188" s="7">
        <v>0</v>
      </c>
      <c r="AM188" s="7">
        <v>0</v>
      </c>
      <c r="AN188" s="19">
        <v>0</v>
      </c>
      <c r="AO188" s="7">
        <v>0</v>
      </c>
      <c r="AP188" s="7">
        <v>1000</v>
      </c>
      <c r="AQ188" s="7">
        <v>0</v>
      </c>
      <c r="AR188" s="7">
        <v>0</v>
      </c>
      <c r="AS188" s="11">
        <v>21030100</v>
      </c>
      <c r="AT188" s="7">
        <v>0</v>
      </c>
      <c r="AU188" s="7"/>
      <c r="AV188" s="8" t="s">
        <v>171</v>
      </c>
      <c r="AW188" s="7" t="s">
        <v>211</v>
      </c>
      <c r="AX188" s="9">
        <v>0</v>
      </c>
      <c r="AY188" s="9">
        <v>29030300</v>
      </c>
      <c r="AZ188" s="8" t="s">
        <v>156</v>
      </c>
      <c r="BA188" s="7" t="s">
        <v>153</v>
      </c>
      <c r="BB188" s="16">
        <v>0</v>
      </c>
      <c r="BC188" s="16">
        <v>0</v>
      </c>
      <c r="BD188" s="22" t="s">
        <v>470</v>
      </c>
      <c r="BE188" s="7">
        <v>0</v>
      </c>
      <c r="BF188" s="7">
        <v>0</v>
      </c>
      <c r="BG188" s="7">
        <v>0</v>
      </c>
      <c r="BH188" s="7">
        <v>0</v>
      </c>
      <c r="BI188" s="7">
        <v>0</v>
      </c>
      <c r="BJ188" s="7">
        <v>0</v>
      </c>
      <c r="BK188" s="7">
        <v>0</v>
      </c>
      <c r="BL188" s="11">
        <v>1</v>
      </c>
      <c r="BM188" s="11">
        <v>0</v>
      </c>
      <c r="BN188" s="11">
        <v>0</v>
      </c>
      <c r="BO188" s="11">
        <v>0</v>
      </c>
      <c r="BP188" s="11">
        <v>0</v>
      </c>
      <c r="BQ188" s="11">
        <v>0</v>
      </c>
      <c r="BR188" s="11">
        <v>0</v>
      </c>
      <c r="BS188" s="11"/>
      <c r="BT188" s="11"/>
      <c r="BU188" s="11"/>
      <c r="BV188" s="11">
        <v>0</v>
      </c>
      <c r="BW188" s="11">
        <v>0</v>
      </c>
      <c r="BX188" s="11">
        <v>0</v>
      </c>
    </row>
    <row r="189" spans="3:76" ht="19.5" customHeight="1">
      <c r="C189" s="7">
        <v>2903040</v>
      </c>
      <c r="D189" s="8" t="s">
        <v>471</v>
      </c>
      <c r="E189" s="7">
        <v>1</v>
      </c>
      <c r="F189" s="7">
        <v>2903040</v>
      </c>
      <c r="G189" s="7">
        <v>0</v>
      </c>
      <c r="H189" s="7">
        <v>0</v>
      </c>
      <c r="I189" s="7">
        <v>1</v>
      </c>
      <c r="J189" s="7">
        <v>0</v>
      </c>
      <c r="K189" s="7">
        <v>0</v>
      </c>
      <c r="L189" s="7">
        <v>0</v>
      </c>
      <c r="M189" s="7">
        <v>0</v>
      </c>
      <c r="N189" s="7">
        <v>1</v>
      </c>
      <c r="O189" s="7">
        <v>0</v>
      </c>
      <c r="P189" s="7">
        <v>0</v>
      </c>
      <c r="Q189" s="7">
        <v>0</v>
      </c>
      <c r="R189" s="11">
        <v>0</v>
      </c>
      <c r="S189" s="7">
        <v>0</v>
      </c>
      <c r="T189" s="7">
        <v>1</v>
      </c>
      <c r="U189" s="7">
        <v>2</v>
      </c>
      <c r="V189" s="7">
        <v>0</v>
      </c>
      <c r="W189" s="7">
        <v>0</v>
      </c>
      <c r="X189" s="9"/>
      <c r="Y189" s="9">
        <v>0</v>
      </c>
      <c r="Z189" s="7">
        <v>0</v>
      </c>
      <c r="AA189" s="7">
        <v>0</v>
      </c>
      <c r="AB189" s="7">
        <v>0</v>
      </c>
      <c r="AC189" s="7">
        <v>0</v>
      </c>
      <c r="AD189" s="7">
        <v>0</v>
      </c>
      <c r="AE189" s="7">
        <v>18</v>
      </c>
      <c r="AF189" s="7">
        <v>1</v>
      </c>
      <c r="AG189" s="7">
        <v>4</v>
      </c>
      <c r="AH189" s="11">
        <v>2</v>
      </c>
      <c r="AI189" s="11">
        <v>1</v>
      </c>
      <c r="AJ189" s="11">
        <v>0</v>
      </c>
      <c r="AK189" s="11">
        <v>6</v>
      </c>
      <c r="AL189" s="7">
        <v>0</v>
      </c>
      <c r="AM189" s="7">
        <v>0</v>
      </c>
      <c r="AN189" s="19">
        <v>0</v>
      </c>
      <c r="AO189" s="7">
        <v>0.25</v>
      </c>
      <c r="AP189" s="7">
        <v>10000</v>
      </c>
      <c r="AQ189" s="7">
        <v>0.5</v>
      </c>
      <c r="AR189" s="7">
        <v>0</v>
      </c>
      <c r="AS189" s="11">
        <v>0</v>
      </c>
      <c r="AT189" s="208" t="s">
        <v>472</v>
      </c>
      <c r="AU189" s="7"/>
      <c r="AV189" s="8" t="s">
        <v>171</v>
      </c>
      <c r="AW189" s="7" t="s">
        <v>411</v>
      </c>
      <c r="AX189" s="9">
        <v>0</v>
      </c>
      <c r="AY189" s="9">
        <v>29030400</v>
      </c>
      <c r="AZ189" s="8" t="s">
        <v>215</v>
      </c>
      <c r="BA189" s="7" t="s">
        <v>216</v>
      </c>
      <c r="BB189" s="16">
        <v>0</v>
      </c>
      <c r="BC189" s="16">
        <v>0</v>
      </c>
      <c r="BD189" s="22" t="s">
        <v>473</v>
      </c>
      <c r="BE189" s="7">
        <v>0</v>
      </c>
      <c r="BF189" s="7">
        <v>0</v>
      </c>
      <c r="BG189" s="7">
        <v>0</v>
      </c>
      <c r="BH189" s="7">
        <v>0</v>
      </c>
      <c r="BI189" s="7">
        <v>0</v>
      </c>
      <c r="BJ189" s="7">
        <v>0</v>
      </c>
      <c r="BK189" s="7">
        <v>0</v>
      </c>
      <c r="BL189" s="11">
        <v>0</v>
      </c>
      <c r="BM189" s="11">
        <v>0</v>
      </c>
      <c r="BN189" s="11">
        <v>0</v>
      </c>
      <c r="BO189" s="11">
        <v>0</v>
      </c>
      <c r="BP189" s="11">
        <v>0</v>
      </c>
      <c r="BQ189" s="11">
        <v>0</v>
      </c>
      <c r="BR189" s="11">
        <v>0</v>
      </c>
      <c r="BS189" s="11"/>
      <c r="BT189" s="11"/>
      <c r="BU189" s="11"/>
      <c r="BV189" s="11">
        <v>0</v>
      </c>
      <c r="BW189" s="11">
        <v>0</v>
      </c>
      <c r="BX189" s="11">
        <v>0</v>
      </c>
    </row>
    <row r="190" spans="3:76" ht="19.5" customHeight="1">
      <c r="C190" s="7">
        <v>2903050</v>
      </c>
      <c r="D190" s="8" t="s">
        <v>474</v>
      </c>
      <c r="E190" s="7">
        <v>1</v>
      </c>
      <c r="F190" s="7">
        <v>2903050</v>
      </c>
      <c r="G190" s="7">
        <v>0</v>
      </c>
      <c r="H190" s="7">
        <v>0</v>
      </c>
      <c r="I190" s="7">
        <v>1</v>
      </c>
      <c r="J190" s="7">
        <v>0</v>
      </c>
      <c r="K190" s="7">
        <v>0</v>
      </c>
      <c r="L190" s="7">
        <v>0</v>
      </c>
      <c r="M190" s="7">
        <v>0</v>
      </c>
      <c r="N190" s="7">
        <v>1</v>
      </c>
      <c r="O190" s="7">
        <v>0</v>
      </c>
      <c r="P190" s="7">
        <v>0</v>
      </c>
      <c r="Q190" s="7">
        <v>0</v>
      </c>
      <c r="R190" s="11">
        <v>0</v>
      </c>
      <c r="S190" s="7">
        <v>0</v>
      </c>
      <c r="T190" s="7">
        <v>1</v>
      </c>
      <c r="U190" s="7">
        <v>2</v>
      </c>
      <c r="V190" s="7">
        <v>0</v>
      </c>
      <c r="W190" s="7">
        <v>0</v>
      </c>
      <c r="X190" s="9"/>
      <c r="Y190" s="9">
        <v>0</v>
      </c>
      <c r="Z190" s="7">
        <v>0</v>
      </c>
      <c r="AA190" s="7">
        <v>0</v>
      </c>
      <c r="AB190" s="7">
        <v>0</v>
      </c>
      <c r="AC190" s="7">
        <v>0</v>
      </c>
      <c r="AD190" s="7">
        <v>0</v>
      </c>
      <c r="AE190" s="7">
        <v>30</v>
      </c>
      <c r="AF190" s="7">
        <v>0</v>
      </c>
      <c r="AG190" s="7">
        <v>0</v>
      </c>
      <c r="AH190" s="11">
        <v>2</v>
      </c>
      <c r="AI190" s="11">
        <v>0</v>
      </c>
      <c r="AJ190" s="11">
        <v>0</v>
      </c>
      <c r="AK190" s="11">
        <v>0</v>
      </c>
      <c r="AL190" s="7">
        <v>0</v>
      </c>
      <c r="AM190" s="7">
        <v>0</v>
      </c>
      <c r="AN190" s="19">
        <v>0</v>
      </c>
      <c r="AO190" s="7">
        <v>0</v>
      </c>
      <c r="AP190" s="7">
        <v>1000</v>
      </c>
      <c r="AQ190" s="7">
        <v>0</v>
      </c>
      <c r="AR190" s="7">
        <v>0</v>
      </c>
      <c r="AS190" s="11">
        <v>29030500</v>
      </c>
      <c r="AT190" s="7" t="s">
        <v>153</v>
      </c>
      <c r="AU190" s="7"/>
      <c r="AV190" s="8" t="s">
        <v>171</v>
      </c>
      <c r="AW190" s="7" t="s">
        <v>387</v>
      </c>
      <c r="AX190" s="9">
        <v>0</v>
      </c>
      <c r="AY190" s="9">
        <v>29030500</v>
      </c>
      <c r="AZ190" s="8" t="s">
        <v>156</v>
      </c>
      <c r="BA190" s="7" t="s">
        <v>153</v>
      </c>
      <c r="BB190" s="16">
        <v>0</v>
      </c>
      <c r="BC190" s="16">
        <v>0</v>
      </c>
      <c r="BD190" s="22" t="s">
        <v>475</v>
      </c>
      <c r="BE190" s="7">
        <v>0</v>
      </c>
      <c r="BF190" s="7">
        <v>0</v>
      </c>
      <c r="BG190" s="7">
        <v>0</v>
      </c>
      <c r="BH190" s="7">
        <v>0</v>
      </c>
      <c r="BI190" s="7">
        <v>0</v>
      </c>
      <c r="BJ190" s="7">
        <v>0</v>
      </c>
      <c r="BK190" s="7">
        <v>0</v>
      </c>
      <c r="BL190" s="11">
        <v>1</v>
      </c>
      <c r="BM190" s="11">
        <v>0</v>
      </c>
      <c r="BN190" s="11">
        <v>0</v>
      </c>
      <c r="BO190" s="11">
        <v>0</v>
      </c>
      <c r="BP190" s="11">
        <v>0</v>
      </c>
      <c r="BQ190" s="11">
        <v>0</v>
      </c>
      <c r="BR190" s="11">
        <v>0</v>
      </c>
      <c r="BS190" s="11"/>
      <c r="BT190" s="11"/>
      <c r="BU190" s="11"/>
      <c r="BV190" s="11">
        <v>0</v>
      </c>
      <c r="BW190" s="11">
        <v>0</v>
      </c>
      <c r="BX190" s="11">
        <v>0</v>
      </c>
    </row>
    <row r="191" spans="3:76" ht="19.5" customHeight="1">
      <c r="C191" s="7">
        <v>2903060</v>
      </c>
      <c r="D191" s="8" t="s">
        <v>476</v>
      </c>
      <c r="E191" s="7">
        <v>1</v>
      </c>
      <c r="F191" s="7">
        <v>2903060</v>
      </c>
      <c r="G191" s="7">
        <v>0</v>
      </c>
      <c r="H191" s="7">
        <v>0</v>
      </c>
      <c r="I191" s="7">
        <v>1</v>
      </c>
      <c r="J191" s="7">
        <v>0</v>
      </c>
      <c r="K191" s="7">
        <v>0</v>
      </c>
      <c r="L191" s="7">
        <v>0</v>
      </c>
      <c r="M191" s="7">
        <v>0</v>
      </c>
      <c r="N191" s="7">
        <v>1</v>
      </c>
      <c r="O191" s="7">
        <v>0</v>
      </c>
      <c r="P191" s="7">
        <v>0</v>
      </c>
      <c r="Q191" s="7">
        <v>0</v>
      </c>
      <c r="R191" s="11">
        <v>0</v>
      </c>
      <c r="S191" s="7">
        <v>0</v>
      </c>
      <c r="T191" s="7">
        <v>1</v>
      </c>
      <c r="U191" s="7">
        <v>2</v>
      </c>
      <c r="V191" s="7">
        <v>0</v>
      </c>
      <c r="W191" s="7">
        <v>0</v>
      </c>
      <c r="X191" s="9"/>
      <c r="Y191" s="9">
        <v>0</v>
      </c>
      <c r="Z191" s="7">
        <v>0</v>
      </c>
      <c r="AA191" s="7">
        <v>0</v>
      </c>
      <c r="AB191" s="7">
        <v>0</v>
      </c>
      <c r="AC191" s="7">
        <v>1</v>
      </c>
      <c r="AD191" s="7">
        <v>0</v>
      </c>
      <c r="AE191" s="7">
        <v>18</v>
      </c>
      <c r="AF191" s="7">
        <v>1</v>
      </c>
      <c r="AG191" s="7">
        <v>3</v>
      </c>
      <c r="AH191" s="11">
        <v>2</v>
      </c>
      <c r="AI191" s="11">
        <v>1</v>
      </c>
      <c r="AJ191" s="11">
        <v>1</v>
      </c>
      <c r="AK191" s="11">
        <v>0</v>
      </c>
      <c r="AL191" s="7">
        <v>0</v>
      </c>
      <c r="AM191" s="7">
        <v>0</v>
      </c>
      <c r="AN191" s="19">
        <v>0</v>
      </c>
      <c r="AO191" s="7">
        <v>0.5</v>
      </c>
      <c r="AP191" s="7">
        <v>1000</v>
      </c>
      <c r="AQ191" s="7">
        <v>0.5</v>
      </c>
      <c r="AR191" s="7">
        <v>0</v>
      </c>
      <c r="AS191" s="11">
        <v>29030600</v>
      </c>
      <c r="AT191" s="7" t="s">
        <v>153</v>
      </c>
      <c r="AU191" s="7"/>
      <c r="AV191" s="8" t="s">
        <v>171</v>
      </c>
      <c r="AW191" s="7" t="s">
        <v>339</v>
      </c>
      <c r="AX191" s="9">
        <v>0</v>
      </c>
      <c r="AY191" s="9">
        <v>29030600</v>
      </c>
      <c r="AZ191" s="8" t="s">
        <v>156</v>
      </c>
      <c r="BA191" s="7" t="s">
        <v>153</v>
      </c>
      <c r="BB191" s="16">
        <v>0</v>
      </c>
      <c r="BC191" s="16">
        <v>0</v>
      </c>
      <c r="BD191" s="22" t="s">
        <v>477</v>
      </c>
      <c r="BE191" s="7">
        <v>0</v>
      </c>
      <c r="BF191" s="7">
        <v>0</v>
      </c>
      <c r="BG191" s="7">
        <v>0</v>
      </c>
      <c r="BH191" s="7">
        <v>0</v>
      </c>
      <c r="BI191" s="7">
        <v>0</v>
      </c>
      <c r="BJ191" s="7">
        <v>0</v>
      </c>
      <c r="BK191" s="7">
        <v>0</v>
      </c>
      <c r="BL191" s="11">
        <v>1</v>
      </c>
      <c r="BM191" s="11">
        <v>0</v>
      </c>
      <c r="BN191" s="11">
        <v>0</v>
      </c>
      <c r="BO191" s="11">
        <v>0</v>
      </c>
      <c r="BP191" s="11">
        <v>0</v>
      </c>
      <c r="BQ191" s="11">
        <v>0</v>
      </c>
      <c r="BR191" s="11">
        <v>0</v>
      </c>
      <c r="BS191" s="11"/>
      <c r="BT191" s="11"/>
      <c r="BU191" s="11"/>
      <c r="BV191" s="11">
        <v>0</v>
      </c>
      <c r="BW191" s="11">
        <v>0</v>
      </c>
      <c r="BX191" s="11">
        <v>0</v>
      </c>
    </row>
    <row r="192" spans="3:76" s="237" customFormat="1" ht="20.100000000000001" customHeight="1">
      <c r="C192" s="9">
        <v>3010101</v>
      </c>
      <c r="D192" s="8" t="s">
        <v>1688</v>
      </c>
      <c r="E192" s="9">
        <v>1</v>
      </c>
      <c r="F192" s="7">
        <v>0</v>
      </c>
      <c r="G192" s="9">
        <v>0</v>
      </c>
      <c r="H192" s="238">
        <v>2</v>
      </c>
      <c r="I192" s="7">
        <v>1</v>
      </c>
      <c r="J192" s="7">
        <v>0</v>
      </c>
      <c r="K192" s="7">
        <v>0</v>
      </c>
      <c r="L192" s="7">
        <v>0</v>
      </c>
      <c r="M192" s="7">
        <v>0</v>
      </c>
      <c r="N192" s="7">
        <v>1</v>
      </c>
      <c r="O192" s="7">
        <v>1</v>
      </c>
      <c r="P192" s="7">
        <v>0.3</v>
      </c>
      <c r="Q192" s="7">
        <v>0</v>
      </c>
      <c r="R192" s="239">
        <v>0</v>
      </c>
      <c r="S192" s="7">
        <v>0</v>
      </c>
      <c r="T192" s="7">
        <v>1</v>
      </c>
      <c r="U192" s="7">
        <v>2</v>
      </c>
      <c r="V192" s="7">
        <v>0</v>
      </c>
      <c r="W192" s="7">
        <v>3</v>
      </c>
      <c r="X192" s="9"/>
      <c r="Y192" s="7">
        <v>0</v>
      </c>
      <c r="Z192" s="7">
        <v>0</v>
      </c>
      <c r="AA192" s="7">
        <v>0</v>
      </c>
      <c r="AB192" s="7">
        <v>0</v>
      </c>
      <c r="AC192" s="7">
        <v>0</v>
      </c>
      <c r="AD192" s="7">
        <v>0</v>
      </c>
      <c r="AE192" s="7">
        <v>10</v>
      </c>
      <c r="AF192" s="7">
        <v>2</v>
      </c>
      <c r="AG192" s="7" t="s">
        <v>152</v>
      </c>
      <c r="AH192" s="11">
        <v>0</v>
      </c>
      <c r="AI192" s="11">
        <v>2</v>
      </c>
      <c r="AJ192" s="239">
        <v>0</v>
      </c>
      <c r="AK192" s="11">
        <v>1.5</v>
      </c>
      <c r="AL192" s="7">
        <v>0</v>
      </c>
      <c r="AM192" s="7">
        <v>0</v>
      </c>
      <c r="AN192" s="7">
        <v>0</v>
      </c>
      <c r="AO192" s="7">
        <v>2.5</v>
      </c>
      <c r="AP192" s="7">
        <v>4000</v>
      </c>
      <c r="AQ192" s="7">
        <v>2</v>
      </c>
      <c r="AR192" s="7">
        <v>0</v>
      </c>
      <c r="AS192" s="11">
        <v>0</v>
      </c>
      <c r="AT192" s="7" t="s">
        <v>2408</v>
      </c>
      <c r="AV192" s="10" t="s">
        <v>2411</v>
      </c>
      <c r="AW192" s="7" t="s">
        <v>155</v>
      </c>
      <c r="AX192" s="9">
        <v>100201</v>
      </c>
      <c r="AY192" s="9">
        <v>70103001</v>
      </c>
      <c r="AZ192" s="8" t="s">
        <v>156</v>
      </c>
      <c r="BA192" s="7">
        <v>0</v>
      </c>
      <c r="BB192" s="238">
        <v>0</v>
      </c>
      <c r="BC192" s="238">
        <v>0</v>
      </c>
      <c r="BD192" s="22" t="s">
        <v>1689</v>
      </c>
      <c r="BE192" s="7">
        <v>0</v>
      </c>
      <c r="BF192" s="7">
        <v>0</v>
      </c>
      <c r="BG192" s="7">
        <v>0</v>
      </c>
      <c r="BH192" s="7">
        <v>0</v>
      </c>
      <c r="BI192" s="7">
        <v>0</v>
      </c>
      <c r="BJ192" s="7">
        <v>0</v>
      </c>
      <c r="BK192" s="31">
        <v>0</v>
      </c>
      <c r="BL192" s="31">
        <v>0</v>
      </c>
      <c r="BM192" s="31">
        <v>0</v>
      </c>
      <c r="BN192" s="31">
        <v>0</v>
      </c>
      <c r="BO192" s="31">
        <v>0</v>
      </c>
      <c r="BP192" s="31">
        <v>0</v>
      </c>
      <c r="BQ192" s="31">
        <v>0</v>
      </c>
      <c r="BR192" s="31">
        <v>0</v>
      </c>
      <c r="BS192" s="31">
        <v>0</v>
      </c>
      <c r="BT192" s="31">
        <v>0</v>
      </c>
      <c r="BU192" s="31">
        <v>0</v>
      </c>
      <c r="BV192" s="31">
        <v>0</v>
      </c>
      <c r="BW192" s="31">
        <v>0</v>
      </c>
      <c r="BX192" s="31">
        <v>0</v>
      </c>
    </row>
    <row r="193" spans="1:76" s="237" customFormat="1" ht="20.100000000000001" customHeight="1">
      <c r="C193" s="9">
        <v>3010201</v>
      </c>
      <c r="D193" s="8" t="s">
        <v>2410</v>
      </c>
      <c r="E193" s="9">
        <v>1</v>
      </c>
      <c r="F193" s="7">
        <v>0</v>
      </c>
      <c r="G193" s="9">
        <v>0</v>
      </c>
      <c r="H193" s="238">
        <v>0</v>
      </c>
      <c r="I193" s="7">
        <v>1</v>
      </c>
      <c r="J193" s="7">
        <v>0</v>
      </c>
      <c r="K193" s="7">
        <v>0</v>
      </c>
      <c r="L193" s="7">
        <v>0</v>
      </c>
      <c r="M193" s="7">
        <v>0</v>
      </c>
      <c r="N193" s="7">
        <v>1</v>
      </c>
      <c r="O193" s="7">
        <v>1</v>
      </c>
      <c r="P193" s="7">
        <v>0.3</v>
      </c>
      <c r="Q193" s="7">
        <v>0</v>
      </c>
      <c r="R193" s="239">
        <v>0</v>
      </c>
      <c r="S193" s="7">
        <v>0</v>
      </c>
      <c r="T193" s="7">
        <v>1</v>
      </c>
      <c r="U193" s="7">
        <v>2</v>
      </c>
      <c r="V193" s="7">
        <v>0</v>
      </c>
      <c r="W193" s="7">
        <v>3</v>
      </c>
      <c r="X193" s="9"/>
      <c r="Y193" s="7">
        <v>0</v>
      </c>
      <c r="Z193" s="7">
        <v>1</v>
      </c>
      <c r="AA193" s="7">
        <v>0</v>
      </c>
      <c r="AB193" s="7">
        <v>0</v>
      </c>
      <c r="AC193" s="7">
        <v>0</v>
      </c>
      <c r="AD193" s="7">
        <v>0</v>
      </c>
      <c r="AE193" s="7">
        <v>12</v>
      </c>
      <c r="AF193" s="7">
        <v>1</v>
      </c>
      <c r="AG193" s="7">
        <v>3</v>
      </c>
      <c r="AH193" s="11">
        <v>0</v>
      </c>
      <c r="AI193" s="11">
        <v>1</v>
      </c>
      <c r="AJ193" s="239">
        <v>0</v>
      </c>
      <c r="AK193" s="11">
        <v>1.5</v>
      </c>
      <c r="AL193" s="7">
        <v>0</v>
      </c>
      <c r="AM193" s="7">
        <v>0</v>
      </c>
      <c r="AN193" s="7">
        <v>0</v>
      </c>
      <c r="AO193" s="7">
        <v>3</v>
      </c>
      <c r="AP193" s="7">
        <v>5000</v>
      </c>
      <c r="AQ193" s="7">
        <v>2.5</v>
      </c>
      <c r="AR193" s="7">
        <v>0</v>
      </c>
      <c r="AS193" s="11">
        <v>0</v>
      </c>
      <c r="AT193" s="7">
        <v>20000103</v>
      </c>
      <c r="AV193" s="8" t="s">
        <v>2411</v>
      </c>
      <c r="AW193" s="7" t="s">
        <v>159</v>
      </c>
      <c r="AX193" s="9">
        <v>100102</v>
      </c>
      <c r="AY193" s="9">
        <v>70102001</v>
      </c>
      <c r="AZ193" s="8" t="s">
        <v>156</v>
      </c>
      <c r="BA193" s="7" t="s">
        <v>2412</v>
      </c>
      <c r="BB193" s="238">
        <v>0</v>
      </c>
      <c r="BC193" s="238">
        <v>0</v>
      </c>
      <c r="BD193" s="22" t="s">
        <v>1685</v>
      </c>
      <c r="BE193" s="7">
        <v>0</v>
      </c>
      <c r="BF193" s="7">
        <v>0</v>
      </c>
      <c r="BG193" s="7">
        <v>0</v>
      </c>
      <c r="BH193" s="7">
        <v>0</v>
      </c>
      <c r="BI193" s="7">
        <v>0</v>
      </c>
      <c r="BJ193" s="7">
        <v>0</v>
      </c>
      <c r="BK193" s="31">
        <v>0</v>
      </c>
      <c r="BL193" s="31">
        <v>0</v>
      </c>
      <c r="BM193" s="31">
        <v>0</v>
      </c>
      <c r="BN193" s="31">
        <v>0</v>
      </c>
      <c r="BO193" s="31">
        <v>0</v>
      </c>
      <c r="BP193" s="31">
        <v>0</v>
      </c>
      <c r="BQ193" s="31">
        <v>0</v>
      </c>
      <c r="BR193" s="31">
        <v>0</v>
      </c>
      <c r="BS193" s="31">
        <v>0</v>
      </c>
      <c r="BT193" s="31">
        <v>0</v>
      </c>
      <c r="BU193" s="31">
        <v>0</v>
      </c>
      <c r="BV193" s="31">
        <v>0</v>
      </c>
      <c r="BW193" s="31">
        <v>0</v>
      </c>
      <c r="BX193" s="31">
        <v>0</v>
      </c>
    </row>
    <row r="194" spans="1:76" ht="20.100000000000001" customHeight="1">
      <c r="A194"/>
      <c r="B194"/>
      <c r="C194" s="9">
        <v>3010202</v>
      </c>
      <c r="D194" s="10" t="s">
        <v>2413</v>
      </c>
      <c r="E194" s="9">
        <v>1</v>
      </c>
      <c r="F194" s="7">
        <v>0</v>
      </c>
      <c r="G194" s="9">
        <v>0</v>
      </c>
      <c r="H194" s="238">
        <v>0</v>
      </c>
      <c r="I194" s="7">
        <v>1</v>
      </c>
      <c r="J194" s="7">
        <v>0</v>
      </c>
      <c r="K194" s="7">
        <v>0</v>
      </c>
      <c r="L194" s="9">
        <v>0</v>
      </c>
      <c r="M194" s="9">
        <v>0</v>
      </c>
      <c r="N194" s="9">
        <v>1</v>
      </c>
      <c r="O194" s="9">
        <v>2</v>
      </c>
      <c r="P194" s="9">
        <v>0.6</v>
      </c>
      <c r="Q194" s="9">
        <v>0</v>
      </c>
      <c r="R194" s="239">
        <v>0</v>
      </c>
      <c r="S194" s="238">
        <v>0</v>
      </c>
      <c r="T194" s="9">
        <v>1</v>
      </c>
      <c r="U194" s="9">
        <v>2</v>
      </c>
      <c r="V194" s="9">
        <v>0</v>
      </c>
      <c r="W194" s="9">
        <v>0</v>
      </c>
      <c r="X194" s="9"/>
      <c r="Y194" s="9">
        <v>0</v>
      </c>
      <c r="Z194" s="9">
        <v>0</v>
      </c>
      <c r="AA194" s="9">
        <v>0</v>
      </c>
      <c r="AB194" s="9">
        <v>0</v>
      </c>
      <c r="AC194" s="9">
        <v>0</v>
      </c>
      <c r="AD194" s="9">
        <v>0</v>
      </c>
      <c r="AE194" s="9">
        <v>20</v>
      </c>
      <c r="AF194" s="9">
        <v>0</v>
      </c>
      <c r="AG194" s="9">
        <v>0</v>
      </c>
      <c r="AH194" s="11">
        <v>2</v>
      </c>
      <c r="AI194" s="11">
        <v>0</v>
      </c>
      <c r="AJ194" s="239">
        <v>0</v>
      </c>
      <c r="AK194" s="11">
        <v>0</v>
      </c>
      <c r="AL194" s="9">
        <v>0</v>
      </c>
      <c r="AM194" s="9">
        <v>0</v>
      </c>
      <c r="AN194" s="9">
        <v>0</v>
      </c>
      <c r="AO194" s="9">
        <v>0</v>
      </c>
      <c r="AP194" s="9">
        <v>1000</v>
      </c>
      <c r="AQ194" s="9">
        <v>0</v>
      </c>
      <c r="AR194" s="9">
        <v>0</v>
      </c>
      <c r="AS194" s="11">
        <v>30102020</v>
      </c>
      <c r="AT194" s="9" t="s">
        <v>2408</v>
      </c>
      <c r="AV194" s="10" t="s">
        <v>171</v>
      </c>
      <c r="AW194" s="9" t="s">
        <v>387</v>
      </c>
      <c r="AX194" s="9">
        <v>0</v>
      </c>
      <c r="AY194" s="9">
        <v>210002</v>
      </c>
      <c r="AZ194" s="10" t="s">
        <v>156</v>
      </c>
      <c r="BA194" s="10" t="s">
        <v>2408</v>
      </c>
      <c r="BB194" s="238">
        <v>0</v>
      </c>
      <c r="BC194" s="238">
        <v>0</v>
      </c>
      <c r="BD194" s="38" t="s">
        <v>1687</v>
      </c>
      <c r="BE194" s="9">
        <v>0</v>
      </c>
      <c r="BF194" s="9">
        <v>0</v>
      </c>
      <c r="BG194" s="9">
        <v>0</v>
      </c>
      <c r="BH194" s="9">
        <v>0</v>
      </c>
      <c r="BI194" s="9">
        <v>0</v>
      </c>
      <c r="BJ194" s="9">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37" customFormat="1" ht="20.100000000000001" customHeight="1">
      <c r="C195" s="7">
        <v>3010301</v>
      </c>
      <c r="D195" s="8" t="s">
        <v>1688</v>
      </c>
      <c r="E195" s="9">
        <v>1</v>
      </c>
      <c r="F195" s="7">
        <v>0</v>
      </c>
      <c r="G195" s="9">
        <v>0</v>
      </c>
      <c r="H195" s="238">
        <v>2</v>
      </c>
      <c r="I195" s="7">
        <v>1</v>
      </c>
      <c r="J195" s="7">
        <v>0</v>
      </c>
      <c r="K195" s="7">
        <v>0</v>
      </c>
      <c r="L195" s="7">
        <v>0</v>
      </c>
      <c r="M195" s="7">
        <v>0</v>
      </c>
      <c r="N195" s="7">
        <v>1</v>
      </c>
      <c r="O195" s="7">
        <v>1</v>
      </c>
      <c r="P195" s="7">
        <v>0.3</v>
      </c>
      <c r="Q195" s="7">
        <v>0</v>
      </c>
      <c r="R195" s="239">
        <v>0</v>
      </c>
      <c r="S195" s="7">
        <v>0</v>
      </c>
      <c r="T195" s="7">
        <v>1</v>
      </c>
      <c r="U195" s="7">
        <v>2</v>
      </c>
      <c r="V195" s="7">
        <v>0</v>
      </c>
      <c r="W195" s="7">
        <v>3</v>
      </c>
      <c r="X195" s="9"/>
      <c r="Y195" s="7">
        <v>0</v>
      </c>
      <c r="Z195" s="7">
        <v>0</v>
      </c>
      <c r="AA195" s="7">
        <v>0</v>
      </c>
      <c r="AB195" s="7">
        <v>0</v>
      </c>
      <c r="AC195" s="7">
        <v>0</v>
      </c>
      <c r="AD195" s="7">
        <v>0</v>
      </c>
      <c r="AE195" s="7">
        <v>10</v>
      </c>
      <c r="AF195" s="7">
        <v>2</v>
      </c>
      <c r="AG195" s="7" t="s">
        <v>152</v>
      </c>
      <c r="AH195" s="11">
        <v>0</v>
      </c>
      <c r="AI195" s="11">
        <v>2</v>
      </c>
      <c r="AJ195" s="239">
        <v>0</v>
      </c>
      <c r="AK195" s="11">
        <v>1.5</v>
      </c>
      <c r="AL195" s="7">
        <v>0</v>
      </c>
      <c r="AM195" s="7">
        <v>0</v>
      </c>
      <c r="AN195" s="7">
        <v>0</v>
      </c>
      <c r="AO195" s="7">
        <v>2.5</v>
      </c>
      <c r="AP195" s="7">
        <v>4000</v>
      </c>
      <c r="AQ195" s="7">
        <v>2</v>
      </c>
      <c r="AR195" s="7">
        <v>0</v>
      </c>
      <c r="AS195" s="11">
        <v>0</v>
      </c>
      <c r="AT195" s="7" t="s">
        <v>2408</v>
      </c>
      <c r="AV195" s="10" t="s">
        <v>2411</v>
      </c>
      <c r="AW195" s="7" t="s">
        <v>155</v>
      </c>
      <c r="AX195" s="9">
        <v>100201</v>
      </c>
      <c r="AY195" s="9">
        <v>70103001</v>
      </c>
      <c r="AZ195" s="8" t="s">
        <v>156</v>
      </c>
      <c r="BA195" s="7">
        <v>0</v>
      </c>
      <c r="BB195" s="238">
        <v>0</v>
      </c>
      <c r="BC195" s="238">
        <v>0</v>
      </c>
      <c r="BD195" s="22" t="s">
        <v>1689</v>
      </c>
      <c r="BE195" s="7">
        <v>0</v>
      </c>
      <c r="BF195" s="7">
        <v>0</v>
      </c>
      <c r="BG195" s="7">
        <v>0</v>
      </c>
      <c r="BH195" s="7">
        <v>0</v>
      </c>
      <c r="BI195" s="7">
        <v>0</v>
      </c>
      <c r="BJ195" s="7">
        <v>0</v>
      </c>
      <c r="BK195" s="31">
        <v>0</v>
      </c>
      <c r="BL195" s="31">
        <v>0</v>
      </c>
      <c r="BM195" s="31">
        <v>0</v>
      </c>
      <c r="BN195" s="31">
        <v>0</v>
      </c>
      <c r="BO195" s="31">
        <v>0</v>
      </c>
      <c r="BP195" s="31">
        <v>0</v>
      </c>
      <c r="BQ195" s="31">
        <v>0</v>
      </c>
      <c r="BR195" s="31">
        <v>0</v>
      </c>
      <c r="BS195" s="31">
        <v>0</v>
      </c>
      <c r="BT195" s="31">
        <v>0</v>
      </c>
      <c r="BU195" s="31">
        <v>0</v>
      </c>
      <c r="BV195" s="31">
        <v>0</v>
      </c>
      <c r="BW195" s="31">
        <v>0</v>
      </c>
      <c r="BX195" s="31">
        <v>0</v>
      </c>
    </row>
    <row r="196" spans="1:76" ht="20.100000000000001" customHeight="1">
      <c r="A196"/>
      <c r="B196"/>
      <c r="C196" s="7">
        <v>3010302</v>
      </c>
      <c r="D196" s="10" t="s">
        <v>1686</v>
      </c>
      <c r="E196" s="9">
        <v>1</v>
      </c>
      <c r="F196" s="7">
        <v>0</v>
      </c>
      <c r="G196" s="9">
        <v>0</v>
      </c>
      <c r="H196" s="238">
        <v>0</v>
      </c>
      <c r="I196" s="7">
        <v>1</v>
      </c>
      <c r="J196" s="7">
        <v>0</v>
      </c>
      <c r="K196" s="7">
        <v>0</v>
      </c>
      <c r="L196" s="9">
        <v>0</v>
      </c>
      <c r="M196" s="9">
        <v>0</v>
      </c>
      <c r="N196" s="9">
        <v>1</v>
      </c>
      <c r="O196" s="9">
        <v>2</v>
      </c>
      <c r="P196" s="9">
        <v>0.6</v>
      </c>
      <c r="Q196" s="9">
        <v>0</v>
      </c>
      <c r="R196" s="239">
        <v>0</v>
      </c>
      <c r="S196" s="238">
        <v>0</v>
      </c>
      <c r="T196" s="9">
        <v>1</v>
      </c>
      <c r="U196" s="9">
        <v>2</v>
      </c>
      <c r="V196" s="9">
        <v>0</v>
      </c>
      <c r="W196" s="9">
        <v>0</v>
      </c>
      <c r="X196" s="9"/>
      <c r="Y196" s="9">
        <v>0</v>
      </c>
      <c r="Z196" s="9">
        <v>0</v>
      </c>
      <c r="AA196" s="9">
        <v>0</v>
      </c>
      <c r="AB196" s="9">
        <v>0</v>
      </c>
      <c r="AC196" s="9">
        <v>0</v>
      </c>
      <c r="AD196" s="9">
        <v>0</v>
      </c>
      <c r="AE196" s="9">
        <v>20</v>
      </c>
      <c r="AF196" s="9">
        <v>0</v>
      </c>
      <c r="AG196" s="9">
        <v>0</v>
      </c>
      <c r="AH196" s="11">
        <v>0</v>
      </c>
      <c r="AI196" s="11">
        <v>0</v>
      </c>
      <c r="AJ196" s="239">
        <v>0</v>
      </c>
      <c r="AK196" s="11">
        <v>0</v>
      </c>
      <c r="AL196" s="9">
        <v>0</v>
      </c>
      <c r="AM196" s="9">
        <v>0</v>
      </c>
      <c r="AN196" s="9">
        <v>0</v>
      </c>
      <c r="AO196" s="9">
        <v>0</v>
      </c>
      <c r="AP196" s="9">
        <v>1000</v>
      </c>
      <c r="AQ196" s="9">
        <v>0</v>
      </c>
      <c r="AR196" s="9">
        <v>0</v>
      </c>
      <c r="AS196" s="11">
        <v>30103020</v>
      </c>
      <c r="AT196" s="9" t="s">
        <v>2408</v>
      </c>
      <c r="AV196" s="10" t="s">
        <v>2408</v>
      </c>
      <c r="AW196" s="9" t="s">
        <v>387</v>
      </c>
      <c r="AX196" s="9">
        <v>0</v>
      </c>
      <c r="AY196" s="9">
        <v>210002</v>
      </c>
      <c r="AZ196" s="10" t="s">
        <v>156</v>
      </c>
      <c r="BA196" s="10" t="s">
        <v>2408</v>
      </c>
      <c r="BB196" s="238">
        <v>0</v>
      </c>
      <c r="BC196" s="238">
        <v>0</v>
      </c>
      <c r="BD196" s="38" t="s">
        <v>1690</v>
      </c>
      <c r="BE196" s="9">
        <v>0</v>
      </c>
      <c r="BF196" s="9">
        <v>0</v>
      </c>
      <c r="BG196" s="9">
        <v>0</v>
      </c>
      <c r="BH196" s="9">
        <v>0</v>
      </c>
      <c r="BI196" s="9">
        <v>0</v>
      </c>
      <c r="BJ196" s="9">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s="237" customFormat="1" ht="20.100000000000001" customHeight="1">
      <c r="C197" s="7">
        <v>3010303</v>
      </c>
      <c r="D197" s="8" t="s">
        <v>1003</v>
      </c>
      <c r="E197" s="9">
        <v>1</v>
      </c>
      <c r="F197" s="7">
        <v>0</v>
      </c>
      <c r="G197" s="9">
        <v>0</v>
      </c>
      <c r="H197" s="238">
        <v>0</v>
      </c>
      <c r="I197" s="7">
        <v>1</v>
      </c>
      <c r="J197" s="7">
        <v>0</v>
      </c>
      <c r="K197" s="7">
        <v>0</v>
      </c>
      <c r="L197" s="7">
        <v>0</v>
      </c>
      <c r="M197" s="7">
        <v>0</v>
      </c>
      <c r="N197" s="7">
        <v>1</v>
      </c>
      <c r="O197" s="7">
        <v>1</v>
      </c>
      <c r="P197" s="7">
        <v>0.5</v>
      </c>
      <c r="Q197" s="7">
        <v>0</v>
      </c>
      <c r="R197" s="239">
        <v>0</v>
      </c>
      <c r="S197" s="7">
        <v>0</v>
      </c>
      <c r="T197" s="7">
        <v>1</v>
      </c>
      <c r="U197" s="7">
        <v>2</v>
      </c>
      <c r="V197" s="7">
        <v>0</v>
      </c>
      <c r="W197" s="7">
        <v>3</v>
      </c>
      <c r="X197" s="9"/>
      <c r="Y197" s="7">
        <v>0</v>
      </c>
      <c r="Z197" s="7">
        <v>1</v>
      </c>
      <c r="AA197" s="7">
        <v>0</v>
      </c>
      <c r="AB197" s="7">
        <v>0</v>
      </c>
      <c r="AC197" s="7">
        <v>0</v>
      </c>
      <c r="AD197" s="7">
        <v>0</v>
      </c>
      <c r="AE197" s="7">
        <v>8</v>
      </c>
      <c r="AF197" s="7">
        <v>1</v>
      </c>
      <c r="AG197" s="7">
        <v>3</v>
      </c>
      <c r="AH197" s="11">
        <v>1</v>
      </c>
      <c r="AI197" s="11">
        <v>1</v>
      </c>
      <c r="AJ197" s="239">
        <v>0</v>
      </c>
      <c r="AK197" s="11">
        <v>1.5</v>
      </c>
      <c r="AL197" s="7">
        <v>0</v>
      </c>
      <c r="AM197" s="7">
        <v>0</v>
      </c>
      <c r="AN197" s="7">
        <v>0</v>
      </c>
      <c r="AO197" s="7">
        <v>0.5</v>
      </c>
      <c r="AP197" s="7">
        <v>5000</v>
      </c>
      <c r="AQ197" s="7">
        <v>3</v>
      </c>
      <c r="AR197" s="7">
        <v>0</v>
      </c>
      <c r="AS197" s="11">
        <v>0</v>
      </c>
      <c r="AT197" s="7" t="s">
        <v>2408</v>
      </c>
      <c r="AV197" s="10" t="s">
        <v>171</v>
      </c>
      <c r="AW197" s="7" t="s">
        <v>159</v>
      </c>
      <c r="AX197" s="9">
        <v>100102</v>
      </c>
      <c r="AY197" s="9">
        <v>70103003</v>
      </c>
      <c r="AZ197" s="8" t="s">
        <v>156</v>
      </c>
      <c r="BA197" s="7" t="s">
        <v>2414</v>
      </c>
      <c r="BB197" s="238">
        <v>0</v>
      </c>
      <c r="BC197" s="238">
        <v>0</v>
      </c>
      <c r="BD197" s="22" t="s">
        <v>2415</v>
      </c>
      <c r="BE197" s="7">
        <v>0</v>
      </c>
      <c r="BF197" s="7">
        <v>0</v>
      </c>
      <c r="BG197" s="7">
        <v>0</v>
      </c>
      <c r="BH197" s="7">
        <v>0</v>
      </c>
      <c r="BI197" s="7">
        <v>0</v>
      </c>
      <c r="BJ197" s="7">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20.100000000000001" customHeight="1">
      <c r="C198" s="7">
        <v>3010401</v>
      </c>
      <c r="D198" s="8" t="s">
        <v>1691</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5</v>
      </c>
      <c r="AF198" s="7">
        <v>1</v>
      </c>
      <c r="AG198" s="7" t="s">
        <v>2416</v>
      </c>
      <c r="AH198" s="11">
        <v>1</v>
      </c>
      <c r="AI198" s="11">
        <v>1</v>
      </c>
      <c r="AJ198" s="239">
        <v>0</v>
      </c>
      <c r="AK198" s="11">
        <v>1.5</v>
      </c>
      <c r="AL198" s="7">
        <v>0</v>
      </c>
      <c r="AM198" s="7">
        <v>0</v>
      </c>
      <c r="AN198" s="7">
        <v>0</v>
      </c>
      <c r="AO198" s="7">
        <v>0.5</v>
      </c>
      <c r="AP198" s="7">
        <v>5000</v>
      </c>
      <c r="AQ198" s="7">
        <v>2</v>
      </c>
      <c r="AR198" s="7">
        <v>0</v>
      </c>
      <c r="AS198" s="11">
        <v>0</v>
      </c>
      <c r="AT198" s="7" t="s">
        <v>2408</v>
      </c>
      <c r="AV198" s="8" t="s">
        <v>2411</v>
      </c>
      <c r="AW198" s="7" t="s">
        <v>159</v>
      </c>
      <c r="AX198" s="9">
        <v>100102</v>
      </c>
      <c r="AY198" s="9">
        <v>70104001</v>
      </c>
      <c r="AZ198" s="8" t="s">
        <v>156</v>
      </c>
      <c r="BA198" s="7" t="s">
        <v>2417</v>
      </c>
      <c r="BB198" s="238">
        <v>0</v>
      </c>
      <c r="BC198" s="238">
        <v>0</v>
      </c>
      <c r="BD198" s="22" t="s">
        <v>1693</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ht="20.100000000000001" customHeight="1">
      <c r="A199"/>
      <c r="B199"/>
      <c r="C199" s="7">
        <v>3010402</v>
      </c>
      <c r="D199" s="10" t="s">
        <v>993</v>
      </c>
      <c r="E199" s="9">
        <v>1</v>
      </c>
      <c r="F199" s="7">
        <v>0</v>
      </c>
      <c r="G199" s="9">
        <v>0</v>
      </c>
      <c r="H199" s="238">
        <v>0</v>
      </c>
      <c r="I199" s="7">
        <v>1</v>
      </c>
      <c r="J199" s="7">
        <v>0</v>
      </c>
      <c r="K199" s="7">
        <v>0</v>
      </c>
      <c r="L199" s="9">
        <v>0</v>
      </c>
      <c r="M199" s="9">
        <v>0</v>
      </c>
      <c r="N199" s="9">
        <v>1</v>
      </c>
      <c r="O199" s="9">
        <v>2</v>
      </c>
      <c r="P199" s="9">
        <v>0.3</v>
      </c>
      <c r="Q199" s="9">
        <v>0</v>
      </c>
      <c r="R199" s="239">
        <v>0</v>
      </c>
      <c r="S199" s="238">
        <v>0</v>
      </c>
      <c r="T199" s="9">
        <v>1</v>
      </c>
      <c r="U199" s="9">
        <v>2</v>
      </c>
      <c r="V199" s="9">
        <v>0</v>
      </c>
      <c r="W199" s="9">
        <v>0</v>
      </c>
      <c r="X199" s="9"/>
      <c r="Y199" s="9">
        <v>0</v>
      </c>
      <c r="Z199" s="9">
        <v>0</v>
      </c>
      <c r="AA199" s="9">
        <v>0</v>
      </c>
      <c r="AB199" s="9">
        <v>0</v>
      </c>
      <c r="AC199" s="9">
        <v>0</v>
      </c>
      <c r="AD199" s="9">
        <v>0</v>
      </c>
      <c r="AE199" s="9">
        <v>99999</v>
      </c>
      <c r="AF199" s="9">
        <v>0</v>
      </c>
      <c r="AG199" s="9">
        <v>0</v>
      </c>
      <c r="AH199" s="11">
        <v>2</v>
      </c>
      <c r="AI199" s="11">
        <v>0</v>
      </c>
      <c r="AJ199" s="239">
        <v>0</v>
      </c>
      <c r="AK199" s="11">
        <v>0</v>
      </c>
      <c r="AL199" s="9">
        <v>0</v>
      </c>
      <c r="AM199" s="9">
        <v>0</v>
      </c>
      <c r="AN199" s="9">
        <v>0</v>
      </c>
      <c r="AO199" s="9">
        <v>0</v>
      </c>
      <c r="AP199" s="9">
        <v>1000</v>
      </c>
      <c r="AQ199" s="9">
        <v>0</v>
      </c>
      <c r="AR199" s="9">
        <v>0</v>
      </c>
      <c r="AS199" s="11">
        <v>30104020</v>
      </c>
      <c r="AT199" s="9" t="s">
        <v>2408</v>
      </c>
      <c r="AV199" s="10" t="s">
        <v>171</v>
      </c>
      <c r="AW199" s="9" t="s">
        <v>387</v>
      </c>
      <c r="AX199" s="9">
        <v>0</v>
      </c>
      <c r="AY199" s="9">
        <v>0</v>
      </c>
      <c r="AZ199" s="10" t="s">
        <v>156</v>
      </c>
      <c r="BA199" s="10" t="s">
        <v>2408</v>
      </c>
      <c r="BB199" s="238">
        <v>0</v>
      </c>
      <c r="BC199" s="238">
        <v>0</v>
      </c>
      <c r="BD199" s="38" t="s">
        <v>1694</v>
      </c>
      <c r="BE199" s="9">
        <v>0</v>
      </c>
      <c r="BF199" s="9">
        <v>0</v>
      </c>
      <c r="BG199" s="9">
        <v>0</v>
      </c>
      <c r="BH199" s="9">
        <v>0</v>
      </c>
      <c r="BI199" s="9">
        <v>0</v>
      </c>
      <c r="BJ199" s="9">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3010403</v>
      </c>
      <c r="D200" s="8" t="s">
        <v>341</v>
      </c>
      <c r="E200" s="9">
        <v>1</v>
      </c>
      <c r="F200" s="7">
        <v>0</v>
      </c>
      <c r="G200" s="9">
        <v>0</v>
      </c>
      <c r="H200" s="238">
        <v>0</v>
      </c>
      <c r="I200" s="7">
        <v>1</v>
      </c>
      <c r="J200" s="7">
        <v>0</v>
      </c>
      <c r="K200" s="7">
        <v>0</v>
      </c>
      <c r="L200" s="7">
        <v>0</v>
      </c>
      <c r="M200" s="7">
        <v>0</v>
      </c>
      <c r="N200" s="7">
        <v>1</v>
      </c>
      <c r="O200" s="7">
        <v>1</v>
      </c>
      <c r="P200" s="7">
        <v>0.3</v>
      </c>
      <c r="Q200" s="7">
        <v>0</v>
      </c>
      <c r="R200" s="239">
        <v>0</v>
      </c>
      <c r="S200" s="7">
        <v>0</v>
      </c>
      <c r="T200" s="7">
        <v>1</v>
      </c>
      <c r="U200" s="7">
        <v>2</v>
      </c>
      <c r="V200" s="7">
        <v>0</v>
      </c>
      <c r="W200" s="7">
        <v>5</v>
      </c>
      <c r="X200" s="9"/>
      <c r="Y200" s="7">
        <v>0</v>
      </c>
      <c r="Z200" s="7">
        <v>1</v>
      </c>
      <c r="AA200" s="7">
        <v>0</v>
      </c>
      <c r="AB200" s="7">
        <v>0</v>
      </c>
      <c r="AC200" s="7">
        <v>0</v>
      </c>
      <c r="AD200" s="7">
        <v>0</v>
      </c>
      <c r="AE200" s="7">
        <v>10</v>
      </c>
      <c r="AF200" s="7">
        <v>1</v>
      </c>
      <c r="AG200" s="7" t="s">
        <v>2418</v>
      </c>
      <c r="AH200" s="11">
        <v>0</v>
      </c>
      <c r="AI200" s="11">
        <v>1</v>
      </c>
      <c r="AJ200" s="239">
        <v>0</v>
      </c>
      <c r="AK200" s="11">
        <v>3</v>
      </c>
      <c r="AL200" s="7">
        <v>0</v>
      </c>
      <c r="AM200" s="7">
        <v>0</v>
      </c>
      <c r="AN200" s="7">
        <v>0</v>
      </c>
      <c r="AO200" s="7">
        <v>3.5</v>
      </c>
      <c r="AP200" s="7">
        <v>5000</v>
      </c>
      <c r="AQ200" s="7">
        <v>3</v>
      </c>
      <c r="AR200" s="7">
        <v>0</v>
      </c>
      <c r="AS200" s="11">
        <v>0</v>
      </c>
      <c r="AT200" s="7" t="s">
        <v>2408</v>
      </c>
      <c r="AV200" s="8" t="s">
        <v>2419</v>
      </c>
      <c r="AW200" s="7" t="s">
        <v>159</v>
      </c>
      <c r="AX200" s="9">
        <v>100102</v>
      </c>
      <c r="AY200" s="9">
        <v>70104003</v>
      </c>
      <c r="AZ200" s="8" t="s">
        <v>156</v>
      </c>
      <c r="BA200" s="7" t="s">
        <v>2420</v>
      </c>
      <c r="BB200" s="238">
        <v>0</v>
      </c>
      <c r="BC200" s="238">
        <v>0</v>
      </c>
      <c r="BD200" s="22" t="s">
        <v>1696</v>
      </c>
      <c r="BE200" s="7">
        <v>0</v>
      </c>
      <c r="BF200" s="7">
        <v>0</v>
      </c>
      <c r="BG200" s="7">
        <v>0</v>
      </c>
      <c r="BH200" s="7">
        <v>0</v>
      </c>
      <c r="BI200" s="7">
        <v>0</v>
      </c>
      <c r="BJ200" s="7">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20.100000000000001" customHeight="1">
      <c r="C201" s="7">
        <v>3010501</v>
      </c>
      <c r="D201" s="8" t="s">
        <v>157</v>
      </c>
      <c r="E201" s="9">
        <v>1</v>
      </c>
      <c r="F201" s="7">
        <v>0</v>
      </c>
      <c r="G201" s="9">
        <v>0</v>
      </c>
      <c r="H201" s="238">
        <v>0</v>
      </c>
      <c r="I201" s="7">
        <v>1</v>
      </c>
      <c r="J201" s="7">
        <v>0</v>
      </c>
      <c r="K201" s="7">
        <v>0</v>
      </c>
      <c r="L201" s="7">
        <v>0</v>
      </c>
      <c r="M201" s="7">
        <v>0</v>
      </c>
      <c r="N201" s="7">
        <v>1</v>
      </c>
      <c r="O201" s="7">
        <v>1</v>
      </c>
      <c r="P201" s="7">
        <v>1</v>
      </c>
      <c r="Q201" s="7">
        <v>0</v>
      </c>
      <c r="R201" s="239">
        <v>0</v>
      </c>
      <c r="S201" s="7">
        <v>0</v>
      </c>
      <c r="T201" s="7">
        <v>1</v>
      </c>
      <c r="U201" s="7">
        <v>2</v>
      </c>
      <c r="V201" s="7">
        <v>0</v>
      </c>
      <c r="W201" s="7">
        <v>2</v>
      </c>
      <c r="X201" s="9"/>
      <c r="Y201" s="7">
        <v>0</v>
      </c>
      <c r="Z201" s="7">
        <v>1</v>
      </c>
      <c r="AA201" s="7">
        <v>0</v>
      </c>
      <c r="AB201" s="7">
        <v>0</v>
      </c>
      <c r="AC201" s="7">
        <v>0</v>
      </c>
      <c r="AD201" s="7">
        <v>0</v>
      </c>
      <c r="AE201" s="7">
        <v>6</v>
      </c>
      <c r="AF201" s="7">
        <v>1</v>
      </c>
      <c r="AG201" s="7">
        <v>3</v>
      </c>
      <c r="AH201" s="11">
        <v>0</v>
      </c>
      <c r="AI201" s="11">
        <v>0</v>
      </c>
      <c r="AJ201" s="239">
        <v>0</v>
      </c>
      <c r="AK201" s="11">
        <v>1.5</v>
      </c>
      <c r="AL201" s="7">
        <v>0</v>
      </c>
      <c r="AM201" s="7">
        <v>0</v>
      </c>
      <c r="AN201" s="7">
        <v>0</v>
      </c>
      <c r="AO201" s="7">
        <v>1</v>
      </c>
      <c r="AP201" s="7">
        <v>5000</v>
      </c>
      <c r="AQ201" s="7">
        <v>0.5</v>
      </c>
      <c r="AR201" s="7">
        <v>0</v>
      </c>
      <c r="AS201" s="11">
        <v>0</v>
      </c>
      <c r="AT201" s="7" t="s">
        <v>2408</v>
      </c>
      <c r="AV201" s="10" t="s">
        <v>171</v>
      </c>
      <c r="AW201" s="7" t="s">
        <v>159</v>
      </c>
      <c r="AX201" s="9">
        <v>100102</v>
      </c>
      <c r="AY201" s="9">
        <v>70105001</v>
      </c>
      <c r="AZ201" s="8" t="s">
        <v>156</v>
      </c>
      <c r="BA201" s="7" t="s">
        <v>2421</v>
      </c>
      <c r="BB201" s="238">
        <v>0</v>
      </c>
      <c r="BC201" s="238">
        <v>0</v>
      </c>
      <c r="BD201" s="22" t="s">
        <v>1698</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ht="20.100000000000001" customHeight="1">
      <c r="A202"/>
      <c r="B202"/>
      <c r="C202" s="7">
        <v>3010502</v>
      </c>
      <c r="D202" s="10" t="s">
        <v>993</v>
      </c>
      <c r="E202" s="9">
        <v>1</v>
      </c>
      <c r="F202" s="7">
        <v>0</v>
      </c>
      <c r="G202" s="9">
        <v>0</v>
      </c>
      <c r="H202" s="238">
        <v>0</v>
      </c>
      <c r="I202" s="7">
        <v>1</v>
      </c>
      <c r="J202" s="7">
        <v>0</v>
      </c>
      <c r="K202" s="7">
        <v>0</v>
      </c>
      <c r="L202" s="9">
        <v>0</v>
      </c>
      <c r="M202" s="9">
        <v>0</v>
      </c>
      <c r="N202" s="9">
        <v>1</v>
      </c>
      <c r="O202" s="9">
        <v>2</v>
      </c>
      <c r="P202" s="9">
        <v>0.6</v>
      </c>
      <c r="Q202" s="9">
        <v>0</v>
      </c>
      <c r="R202" s="239">
        <v>0</v>
      </c>
      <c r="S202" s="238">
        <v>0</v>
      </c>
      <c r="T202" s="9">
        <v>1</v>
      </c>
      <c r="U202" s="9">
        <v>2</v>
      </c>
      <c r="V202" s="9">
        <v>0</v>
      </c>
      <c r="W202" s="9">
        <v>0</v>
      </c>
      <c r="X202" s="9"/>
      <c r="Y202" s="9">
        <v>0</v>
      </c>
      <c r="Z202" s="9">
        <v>0</v>
      </c>
      <c r="AA202" s="9">
        <v>0</v>
      </c>
      <c r="AB202" s="9">
        <v>0</v>
      </c>
      <c r="AC202" s="9">
        <v>0</v>
      </c>
      <c r="AD202" s="9">
        <v>0</v>
      </c>
      <c r="AE202" s="7">
        <v>99999</v>
      </c>
      <c r="AF202" s="9">
        <v>0</v>
      </c>
      <c r="AG202" s="9">
        <v>0</v>
      </c>
      <c r="AH202" s="11">
        <v>2</v>
      </c>
      <c r="AI202" s="11">
        <v>0</v>
      </c>
      <c r="AJ202" s="239">
        <v>0</v>
      </c>
      <c r="AK202" s="11">
        <v>0</v>
      </c>
      <c r="AL202" s="9">
        <v>0</v>
      </c>
      <c r="AM202" s="9">
        <v>0</v>
      </c>
      <c r="AN202" s="9">
        <v>0</v>
      </c>
      <c r="AO202" s="9">
        <v>0</v>
      </c>
      <c r="AP202" s="9">
        <v>1000</v>
      </c>
      <c r="AQ202" s="9">
        <v>0</v>
      </c>
      <c r="AR202" s="9">
        <v>0</v>
      </c>
      <c r="AS202" s="11">
        <v>30104020</v>
      </c>
      <c r="AT202" s="9" t="s">
        <v>2408</v>
      </c>
      <c r="AV202" s="10" t="s">
        <v>2409</v>
      </c>
      <c r="AW202" s="9" t="s">
        <v>387</v>
      </c>
      <c r="AX202" s="9">
        <v>0</v>
      </c>
      <c r="AY202" s="9">
        <v>0</v>
      </c>
      <c r="AZ202" s="10" t="s">
        <v>156</v>
      </c>
      <c r="BA202" s="10" t="s">
        <v>2408</v>
      </c>
      <c r="BB202" s="238">
        <v>0</v>
      </c>
      <c r="BC202" s="238">
        <v>0</v>
      </c>
      <c r="BD202" s="38" t="s">
        <v>1694</v>
      </c>
      <c r="BE202" s="9">
        <v>0</v>
      </c>
      <c r="BF202" s="9">
        <v>0</v>
      </c>
      <c r="BG202" s="9">
        <v>0</v>
      </c>
      <c r="BH202" s="9">
        <v>0</v>
      </c>
      <c r="BI202" s="9">
        <v>0</v>
      </c>
      <c r="BJ202" s="9">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41" customFormat="1" ht="20.100000000000001" customHeight="1">
      <c r="C203" s="27">
        <v>3010503</v>
      </c>
      <c r="D203" s="73" t="s">
        <v>1699</v>
      </c>
      <c r="E203" s="59">
        <v>1</v>
      </c>
      <c r="F203" s="27">
        <v>0</v>
      </c>
      <c r="G203" s="59">
        <v>0</v>
      </c>
      <c r="H203" s="242">
        <v>0</v>
      </c>
      <c r="I203" s="27">
        <v>1</v>
      </c>
      <c r="J203" s="27">
        <v>0</v>
      </c>
      <c r="K203" s="27">
        <v>0</v>
      </c>
      <c r="L203" s="27">
        <v>0</v>
      </c>
      <c r="M203" s="27">
        <v>0</v>
      </c>
      <c r="N203" s="27">
        <v>1</v>
      </c>
      <c r="O203" s="27">
        <v>2</v>
      </c>
      <c r="P203" s="27">
        <v>0.8</v>
      </c>
      <c r="Q203" s="27">
        <v>0</v>
      </c>
      <c r="R203" s="243">
        <v>0</v>
      </c>
      <c r="S203" s="27">
        <v>0</v>
      </c>
      <c r="T203" s="27">
        <v>1</v>
      </c>
      <c r="U203" s="27">
        <v>2</v>
      </c>
      <c r="V203" s="27">
        <v>0</v>
      </c>
      <c r="W203" s="27">
        <v>0</v>
      </c>
      <c r="X203" s="9"/>
      <c r="Y203" s="27">
        <v>0</v>
      </c>
      <c r="Z203" s="27">
        <v>0</v>
      </c>
      <c r="AA203" s="27">
        <v>0</v>
      </c>
      <c r="AB203" s="27">
        <v>0</v>
      </c>
      <c r="AC203" s="27">
        <v>0</v>
      </c>
      <c r="AD203" s="27">
        <v>0</v>
      </c>
      <c r="AE203" s="27">
        <v>30</v>
      </c>
      <c r="AF203" s="27">
        <v>0</v>
      </c>
      <c r="AG203" s="27">
        <v>0</v>
      </c>
      <c r="AH203" s="29">
        <v>2</v>
      </c>
      <c r="AI203" s="29">
        <v>2</v>
      </c>
      <c r="AJ203" s="243">
        <v>0</v>
      </c>
      <c r="AK203" s="29">
        <v>1.5</v>
      </c>
      <c r="AL203" s="27">
        <v>0</v>
      </c>
      <c r="AM203" s="27">
        <v>0</v>
      </c>
      <c r="AN203" s="27">
        <v>0</v>
      </c>
      <c r="AO203" s="27">
        <v>1</v>
      </c>
      <c r="AP203" s="27">
        <v>3000</v>
      </c>
      <c r="AQ203" s="27">
        <v>0.5</v>
      </c>
      <c r="AR203" s="27">
        <v>0</v>
      </c>
      <c r="AS203" s="29">
        <v>0</v>
      </c>
      <c r="AT203" s="27" t="s">
        <v>2408</v>
      </c>
      <c r="AV203" s="58" t="s">
        <v>2409</v>
      </c>
      <c r="AW203" s="27" t="s">
        <v>155</v>
      </c>
      <c r="AX203" s="59">
        <v>0</v>
      </c>
      <c r="AY203" s="59">
        <v>0</v>
      </c>
      <c r="AZ203" s="73" t="s">
        <v>1178</v>
      </c>
      <c r="BA203" s="27" t="s">
        <v>2422</v>
      </c>
      <c r="BB203" s="242">
        <v>0</v>
      </c>
      <c r="BC203" s="242">
        <v>0</v>
      </c>
      <c r="BD203" s="89" t="s">
        <v>2423</v>
      </c>
      <c r="BE203" s="27">
        <v>0</v>
      </c>
      <c r="BF203" s="27">
        <v>0</v>
      </c>
      <c r="BG203" s="27">
        <v>0</v>
      </c>
      <c r="BH203" s="27">
        <v>0</v>
      </c>
      <c r="BI203" s="27">
        <v>0</v>
      </c>
      <c r="BJ203" s="27">
        <v>0</v>
      </c>
      <c r="BK203" s="244">
        <v>0</v>
      </c>
      <c r="BL203" s="244">
        <v>0</v>
      </c>
      <c r="BM203" s="244">
        <v>0</v>
      </c>
      <c r="BN203" s="244">
        <v>0</v>
      </c>
      <c r="BO203" s="244">
        <v>0</v>
      </c>
      <c r="BP203" s="244">
        <v>0</v>
      </c>
      <c r="BQ203" s="244">
        <v>0</v>
      </c>
      <c r="BR203" s="244">
        <v>0</v>
      </c>
      <c r="BS203" s="244">
        <v>0</v>
      </c>
      <c r="BT203" s="244">
        <v>0</v>
      </c>
      <c r="BU203" s="244">
        <v>0</v>
      </c>
      <c r="BV203" s="244">
        <v>0</v>
      </c>
      <c r="BW203" s="244">
        <v>0</v>
      </c>
      <c r="BX203" s="244">
        <v>0</v>
      </c>
    </row>
    <row r="204" spans="1:76" ht="20.100000000000001" customHeight="1">
      <c r="A204"/>
      <c r="B204"/>
      <c r="C204" s="7">
        <v>3010504</v>
      </c>
      <c r="D204" s="10" t="s">
        <v>2413</v>
      </c>
      <c r="E204" s="9">
        <v>1</v>
      </c>
      <c r="F204" s="7">
        <v>0</v>
      </c>
      <c r="G204" s="9">
        <v>0</v>
      </c>
      <c r="H204" s="238">
        <v>0</v>
      </c>
      <c r="I204" s="7">
        <v>1</v>
      </c>
      <c r="J204" s="7">
        <v>0</v>
      </c>
      <c r="K204" s="7">
        <v>0</v>
      </c>
      <c r="L204" s="9">
        <v>0</v>
      </c>
      <c r="M204" s="9">
        <v>0</v>
      </c>
      <c r="N204" s="9">
        <v>1</v>
      </c>
      <c r="O204" s="9">
        <v>2</v>
      </c>
      <c r="P204" s="9">
        <v>0.6</v>
      </c>
      <c r="Q204" s="9">
        <v>0</v>
      </c>
      <c r="R204" s="239">
        <v>0</v>
      </c>
      <c r="S204" s="238">
        <v>0</v>
      </c>
      <c r="T204" s="9">
        <v>1</v>
      </c>
      <c r="U204" s="9">
        <v>2</v>
      </c>
      <c r="V204" s="9">
        <v>0</v>
      </c>
      <c r="W204" s="9">
        <v>0</v>
      </c>
      <c r="X204" s="9"/>
      <c r="Y204" s="9">
        <v>0</v>
      </c>
      <c r="Z204" s="9">
        <v>0</v>
      </c>
      <c r="AA204" s="9">
        <v>0</v>
      </c>
      <c r="AB204" s="9">
        <v>0</v>
      </c>
      <c r="AC204" s="9">
        <v>0</v>
      </c>
      <c r="AD204" s="9">
        <v>0</v>
      </c>
      <c r="AE204" s="9">
        <v>20</v>
      </c>
      <c r="AF204" s="9">
        <v>0</v>
      </c>
      <c r="AG204" s="9">
        <v>0</v>
      </c>
      <c r="AH204" s="11">
        <v>2</v>
      </c>
      <c r="AI204" s="11">
        <v>0</v>
      </c>
      <c r="AJ204" s="239">
        <v>0</v>
      </c>
      <c r="AK204" s="11">
        <v>0</v>
      </c>
      <c r="AL204" s="9">
        <v>0</v>
      </c>
      <c r="AM204" s="9">
        <v>0</v>
      </c>
      <c r="AN204" s="9">
        <v>0</v>
      </c>
      <c r="AO204" s="9">
        <v>0</v>
      </c>
      <c r="AP204" s="9">
        <v>1000</v>
      </c>
      <c r="AQ204" s="9">
        <v>0</v>
      </c>
      <c r="AR204" s="9">
        <v>0</v>
      </c>
      <c r="AS204" s="11">
        <v>30103020</v>
      </c>
      <c r="AT204" s="9" t="s">
        <v>2408</v>
      </c>
      <c r="AV204" s="10" t="s">
        <v>2408</v>
      </c>
      <c r="AW204" s="9" t="s">
        <v>387</v>
      </c>
      <c r="AX204" s="9">
        <v>0</v>
      </c>
      <c r="AY204" s="9">
        <v>210002</v>
      </c>
      <c r="AZ204" s="10" t="s">
        <v>156</v>
      </c>
      <c r="BA204" s="10" t="s">
        <v>2408</v>
      </c>
      <c r="BB204" s="238">
        <v>0</v>
      </c>
      <c r="BC204" s="238">
        <v>0</v>
      </c>
      <c r="BD204" s="38" t="s">
        <v>1690</v>
      </c>
      <c r="BE204" s="9">
        <v>0</v>
      </c>
      <c r="BF204" s="9">
        <v>0</v>
      </c>
      <c r="BG204" s="9">
        <v>0</v>
      </c>
      <c r="BH204" s="9">
        <v>0</v>
      </c>
      <c r="BI204" s="9">
        <v>0</v>
      </c>
      <c r="BJ204" s="9">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20.100000000000001" customHeight="1">
      <c r="C205" s="7">
        <v>3010601</v>
      </c>
      <c r="D205" s="10" t="s">
        <v>1702</v>
      </c>
      <c r="E205" s="9">
        <v>1</v>
      </c>
      <c r="F205" s="7">
        <v>0</v>
      </c>
      <c r="G205" s="9">
        <v>0</v>
      </c>
      <c r="H205" s="238">
        <v>0</v>
      </c>
      <c r="I205" s="9">
        <v>9</v>
      </c>
      <c r="J205" s="7">
        <v>0</v>
      </c>
      <c r="K205" s="7">
        <v>0</v>
      </c>
      <c r="L205" s="9">
        <v>0</v>
      </c>
      <c r="M205" s="9">
        <v>0</v>
      </c>
      <c r="N205" s="9">
        <v>1</v>
      </c>
      <c r="O205" s="9">
        <v>1</v>
      </c>
      <c r="P205" s="9">
        <v>0.5</v>
      </c>
      <c r="Q205" s="9">
        <v>0</v>
      </c>
      <c r="R205" s="239">
        <v>0</v>
      </c>
      <c r="S205" s="238">
        <v>0</v>
      </c>
      <c r="T205" s="9">
        <v>1</v>
      </c>
      <c r="U205" s="9">
        <v>2</v>
      </c>
      <c r="V205" s="9">
        <v>0</v>
      </c>
      <c r="W205" s="9">
        <v>0.5</v>
      </c>
      <c r="X205" s="9"/>
      <c r="Y205" s="9">
        <v>0</v>
      </c>
      <c r="Z205" s="9">
        <v>0</v>
      </c>
      <c r="AA205" s="9">
        <v>0</v>
      </c>
      <c r="AB205" s="9">
        <v>0</v>
      </c>
      <c r="AC205" s="9">
        <v>0</v>
      </c>
      <c r="AD205" s="9">
        <v>0</v>
      </c>
      <c r="AE205" s="9">
        <v>15</v>
      </c>
      <c r="AF205" s="9">
        <v>1</v>
      </c>
      <c r="AG205" s="9">
        <v>3</v>
      </c>
      <c r="AH205" s="11">
        <v>1</v>
      </c>
      <c r="AI205" s="11">
        <v>0</v>
      </c>
      <c r="AJ205" s="239">
        <v>0</v>
      </c>
      <c r="AK205" s="11">
        <v>1.5</v>
      </c>
      <c r="AL205" s="9">
        <v>0</v>
      </c>
      <c r="AM205" s="9">
        <v>0</v>
      </c>
      <c r="AN205" s="9">
        <v>0</v>
      </c>
      <c r="AO205" s="9">
        <v>1</v>
      </c>
      <c r="AP205" s="9">
        <v>360000</v>
      </c>
      <c r="AQ205" s="9">
        <v>0.5</v>
      </c>
      <c r="AR205" s="9">
        <v>0</v>
      </c>
      <c r="AS205" s="11">
        <v>0</v>
      </c>
      <c r="AT205" s="9">
        <v>30106010</v>
      </c>
      <c r="AV205" s="10" t="s">
        <v>2409</v>
      </c>
      <c r="AW205" s="9" t="s">
        <v>155</v>
      </c>
      <c r="AX205" s="9">
        <v>100001</v>
      </c>
      <c r="AY205" s="9">
        <v>70106001</v>
      </c>
      <c r="AZ205" s="10" t="s">
        <v>2424</v>
      </c>
      <c r="BA205" s="10" t="s">
        <v>2425</v>
      </c>
      <c r="BB205" s="238">
        <v>0</v>
      </c>
      <c r="BC205" s="238">
        <v>0</v>
      </c>
      <c r="BD205" s="38" t="s">
        <v>2426</v>
      </c>
      <c r="BE205" s="9">
        <v>0</v>
      </c>
      <c r="BF205" s="9">
        <v>0</v>
      </c>
      <c r="BG205" s="9">
        <v>0</v>
      </c>
      <c r="BH205" s="9">
        <v>0</v>
      </c>
      <c r="BI205" s="9">
        <v>0</v>
      </c>
      <c r="BJ205" s="9">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20.100000000000001" customHeight="1">
      <c r="C206" s="7">
        <v>3010602</v>
      </c>
      <c r="D206" s="8" t="s">
        <v>1704</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0</v>
      </c>
      <c r="AA206" s="7">
        <v>0</v>
      </c>
      <c r="AB206" s="7">
        <v>0</v>
      </c>
      <c r="AC206" s="7">
        <v>0</v>
      </c>
      <c r="AD206" s="7">
        <v>0</v>
      </c>
      <c r="AE206" s="7">
        <v>12</v>
      </c>
      <c r="AF206" s="7">
        <v>1</v>
      </c>
      <c r="AG206" s="7">
        <v>3</v>
      </c>
      <c r="AH206" s="11">
        <v>6</v>
      </c>
      <c r="AI206" s="11">
        <v>1</v>
      </c>
      <c r="AJ206" s="239">
        <v>0</v>
      </c>
      <c r="AK206" s="11">
        <v>1.5</v>
      </c>
      <c r="AL206" s="7">
        <v>0</v>
      </c>
      <c r="AM206" s="7">
        <v>0</v>
      </c>
      <c r="AN206" s="7">
        <v>0</v>
      </c>
      <c r="AO206" s="7">
        <v>3</v>
      </c>
      <c r="AP206" s="7">
        <v>5000</v>
      </c>
      <c r="AQ206" s="7">
        <v>3</v>
      </c>
      <c r="AR206" s="7">
        <v>0</v>
      </c>
      <c r="AS206" s="11">
        <v>0</v>
      </c>
      <c r="AT206" s="7" t="s">
        <v>2408</v>
      </c>
      <c r="AV206" s="10" t="s">
        <v>2409</v>
      </c>
      <c r="AW206" s="7" t="s">
        <v>159</v>
      </c>
      <c r="AX206" s="9">
        <v>100102</v>
      </c>
      <c r="AY206" s="9">
        <v>70106004</v>
      </c>
      <c r="AZ206" s="8" t="s">
        <v>156</v>
      </c>
      <c r="BA206" s="7" t="s">
        <v>2427</v>
      </c>
      <c r="BB206" s="238">
        <v>0</v>
      </c>
      <c r="BC206" s="238">
        <v>0</v>
      </c>
      <c r="BD206" s="22" t="s">
        <v>2428</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19.5" customHeight="1">
      <c r="C207" s="7">
        <v>3010603</v>
      </c>
      <c r="D207" s="10" t="s">
        <v>1707</v>
      </c>
      <c r="E207" s="9">
        <v>1</v>
      </c>
      <c r="F207" s="7">
        <v>0</v>
      </c>
      <c r="G207" s="9">
        <v>0</v>
      </c>
      <c r="H207" s="238">
        <v>0</v>
      </c>
      <c r="I207" s="9">
        <v>7</v>
      </c>
      <c r="J207" s="7">
        <v>0</v>
      </c>
      <c r="K207" s="7">
        <v>0</v>
      </c>
      <c r="L207" s="9">
        <v>0</v>
      </c>
      <c r="M207" s="9">
        <v>0</v>
      </c>
      <c r="N207" s="9">
        <v>1</v>
      </c>
      <c r="O207" s="9">
        <v>0</v>
      </c>
      <c r="P207" s="9">
        <v>0</v>
      </c>
      <c r="Q207" s="9">
        <v>0</v>
      </c>
      <c r="R207" s="239">
        <v>0</v>
      </c>
      <c r="S207" s="238">
        <v>0</v>
      </c>
      <c r="T207" s="9">
        <v>1</v>
      </c>
      <c r="U207" s="9">
        <v>2</v>
      </c>
      <c r="V207" s="9">
        <v>0</v>
      </c>
      <c r="W207" s="9">
        <v>3</v>
      </c>
      <c r="X207" s="9"/>
      <c r="Y207" s="9">
        <v>0</v>
      </c>
      <c r="Z207" s="9">
        <v>0</v>
      </c>
      <c r="AA207" s="9">
        <v>0</v>
      </c>
      <c r="AB207" s="9">
        <v>0</v>
      </c>
      <c r="AC207" s="9">
        <v>0</v>
      </c>
      <c r="AD207" s="9">
        <v>0</v>
      </c>
      <c r="AE207" s="9">
        <v>9</v>
      </c>
      <c r="AF207" s="9">
        <v>1</v>
      </c>
      <c r="AG207" s="9">
        <v>1</v>
      </c>
      <c r="AH207" s="11">
        <v>2</v>
      </c>
      <c r="AI207" s="11">
        <v>2</v>
      </c>
      <c r="AJ207" s="239">
        <v>0</v>
      </c>
      <c r="AK207" s="11">
        <v>1.5</v>
      </c>
      <c r="AL207" s="9">
        <v>0</v>
      </c>
      <c r="AM207" s="9">
        <v>0</v>
      </c>
      <c r="AN207" s="9">
        <v>0</v>
      </c>
      <c r="AO207" s="9">
        <v>1</v>
      </c>
      <c r="AP207" s="9">
        <v>30000</v>
      </c>
      <c r="AQ207" s="9">
        <v>0</v>
      </c>
      <c r="AR207" s="9">
        <v>4</v>
      </c>
      <c r="AS207" s="11">
        <v>0</v>
      </c>
      <c r="AT207" s="9" t="s">
        <v>2408</v>
      </c>
      <c r="AV207" s="10" t="s">
        <v>2409</v>
      </c>
      <c r="AW207" s="9" t="s">
        <v>155</v>
      </c>
      <c r="AX207" s="9">
        <v>100001</v>
      </c>
      <c r="AY207" s="9">
        <v>70106005</v>
      </c>
      <c r="AZ207" s="10" t="s">
        <v>2429</v>
      </c>
      <c r="BA207" s="10">
        <v>0</v>
      </c>
      <c r="BB207" s="238">
        <v>0</v>
      </c>
      <c r="BC207" s="238">
        <v>0</v>
      </c>
      <c r="BD207" s="38" t="s">
        <v>2426</v>
      </c>
      <c r="BE207" s="9">
        <v>0</v>
      </c>
      <c r="BF207" s="9">
        <v>0</v>
      </c>
      <c r="BG207" s="9">
        <v>0</v>
      </c>
      <c r="BH207" s="9">
        <v>0</v>
      </c>
      <c r="BI207" s="9">
        <v>0</v>
      </c>
      <c r="BJ207" s="9">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ht="20.100000000000001" customHeight="1">
      <c r="A208"/>
      <c r="B208"/>
      <c r="C208" s="7">
        <v>3010604</v>
      </c>
      <c r="D208" s="10" t="s">
        <v>993</v>
      </c>
      <c r="E208" s="9">
        <v>1</v>
      </c>
      <c r="F208" s="7">
        <v>0</v>
      </c>
      <c r="G208" s="9">
        <v>0</v>
      </c>
      <c r="H208" s="238">
        <v>0</v>
      </c>
      <c r="I208" s="7">
        <v>1</v>
      </c>
      <c r="J208" s="7">
        <v>0</v>
      </c>
      <c r="K208" s="7">
        <v>0</v>
      </c>
      <c r="L208" s="9">
        <v>0</v>
      </c>
      <c r="M208" s="9">
        <v>0</v>
      </c>
      <c r="N208" s="9">
        <v>1</v>
      </c>
      <c r="O208" s="9">
        <v>2</v>
      </c>
      <c r="P208" s="9">
        <v>0.6</v>
      </c>
      <c r="Q208" s="9">
        <v>0</v>
      </c>
      <c r="R208" s="239">
        <v>0</v>
      </c>
      <c r="S208" s="238">
        <v>0</v>
      </c>
      <c r="T208" s="9">
        <v>1</v>
      </c>
      <c r="U208" s="9">
        <v>2</v>
      </c>
      <c r="V208" s="9">
        <v>0</v>
      </c>
      <c r="W208" s="9">
        <v>0</v>
      </c>
      <c r="X208" s="9"/>
      <c r="Y208" s="9">
        <v>0</v>
      </c>
      <c r="Z208" s="9">
        <v>0</v>
      </c>
      <c r="AA208" s="9">
        <v>0</v>
      </c>
      <c r="AB208" s="9">
        <v>0</v>
      </c>
      <c r="AC208" s="9">
        <v>0</v>
      </c>
      <c r="AD208" s="9">
        <v>0</v>
      </c>
      <c r="AE208" s="7">
        <v>99999</v>
      </c>
      <c r="AF208" s="9">
        <v>0</v>
      </c>
      <c r="AG208" s="9">
        <v>0</v>
      </c>
      <c r="AH208" s="11">
        <v>2</v>
      </c>
      <c r="AI208" s="11">
        <v>0</v>
      </c>
      <c r="AJ208" s="239">
        <v>0</v>
      </c>
      <c r="AK208" s="11">
        <v>0</v>
      </c>
      <c r="AL208" s="9">
        <v>0</v>
      </c>
      <c r="AM208" s="9">
        <v>0</v>
      </c>
      <c r="AN208" s="9">
        <v>0</v>
      </c>
      <c r="AO208" s="9">
        <v>0</v>
      </c>
      <c r="AP208" s="9">
        <v>1000</v>
      </c>
      <c r="AQ208" s="9">
        <v>0</v>
      </c>
      <c r="AR208" s="9">
        <v>0</v>
      </c>
      <c r="AS208" s="11">
        <v>30104020</v>
      </c>
      <c r="AT208" s="9" t="s">
        <v>2408</v>
      </c>
      <c r="AV208" s="10" t="s">
        <v>2409</v>
      </c>
      <c r="AW208" s="9" t="s">
        <v>2430</v>
      </c>
      <c r="AX208" s="9">
        <v>0</v>
      </c>
      <c r="AY208" s="9">
        <v>0</v>
      </c>
      <c r="AZ208" s="10" t="s">
        <v>156</v>
      </c>
      <c r="BA208" s="10" t="s">
        <v>2408</v>
      </c>
      <c r="BB208" s="238">
        <v>0</v>
      </c>
      <c r="BC208" s="238">
        <v>0</v>
      </c>
      <c r="BD208" s="38" t="s">
        <v>2431</v>
      </c>
      <c r="BE208" s="9">
        <v>0</v>
      </c>
      <c r="BF208" s="9">
        <v>0</v>
      </c>
      <c r="BG208" s="9">
        <v>0</v>
      </c>
      <c r="BH208" s="9">
        <v>0</v>
      </c>
      <c r="BI208" s="9">
        <v>0</v>
      </c>
      <c r="BJ208" s="9">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s="241" customFormat="1" ht="20.100000000000001" customHeight="1">
      <c r="C209" s="27">
        <v>3010605</v>
      </c>
      <c r="D209" s="73" t="s">
        <v>2407</v>
      </c>
      <c r="E209" s="59">
        <v>1</v>
      </c>
      <c r="F209" s="27">
        <v>0</v>
      </c>
      <c r="G209" s="59">
        <v>0</v>
      </c>
      <c r="H209" s="242">
        <v>0</v>
      </c>
      <c r="I209" s="27">
        <v>1</v>
      </c>
      <c r="J209" s="27">
        <v>0</v>
      </c>
      <c r="K209" s="27">
        <v>0</v>
      </c>
      <c r="L209" s="27">
        <v>0</v>
      </c>
      <c r="M209" s="27">
        <v>0</v>
      </c>
      <c r="N209" s="27">
        <v>1</v>
      </c>
      <c r="O209" s="27">
        <v>1</v>
      </c>
      <c r="P209" s="27">
        <v>0.6</v>
      </c>
      <c r="Q209" s="27">
        <v>0</v>
      </c>
      <c r="R209" s="243">
        <v>0</v>
      </c>
      <c r="S209" s="27">
        <v>0</v>
      </c>
      <c r="T209" s="27">
        <v>1</v>
      </c>
      <c r="U209" s="27">
        <v>2</v>
      </c>
      <c r="V209" s="27">
        <v>0</v>
      </c>
      <c r="W209" s="27">
        <v>0</v>
      </c>
      <c r="X209" s="9"/>
      <c r="Y209" s="27">
        <v>0</v>
      </c>
      <c r="Z209" s="27">
        <v>0</v>
      </c>
      <c r="AA209" s="27">
        <v>0</v>
      </c>
      <c r="AB209" s="27">
        <v>0</v>
      </c>
      <c r="AC209" s="27">
        <v>0</v>
      </c>
      <c r="AD209" s="27">
        <v>0</v>
      </c>
      <c r="AE209" s="27">
        <v>99999</v>
      </c>
      <c r="AF209" s="27">
        <v>0</v>
      </c>
      <c r="AG209" s="27">
        <v>0</v>
      </c>
      <c r="AH209" s="29">
        <v>2</v>
      </c>
      <c r="AI209" s="29">
        <v>2</v>
      </c>
      <c r="AJ209" s="243">
        <v>0</v>
      </c>
      <c r="AK209" s="29">
        <v>1.5</v>
      </c>
      <c r="AL209" s="27">
        <v>0</v>
      </c>
      <c r="AM209" s="27">
        <v>0</v>
      </c>
      <c r="AN209" s="27">
        <v>0</v>
      </c>
      <c r="AO209" s="27">
        <v>1</v>
      </c>
      <c r="AP209" s="27">
        <v>3000</v>
      </c>
      <c r="AQ209" s="27">
        <v>0.5</v>
      </c>
      <c r="AR209" s="27">
        <v>0</v>
      </c>
      <c r="AS209" s="29">
        <v>0</v>
      </c>
      <c r="AT209" s="27" t="s">
        <v>2408</v>
      </c>
      <c r="AV209" s="58" t="s">
        <v>2409</v>
      </c>
      <c r="AW209" s="27" t="s">
        <v>155</v>
      </c>
      <c r="AX209" s="59">
        <v>0</v>
      </c>
      <c r="AY209" s="59">
        <v>0</v>
      </c>
      <c r="AZ209" s="73" t="s">
        <v>1178</v>
      </c>
      <c r="BA209" s="27" t="s">
        <v>2432</v>
      </c>
      <c r="BB209" s="242">
        <v>0</v>
      </c>
      <c r="BC209" s="242">
        <v>0</v>
      </c>
      <c r="BD209" s="89" t="s">
        <v>2433</v>
      </c>
      <c r="BE209" s="27">
        <v>0</v>
      </c>
      <c r="BF209" s="27">
        <v>0</v>
      </c>
      <c r="BG209" s="27">
        <v>0</v>
      </c>
      <c r="BH209" s="27">
        <v>0</v>
      </c>
      <c r="BI209" s="27">
        <v>0</v>
      </c>
      <c r="BJ209" s="27">
        <v>0</v>
      </c>
      <c r="BK209" s="244">
        <v>0</v>
      </c>
      <c r="BL209" s="244">
        <v>0</v>
      </c>
      <c r="BM209" s="244">
        <v>0</v>
      </c>
      <c r="BN209" s="244">
        <v>0</v>
      </c>
      <c r="BO209" s="244">
        <v>0</v>
      </c>
      <c r="BP209" s="244">
        <v>0</v>
      </c>
      <c r="BQ209" s="244">
        <v>0</v>
      </c>
      <c r="BR209" s="244">
        <v>0</v>
      </c>
      <c r="BS209" s="244">
        <v>0</v>
      </c>
      <c r="BT209" s="244">
        <v>0</v>
      </c>
      <c r="BU209" s="244">
        <v>0</v>
      </c>
      <c r="BV209" s="244">
        <v>0</v>
      </c>
      <c r="BW209" s="244">
        <v>0</v>
      </c>
      <c r="BX209" s="244">
        <v>0</v>
      </c>
    </row>
    <row r="210" spans="1:76" s="241" customFormat="1" ht="20.100000000000001" customHeight="1">
      <c r="C210" s="27">
        <v>3010606</v>
      </c>
      <c r="D210" s="73" t="s">
        <v>2407</v>
      </c>
      <c r="E210" s="59">
        <v>1</v>
      </c>
      <c r="F210" s="27">
        <v>0</v>
      </c>
      <c r="G210" s="59">
        <v>0</v>
      </c>
      <c r="H210" s="242">
        <v>0</v>
      </c>
      <c r="I210" s="27">
        <v>1</v>
      </c>
      <c r="J210" s="27">
        <v>0</v>
      </c>
      <c r="K210" s="27">
        <v>0</v>
      </c>
      <c r="L210" s="27">
        <v>0</v>
      </c>
      <c r="M210" s="27">
        <v>0</v>
      </c>
      <c r="N210" s="27">
        <v>1</v>
      </c>
      <c r="O210" s="27">
        <v>1</v>
      </c>
      <c r="P210" s="27">
        <v>0.6</v>
      </c>
      <c r="Q210" s="27">
        <v>0</v>
      </c>
      <c r="R210" s="243">
        <v>0</v>
      </c>
      <c r="S210" s="27">
        <v>0</v>
      </c>
      <c r="T210" s="27">
        <v>1</v>
      </c>
      <c r="U210" s="27">
        <v>2</v>
      </c>
      <c r="V210" s="27">
        <v>0</v>
      </c>
      <c r="W210" s="27">
        <v>0</v>
      </c>
      <c r="X210" s="9"/>
      <c r="Y210" s="27">
        <v>0</v>
      </c>
      <c r="Z210" s="27">
        <v>0</v>
      </c>
      <c r="AA210" s="27">
        <v>0</v>
      </c>
      <c r="AB210" s="27">
        <v>0</v>
      </c>
      <c r="AC210" s="27">
        <v>0</v>
      </c>
      <c r="AD210" s="27">
        <v>0</v>
      </c>
      <c r="AE210" s="27">
        <v>99999</v>
      </c>
      <c r="AF210" s="27">
        <v>0</v>
      </c>
      <c r="AG210" s="27">
        <v>0</v>
      </c>
      <c r="AH210" s="29">
        <v>2</v>
      </c>
      <c r="AI210" s="29">
        <v>2</v>
      </c>
      <c r="AJ210" s="243">
        <v>0</v>
      </c>
      <c r="AK210" s="29">
        <v>1.5</v>
      </c>
      <c r="AL210" s="27">
        <v>0</v>
      </c>
      <c r="AM210" s="27">
        <v>0</v>
      </c>
      <c r="AN210" s="27">
        <v>0</v>
      </c>
      <c r="AO210" s="27">
        <v>1</v>
      </c>
      <c r="AP210" s="27">
        <v>3000</v>
      </c>
      <c r="AQ210" s="27">
        <v>0.5</v>
      </c>
      <c r="AR210" s="27">
        <v>0</v>
      </c>
      <c r="AS210" s="29">
        <v>0</v>
      </c>
      <c r="AT210" s="27" t="s">
        <v>2408</v>
      </c>
      <c r="AV210" s="58" t="s">
        <v>2409</v>
      </c>
      <c r="AW210" s="27" t="s">
        <v>155</v>
      </c>
      <c r="AX210" s="59">
        <v>0</v>
      </c>
      <c r="AY210" s="59">
        <v>0</v>
      </c>
      <c r="AZ210" s="73" t="s">
        <v>1178</v>
      </c>
      <c r="BA210" s="27" t="s">
        <v>2434</v>
      </c>
      <c r="BB210" s="242">
        <v>0</v>
      </c>
      <c r="BC210" s="242">
        <v>0</v>
      </c>
      <c r="BD210" s="89" t="s">
        <v>2433</v>
      </c>
      <c r="BE210" s="27">
        <v>0</v>
      </c>
      <c r="BF210" s="27">
        <v>0</v>
      </c>
      <c r="BG210" s="27">
        <v>0</v>
      </c>
      <c r="BH210" s="27">
        <v>0</v>
      </c>
      <c r="BI210" s="27">
        <v>0</v>
      </c>
      <c r="BJ210" s="27">
        <v>0</v>
      </c>
      <c r="BK210" s="244">
        <v>0</v>
      </c>
      <c r="BL210" s="244">
        <v>0</v>
      </c>
      <c r="BM210" s="244">
        <v>0</v>
      </c>
      <c r="BN210" s="244">
        <v>0</v>
      </c>
      <c r="BO210" s="244">
        <v>0</v>
      </c>
      <c r="BP210" s="244">
        <v>0</v>
      </c>
      <c r="BQ210" s="244">
        <v>0</v>
      </c>
      <c r="BR210" s="244">
        <v>0</v>
      </c>
      <c r="BS210" s="244">
        <v>0</v>
      </c>
      <c r="BT210" s="244">
        <v>0</v>
      </c>
      <c r="BU210" s="244">
        <v>0</v>
      </c>
      <c r="BV210" s="244">
        <v>0</v>
      </c>
      <c r="BW210" s="244">
        <v>0</v>
      </c>
      <c r="BX210" s="244">
        <v>0</v>
      </c>
    </row>
    <row r="211" spans="1:76" s="241" customFormat="1" ht="20.100000000000001" customHeight="1">
      <c r="C211" s="27">
        <v>3010607</v>
      </c>
      <c r="D211" s="73" t="s">
        <v>2407</v>
      </c>
      <c r="E211" s="59">
        <v>1</v>
      </c>
      <c r="F211" s="27">
        <v>0</v>
      </c>
      <c r="G211" s="59">
        <v>0</v>
      </c>
      <c r="H211" s="242">
        <v>0</v>
      </c>
      <c r="I211" s="27">
        <v>1</v>
      </c>
      <c r="J211" s="27">
        <v>0</v>
      </c>
      <c r="K211" s="27">
        <v>0</v>
      </c>
      <c r="L211" s="27">
        <v>0</v>
      </c>
      <c r="M211" s="27">
        <v>0</v>
      </c>
      <c r="N211" s="27">
        <v>1</v>
      </c>
      <c r="O211" s="27">
        <v>1</v>
      </c>
      <c r="P211" s="27">
        <v>0.6</v>
      </c>
      <c r="Q211" s="27">
        <v>0</v>
      </c>
      <c r="R211" s="243">
        <v>0</v>
      </c>
      <c r="S211" s="27">
        <v>0</v>
      </c>
      <c r="T211" s="27">
        <v>1</v>
      </c>
      <c r="U211" s="27">
        <v>2</v>
      </c>
      <c r="V211" s="27">
        <v>0</v>
      </c>
      <c r="W211" s="27">
        <v>0</v>
      </c>
      <c r="X211" s="9"/>
      <c r="Y211" s="27">
        <v>0</v>
      </c>
      <c r="Z211" s="27">
        <v>0</v>
      </c>
      <c r="AA211" s="27">
        <v>0</v>
      </c>
      <c r="AB211" s="27">
        <v>0</v>
      </c>
      <c r="AC211" s="27">
        <v>0</v>
      </c>
      <c r="AD211" s="27">
        <v>0</v>
      </c>
      <c r="AE211" s="27">
        <v>99999</v>
      </c>
      <c r="AF211" s="27">
        <v>0</v>
      </c>
      <c r="AG211" s="27">
        <v>0</v>
      </c>
      <c r="AH211" s="29">
        <v>2</v>
      </c>
      <c r="AI211" s="29">
        <v>2</v>
      </c>
      <c r="AJ211" s="243">
        <v>0</v>
      </c>
      <c r="AK211" s="29">
        <v>1.5</v>
      </c>
      <c r="AL211" s="27">
        <v>0</v>
      </c>
      <c r="AM211" s="27">
        <v>0</v>
      </c>
      <c r="AN211" s="27">
        <v>0</v>
      </c>
      <c r="AO211" s="27">
        <v>1</v>
      </c>
      <c r="AP211" s="27">
        <v>3000</v>
      </c>
      <c r="AQ211" s="27">
        <v>0.5</v>
      </c>
      <c r="AR211" s="27">
        <v>0</v>
      </c>
      <c r="AS211" s="29">
        <v>0</v>
      </c>
      <c r="AT211" s="27" t="s">
        <v>2408</v>
      </c>
      <c r="AV211" s="58" t="s">
        <v>2409</v>
      </c>
      <c r="AW211" s="27" t="s">
        <v>155</v>
      </c>
      <c r="AX211" s="59">
        <v>0</v>
      </c>
      <c r="AY211" s="59">
        <v>0</v>
      </c>
      <c r="AZ211" s="73" t="s">
        <v>1178</v>
      </c>
      <c r="BA211" s="27" t="s">
        <v>2435</v>
      </c>
      <c r="BB211" s="242">
        <v>0</v>
      </c>
      <c r="BC211" s="242">
        <v>0</v>
      </c>
      <c r="BD211" s="89" t="s">
        <v>2433</v>
      </c>
      <c r="BE211" s="27">
        <v>0</v>
      </c>
      <c r="BF211" s="27">
        <v>0</v>
      </c>
      <c r="BG211" s="27">
        <v>0</v>
      </c>
      <c r="BH211" s="27">
        <v>0</v>
      </c>
      <c r="BI211" s="27">
        <v>0</v>
      </c>
      <c r="BJ211" s="27">
        <v>0</v>
      </c>
      <c r="BK211" s="244">
        <v>0</v>
      </c>
      <c r="BL211" s="244">
        <v>0</v>
      </c>
      <c r="BM211" s="244">
        <v>0</v>
      </c>
      <c r="BN211" s="244">
        <v>0</v>
      </c>
      <c r="BO211" s="244">
        <v>0</v>
      </c>
      <c r="BP211" s="244">
        <v>0</v>
      </c>
      <c r="BQ211" s="244">
        <v>0</v>
      </c>
      <c r="BR211" s="244">
        <v>0</v>
      </c>
      <c r="BS211" s="244">
        <v>0</v>
      </c>
      <c r="BT211" s="244">
        <v>0</v>
      </c>
      <c r="BU211" s="244">
        <v>0</v>
      </c>
      <c r="BV211" s="244">
        <v>0</v>
      </c>
      <c r="BW211" s="244">
        <v>0</v>
      </c>
      <c r="BX211" s="244">
        <v>0</v>
      </c>
    </row>
    <row r="212" spans="1:76" s="237" customFormat="1" ht="20.100000000000001" customHeight="1">
      <c r="C212" s="7">
        <v>3020101</v>
      </c>
      <c r="D212" s="8" t="s">
        <v>1723</v>
      </c>
      <c r="E212" s="9">
        <v>1</v>
      </c>
      <c r="F212" s="7">
        <v>0</v>
      </c>
      <c r="G212" s="9">
        <v>0</v>
      </c>
      <c r="H212" s="238">
        <v>0</v>
      </c>
      <c r="I212" s="7">
        <v>1</v>
      </c>
      <c r="J212" s="7">
        <v>0</v>
      </c>
      <c r="K212" s="7">
        <v>0</v>
      </c>
      <c r="L212" s="7">
        <v>0</v>
      </c>
      <c r="M212" s="7">
        <v>0</v>
      </c>
      <c r="N212" s="7">
        <v>1</v>
      </c>
      <c r="O212" s="7">
        <v>1</v>
      </c>
      <c r="P212" s="7">
        <v>1</v>
      </c>
      <c r="Q212" s="7">
        <v>0</v>
      </c>
      <c r="R212" s="239">
        <v>0</v>
      </c>
      <c r="S212" s="7">
        <v>0</v>
      </c>
      <c r="T212" s="7">
        <v>1</v>
      </c>
      <c r="U212" s="7">
        <v>2</v>
      </c>
      <c r="V212" s="7">
        <v>0</v>
      </c>
      <c r="W212" s="7">
        <v>2</v>
      </c>
      <c r="X212" s="9"/>
      <c r="Y212" s="7">
        <v>0</v>
      </c>
      <c r="Z212" s="7">
        <v>1</v>
      </c>
      <c r="AA212" s="7">
        <v>0</v>
      </c>
      <c r="AB212" s="7">
        <v>0</v>
      </c>
      <c r="AC212" s="7">
        <v>0</v>
      </c>
      <c r="AD212" s="7">
        <v>0</v>
      </c>
      <c r="AE212" s="7">
        <v>12</v>
      </c>
      <c r="AF212" s="7">
        <v>2</v>
      </c>
      <c r="AG212" s="7" t="s">
        <v>2439</v>
      </c>
      <c r="AH212" s="11">
        <v>0</v>
      </c>
      <c r="AI212" s="11">
        <v>0</v>
      </c>
      <c r="AJ212" s="239">
        <v>0</v>
      </c>
      <c r="AK212" s="11">
        <v>1.5</v>
      </c>
      <c r="AL212" s="7">
        <v>0</v>
      </c>
      <c r="AM212" s="7">
        <v>0</v>
      </c>
      <c r="AN212" s="7">
        <v>0</v>
      </c>
      <c r="AO212" s="7">
        <v>1</v>
      </c>
      <c r="AP212" s="7">
        <v>5000</v>
      </c>
      <c r="AQ212" s="7">
        <v>0.5</v>
      </c>
      <c r="AR212" s="7">
        <v>0</v>
      </c>
      <c r="AS212" s="11">
        <v>0</v>
      </c>
      <c r="AT212" s="7" t="s">
        <v>2408</v>
      </c>
      <c r="AV212" s="10" t="s">
        <v>2411</v>
      </c>
      <c r="AW212" s="7" t="s">
        <v>159</v>
      </c>
      <c r="AX212" s="9">
        <v>100102</v>
      </c>
      <c r="AY212" s="9">
        <v>70201001</v>
      </c>
      <c r="AZ212" s="8" t="s">
        <v>156</v>
      </c>
      <c r="BA212" s="7">
        <v>0</v>
      </c>
      <c r="BB212" s="238">
        <v>0</v>
      </c>
      <c r="BC212" s="238">
        <v>0</v>
      </c>
      <c r="BD212" s="22" t="s">
        <v>1724</v>
      </c>
      <c r="BE212" s="7">
        <v>0</v>
      </c>
      <c r="BF212" s="7">
        <v>0</v>
      </c>
      <c r="BG212" s="7">
        <v>0</v>
      </c>
      <c r="BH212" s="7">
        <v>0</v>
      </c>
      <c r="BI212" s="7">
        <v>0</v>
      </c>
      <c r="BJ212" s="7">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s="241" customFormat="1" ht="20.100000000000001" customHeight="1">
      <c r="C213" s="27">
        <v>3020102</v>
      </c>
      <c r="D213" s="73" t="s">
        <v>1725</v>
      </c>
      <c r="E213" s="27">
        <v>1</v>
      </c>
      <c r="F213" s="27">
        <v>0</v>
      </c>
      <c r="G213" s="59">
        <v>0</v>
      </c>
      <c r="H213" s="242">
        <v>0</v>
      </c>
      <c r="I213" s="27">
        <v>1</v>
      </c>
      <c r="J213" s="27">
        <v>0</v>
      </c>
      <c r="K213" s="27">
        <v>0</v>
      </c>
      <c r="L213" s="27">
        <v>0</v>
      </c>
      <c r="M213" s="27">
        <v>0</v>
      </c>
      <c r="N213" s="27">
        <v>1</v>
      </c>
      <c r="O213" s="27">
        <v>2</v>
      </c>
      <c r="P213" s="27">
        <v>0.8</v>
      </c>
      <c r="Q213" s="27">
        <v>0</v>
      </c>
      <c r="R213" s="243">
        <v>0</v>
      </c>
      <c r="S213" s="27">
        <v>0</v>
      </c>
      <c r="T213" s="27">
        <v>1</v>
      </c>
      <c r="U213" s="27">
        <v>2</v>
      </c>
      <c r="V213" s="27">
        <v>0</v>
      </c>
      <c r="W213" s="27">
        <v>0</v>
      </c>
      <c r="X213" s="9"/>
      <c r="Y213" s="27">
        <v>0</v>
      </c>
      <c r="Z213" s="27">
        <v>0</v>
      </c>
      <c r="AA213" s="27">
        <v>0</v>
      </c>
      <c r="AB213" s="27">
        <v>0</v>
      </c>
      <c r="AC213" s="27">
        <v>0</v>
      </c>
      <c r="AD213" s="27">
        <v>0</v>
      </c>
      <c r="AE213" s="27">
        <v>30</v>
      </c>
      <c r="AF213" s="27">
        <v>0</v>
      </c>
      <c r="AG213" s="27">
        <v>0</v>
      </c>
      <c r="AH213" s="29">
        <v>2</v>
      </c>
      <c r="AI213" s="29">
        <v>2</v>
      </c>
      <c r="AJ213" s="243">
        <v>0</v>
      </c>
      <c r="AK213" s="29">
        <v>1.5</v>
      </c>
      <c r="AL213" s="27">
        <v>0</v>
      </c>
      <c r="AM213" s="27">
        <v>0</v>
      </c>
      <c r="AN213" s="27">
        <v>0</v>
      </c>
      <c r="AO213" s="27">
        <v>1</v>
      </c>
      <c r="AP213" s="27">
        <v>3000</v>
      </c>
      <c r="AQ213" s="27">
        <v>0.5</v>
      </c>
      <c r="AR213" s="27">
        <v>0</v>
      </c>
      <c r="AS213" s="29">
        <v>0</v>
      </c>
      <c r="AT213" s="27" t="s">
        <v>2408</v>
      </c>
      <c r="AV213" s="58" t="s">
        <v>2419</v>
      </c>
      <c r="AW213" s="27" t="s">
        <v>155</v>
      </c>
      <c r="AX213" s="59">
        <v>0</v>
      </c>
      <c r="AY213" s="59">
        <v>0</v>
      </c>
      <c r="AZ213" s="73" t="s">
        <v>1178</v>
      </c>
      <c r="BA213" s="27" t="s">
        <v>2440</v>
      </c>
      <c r="BB213" s="242">
        <v>0</v>
      </c>
      <c r="BC213" s="242">
        <v>0</v>
      </c>
      <c r="BD213" s="89" t="s">
        <v>1727</v>
      </c>
      <c r="BE213" s="27">
        <v>0</v>
      </c>
      <c r="BF213" s="27">
        <v>0</v>
      </c>
      <c r="BG213" s="27">
        <v>0</v>
      </c>
      <c r="BH213" s="27">
        <v>0</v>
      </c>
      <c r="BI213" s="27">
        <v>0</v>
      </c>
      <c r="BJ213" s="27">
        <v>0</v>
      </c>
      <c r="BK213" s="244">
        <v>0</v>
      </c>
      <c r="BL213" s="244">
        <v>0</v>
      </c>
      <c r="BM213" s="244">
        <v>0</v>
      </c>
      <c r="BN213" s="244">
        <v>0</v>
      </c>
      <c r="BO213" s="244">
        <v>0</v>
      </c>
      <c r="BP213" s="244">
        <v>0</v>
      </c>
      <c r="BQ213" s="244">
        <v>0</v>
      </c>
      <c r="BR213" s="244">
        <v>0</v>
      </c>
      <c r="BS213" s="244">
        <v>0</v>
      </c>
      <c r="BT213" s="244">
        <v>0</v>
      </c>
      <c r="BU213" s="244">
        <v>0</v>
      </c>
      <c r="BV213" s="244">
        <v>0</v>
      </c>
      <c r="BW213" s="244">
        <v>0</v>
      </c>
      <c r="BX213" s="244">
        <v>0</v>
      </c>
    </row>
    <row r="214" spans="1:76" s="237" customFormat="1" ht="20.100000000000001" customHeight="1">
      <c r="C214" s="7">
        <v>3020103</v>
      </c>
      <c r="D214" s="8" t="s">
        <v>1728</v>
      </c>
      <c r="E214" s="9">
        <v>1</v>
      </c>
      <c r="F214" s="7">
        <v>0</v>
      </c>
      <c r="G214" s="9">
        <v>0</v>
      </c>
      <c r="H214" s="238">
        <v>0</v>
      </c>
      <c r="I214" s="7">
        <v>1</v>
      </c>
      <c r="J214" s="7">
        <v>0</v>
      </c>
      <c r="K214" s="7">
        <v>0</v>
      </c>
      <c r="L214" s="7">
        <v>0</v>
      </c>
      <c r="M214" s="7">
        <v>0</v>
      </c>
      <c r="N214" s="7">
        <v>1</v>
      </c>
      <c r="O214" s="7">
        <v>1</v>
      </c>
      <c r="P214" s="7">
        <v>1</v>
      </c>
      <c r="Q214" s="7">
        <v>0</v>
      </c>
      <c r="R214" s="239">
        <v>0</v>
      </c>
      <c r="S214" s="7">
        <v>0</v>
      </c>
      <c r="T214" s="7">
        <v>1</v>
      </c>
      <c r="U214" s="7">
        <v>2</v>
      </c>
      <c r="V214" s="7">
        <v>0</v>
      </c>
      <c r="W214" s="7">
        <v>2</v>
      </c>
      <c r="X214" s="9"/>
      <c r="Y214" s="7">
        <v>0</v>
      </c>
      <c r="Z214" s="7">
        <v>1</v>
      </c>
      <c r="AA214" s="7">
        <v>0</v>
      </c>
      <c r="AB214" s="7">
        <v>0</v>
      </c>
      <c r="AC214" s="7">
        <v>0</v>
      </c>
      <c r="AD214" s="7">
        <v>0</v>
      </c>
      <c r="AE214" s="7">
        <v>15</v>
      </c>
      <c r="AF214" s="7">
        <v>1</v>
      </c>
      <c r="AG214" s="7" t="s">
        <v>2441</v>
      </c>
      <c r="AH214" s="11">
        <v>0</v>
      </c>
      <c r="AI214" s="11">
        <v>1</v>
      </c>
      <c r="AJ214" s="239">
        <v>0</v>
      </c>
      <c r="AK214" s="11">
        <v>2.5</v>
      </c>
      <c r="AL214" s="7">
        <v>0</v>
      </c>
      <c r="AM214" s="7">
        <v>0</v>
      </c>
      <c r="AN214" s="7">
        <v>0</v>
      </c>
      <c r="AO214" s="7">
        <v>4</v>
      </c>
      <c r="AP214" s="7">
        <v>5000</v>
      </c>
      <c r="AQ214" s="7">
        <v>3</v>
      </c>
      <c r="AR214" s="7">
        <v>0</v>
      </c>
      <c r="AS214" s="11">
        <v>0</v>
      </c>
      <c r="AT214" s="7" t="s">
        <v>2408</v>
      </c>
      <c r="AV214" s="10" t="s">
        <v>2442</v>
      </c>
      <c r="AW214" s="7" t="s">
        <v>159</v>
      </c>
      <c r="AX214" s="9">
        <v>100102</v>
      </c>
      <c r="AY214" s="9">
        <v>70201003</v>
      </c>
      <c r="AZ214" s="8" t="s">
        <v>156</v>
      </c>
      <c r="BA214" s="7">
        <v>0</v>
      </c>
      <c r="BB214" s="238">
        <v>0</v>
      </c>
      <c r="BC214" s="238">
        <v>0</v>
      </c>
      <c r="BD214" s="22" t="s">
        <v>1730</v>
      </c>
      <c r="BE214" s="7">
        <v>0</v>
      </c>
      <c r="BF214" s="7">
        <v>0</v>
      </c>
      <c r="BG214" s="7">
        <v>0</v>
      </c>
      <c r="BH214" s="7">
        <v>0</v>
      </c>
      <c r="BI214" s="7">
        <v>0</v>
      </c>
      <c r="BJ214" s="7">
        <v>0</v>
      </c>
      <c r="BK214" s="31">
        <v>0</v>
      </c>
      <c r="BL214" s="31">
        <v>0</v>
      </c>
      <c r="BM214" s="31">
        <v>0</v>
      </c>
      <c r="BN214" s="31">
        <v>0</v>
      </c>
      <c r="BO214" s="31">
        <v>0</v>
      </c>
      <c r="BP214" s="31">
        <v>0</v>
      </c>
      <c r="BQ214" s="31">
        <v>0</v>
      </c>
      <c r="BR214" s="31">
        <v>0</v>
      </c>
      <c r="BS214" s="31">
        <v>0</v>
      </c>
      <c r="BT214" s="31">
        <v>0</v>
      </c>
      <c r="BU214" s="31">
        <v>0</v>
      </c>
      <c r="BV214" s="31">
        <v>0</v>
      </c>
      <c r="BW214" s="31">
        <v>0</v>
      </c>
      <c r="BX214" s="31">
        <v>0</v>
      </c>
    </row>
    <row r="215" spans="1:76" ht="20.100000000000001" customHeight="1">
      <c r="A215"/>
      <c r="B215"/>
      <c r="C215" s="7">
        <v>3020104</v>
      </c>
      <c r="D215" s="10" t="s">
        <v>1731</v>
      </c>
      <c r="E215" s="9">
        <v>1</v>
      </c>
      <c r="F215" s="7">
        <v>0</v>
      </c>
      <c r="G215" s="9">
        <v>0</v>
      </c>
      <c r="H215" s="238">
        <v>0</v>
      </c>
      <c r="I215" s="7">
        <v>1</v>
      </c>
      <c r="J215" s="7">
        <v>0</v>
      </c>
      <c r="K215" s="7">
        <v>0</v>
      </c>
      <c r="L215" s="9">
        <v>0</v>
      </c>
      <c r="M215" s="9">
        <v>0</v>
      </c>
      <c r="N215" s="9">
        <v>1</v>
      </c>
      <c r="O215" s="9">
        <v>2</v>
      </c>
      <c r="P215" s="9">
        <v>0.3</v>
      </c>
      <c r="Q215" s="9">
        <v>0</v>
      </c>
      <c r="R215" s="239">
        <v>0</v>
      </c>
      <c r="S215" s="238">
        <v>0</v>
      </c>
      <c r="T215" s="9">
        <v>1</v>
      </c>
      <c r="U215" s="9">
        <v>2</v>
      </c>
      <c r="V215" s="9">
        <v>0</v>
      </c>
      <c r="W215" s="9">
        <v>0</v>
      </c>
      <c r="X215" s="9"/>
      <c r="Y215" s="9">
        <v>0</v>
      </c>
      <c r="Z215" s="9">
        <v>0</v>
      </c>
      <c r="AA215" s="9">
        <v>0</v>
      </c>
      <c r="AB215" s="9">
        <v>0</v>
      </c>
      <c r="AC215" s="7">
        <v>0</v>
      </c>
      <c r="AD215" s="9">
        <v>0</v>
      </c>
      <c r="AE215" s="7">
        <v>99999</v>
      </c>
      <c r="AF215" s="9">
        <v>0</v>
      </c>
      <c r="AG215" s="9">
        <v>0</v>
      </c>
      <c r="AH215" s="11">
        <v>2</v>
      </c>
      <c r="AI215" s="11">
        <v>0</v>
      </c>
      <c r="AJ215" s="239">
        <v>0</v>
      </c>
      <c r="AK215" s="11">
        <v>0</v>
      </c>
      <c r="AL215" s="9">
        <v>0</v>
      </c>
      <c r="AM215" s="9">
        <v>0</v>
      </c>
      <c r="AN215" s="9">
        <v>0</v>
      </c>
      <c r="AO215" s="9">
        <v>0</v>
      </c>
      <c r="AP215" s="9">
        <v>1000</v>
      </c>
      <c r="AQ215" s="9">
        <v>0</v>
      </c>
      <c r="AR215" s="9">
        <v>0</v>
      </c>
      <c r="AS215" s="209" t="s">
        <v>2504</v>
      </c>
      <c r="AT215" s="9" t="s">
        <v>2408</v>
      </c>
      <c r="AV215" s="10" t="s">
        <v>2409</v>
      </c>
      <c r="AW215" s="9" t="s">
        <v>387</v>
      </c>
      <c r="AX215" s="9">
        <v>0</v>
      </c>
      <c r="AY215" s="9">
        <v>0</v>
      </c>
      <c r="AZ215" s="10" t="s">
        <v>156</v>
      </c>
      <c r="BA215" s="10" t="s">
        <v>2408</v>
      </c>
      <c r="BB215" s="238">
        <v>0</v>
      </c>
      <c r="BC215" s="238">
        <v>0</v>
      </c>
      <c r="BD215" s="38" t="s">
        <v>1733</v>
      </c>
      <c r="BE215" s="9">
        <v>0</v>
      </c>
      <c r="BF215" s="9">
        <v>0</v>
      </c>
      <c r="BG215" s="9">
        <v>0</v>
      </c>
      <c r="BH215" s="9">
        <v>0</v>
      </c>
      <c r="BI215" s="9">
        <v>0</v>
      </c>
      <c r="BJ215" s="9">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3020201</v>
      </c>
      <c r="D216" s="8" t="s">
        <v>1734</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3</v>
      </c>
      <c r="X216" s="9"/>
      <c r="Y216" s="7">
        <v>0</v>
      </c>
      <c r="Z216" s="7">
        <v>1</v>
      </c>
      <c r="AA216" s="7">
        <v>0</v>
      </c>
      <c r="AB216" s="7">
        <v>0</v>
      </c>
      <c r="AC216" s="7">
        <v>0</v>
      </c>
      <c r="AD216" s="7">
        <v>0</v>
      </c>
      <c r="AE216" s="7">
        <v>15</v>
      </c>
      <c r="AF216" s="7">
        <v>1</v>
      </c>
      <c r="AG216" s="7" t="s">
        <v>2418</v>
      </c>
      <c r="AH216" s="11">
        <v>1</v>
      </c>
      <c r="AI216" s="11">
        <v>1</v>
      </c>
      <c r="AJ216" s="239">
        <v>0</v>
      </c>
      <c r="AK216" s="11">
        <v>3</v>
      </c>
      <c r="AL216" s="7">
        <v>0</v>
      </c>
      <c r="AM216" s="7">
        <v>0</v>
      </c>
      <c r="AN216" s="7">
        <v>0</v>
      </c>
      <c r="AO216" s="7">
        <v>3</v>
      </c>
      <c r="AP216" s="7">
        <v>5000</v>
      </c>
      <c r="AQ216" s="7">
        <v>2.5</v>
      </c>
      <c r="AR216" s="7">
        <v>0</v>
      </c>
      <c r="AS216" s="11">
        <v>0</v>
      </c>
      <c r="AT216" s="7" t="s">
        <v>2408</v>
      </c>
      <c r="AV216" s="10" t="s">
        <v>2442</v>
      </c>
      <c r="AW216" s="7" t="s">
        <v>2443</v>
      </c>
      <c r="AX216" s="9">
        <v>100102</v>
      </c>
      <c r="AY216" s="9">
        <v>70202001</v>
      </c>
      <c r="AZ216" s="8" t="s">
        <v>156</v>
      </c>
      <c r="BA216" s="7">
        <v>0</v>
      </c>
      <c r="BB216" s="238">
        <v>0</v>
      </c>
      <c r="BC216" s="238">
        <v>0</v>
      </c>
      <c r="BD216" s="22" t="s">
        <v>1735</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20.100000000000001" customHeight="1">
      <c r="C217" s="7">
        <v>3020202</v>
      </c>
      <c r="D217" s="8" t="s">
        <v>1736</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3</v>
      </c>
      <c r="X217" s="9"/>
      <c r="Y217" s="7">
        <v>0</v>
      </c>
      <c r="Z217" s="7">
        <v>1</v>
      </c>
      <c r="AA217" s="7">
        <v>0</v>
      </c>
      <c r="AB217" s="7">
        <v>0</v>
      </c>
      <c r="AC217" s="7">
        <v>0</v>
      </c>
      <c r="AD217" s="7">
        <v>0</v>
      </c>
      <c r="AE217" s="7">
        <v>20</v>
      </c>
      <c r="AF217" s="7">
        <v>1</v>
      </c>
      <c r="AG217" s="7">
        <v>3</v>
      </c>
      <c r="AH217" s="11">
        <v>6</v>
      </c>
      <c r="AI217" s="11">
        <v>1</v>
      </c>
      <c r="AJ217" s="239">
        <v>0</v>
      </c>
      <c r="AK217" s="11">
        <v>1.5</v>
      </c>
      <c r="AL217" s="7">
        <v>0</v>
      </c>
      <c r="AM217" s="7">
        <v>0</v>
      </c>
      <c r="AN217" s="7">
        <v>0</v>
      </c>
      <c r="AO217" s="7">
        <v>3</v>
      </c>
      <c r="AP217" s="7">
        <v>5000</v>
      </c>
      <c r="AQ217" s="7">
        <v>3</v>
      </c>
      <c r="AR217" s="7">
        <v>0</v>
      </c>
      <c r="AS217" s="11">
        <v>0</v>
      </c>
      <c r="AT217" s="7" t="s">
        <v>2408</v>
      </c>
      <c r="AV217" s="10" t="s">
        <v>2419</v>
      </c>
      <c r="AW217" s="7" t="s">
        <v>159</v>
      </c>
      <c r="AX217" s="9">
        <v>100102</v>
      </c>
      <c r="AY217" s="9">
        <v>70202002</v>
      </c>
      <c r="AZ217" s="8" t="s">
        <v>156</v>
      </c>
      <c r="BA217" s="7" t="s">
        <v>2444</v>
      </c>
      <c r="BB217" s="238">
        <v>0</v>
      </c>
      <c r="BC217" s="238">
        <v>0</v>
      </c>
      <c r="BD217" s="22" t="s">
        <v>1738</v>
      </c>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20.100000000000001" customHeight="1">
      <c r="C218" s="7">
        <v>3020203</v>
      </c>
      <c r="D218" s="10" t="s">
        <v>602</v>
      </c>
      <c r="E218" s="9">
        <v>1</v>
      </c>
      <c r="F218" s="7">
        <v>0</v>
      </c>
      <c r="G218" s="9">
        <v>0</v>
      </c>
      <c r="H218" s="238">
        <v>0</v>
      </c>
      <c r="I218" s="9">
        <v>1</v>
      </c>
      <c r="J218" s="7">
        <v>0</v>
      </c>
      <c r="K218" s="7">
        <v>0</v>
      </c>
      <c r="L218" s="9">
        <v>0</v>
      </c>
      <c r="M218" s="9">
        <v>0</v>
      </c>
      <c r="N218" s="9">
        <v>1</v>
      </c>
      <c r="O218" s="9">
        <v>0</v>
      </c>
      <c r="P218" s="9">
        <v>0</v>
      </c>
      <c r="Q218" s="9">
        <v>0</v>
      </c>
      <c r="R218" s="239">
        <v>0</v>
      </c>
      <c r="S218" s="238">
        <v>0</v>
      </c>
      <c r="T218" s="9">
        <v>1</v>
      </c>
      <c r="U218" s="9">
        <v>1</v>
      </c>
      <c r="V218" s="9">
        <v>0</v>
      </c>
      <c r="W218" s="9">
        <v>1</v>
      </c>
      <c r="X218" s="9"/>
      <c r="Y218" s="9">
        <v>0</v>
      </c>
      <c r="Z218" s="9">
        <v>0</v>
      </c>
      <c r="AA218" s="9">
        <v>0</v>
      </c>
      <c r="AB218" s="9">
        <v>0</v>
      </c>
      <c r="AC218" s="7">
        <v>0</v>
      </c>
      <c r="AD218" s="9">
        <v>0</v>
      </c>
      <c r="AE218" s="9">
        <v>15</v>
      </c>
      <c r="AF218" s="9">
        <v>0</v>
      </c>
      <c r="AG218" s="9">
        <v>0</v>
      </c>
      <c r="AH218" s="11">
        <v>7</v>
      </c>
      <c r="AI218" s="11">
        <v>0</v>
      </c>
      <c r="AJ218" s="239">
        <v>0</v>
      </c>
      <c r="AK218" s="11">
        <v>0</v>
      </c>
      <c r="AL218" s="9">
        <v>0</v>
      </c>
      <c r="AM218" s="9">
        <v>0</v>
      </c>
      <c r="AN218" s="9">
        <v>0</v>
      </c>
      <c r="AO218" s="9">
        <v>0</v>
      </c>
      <c r="AP218" s="9">
        <v>1000</v>
      </c>
      <c r="AQ218" s="9">
        <v>0.5</v>
      </c>
      <c r="AR218" s="9">
        <v>0</v>
      </c>
      <c r="AS218" s="11">
        <v>0</v>
      </c>
      <c r="AT218" s="11">
        <v>30202030</v>
      </c>
      <c r="AV218" s="10" t="s">
        <v>2445</v>
      </c>
      <c r="AW218" s="9">
        <v>0</v>
      </c>
      <c r="AX218" s="9">
        <v>100001</v>
      </c>
      <c r="AY218" s="9">
        <v>0</v>
      </c>
      <c r="AZ218" s="10" t="s">
        <v>156</v>
      </c>
      <c r="BA218" s="10" t="s">
        <v>2408</v>
      </c>
      <c r="BB218" s="238">
        <v>0</v>
      </c>
      <c r="BC218" s="238">
        <v>0</v>
      </c>
      <c r="BD218" s="38" t="s">
        <v>1007</v>
      </c>
      <c r="BE218" s="9">
        <v>0</v>
      </c>
      <c r="BF218" s="9">
        <v>0</v>
      </c>
      <c r="BG218" s="9">
        <v>0</v>
      </c>
      <c r="BH218" s="9">
        <v>0</v>
      </c>
      <c r="BI218" s="9">
        <v>0</v>
      </c>
      <c r="BJ218" s="9">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19.5" customHeight="1">
      <c r="C219" s="7">
        <v>3020204</v>
      </c>
      <c r="D219" s="8" t="s">
        <v>1739</v>
      </c>
      <c r="E219" s="9">
        <v>1</v>
      </c>
      <c r="F219" s="7">
        <v>0</v>
      </c>
      <c r="G219" s="9">
        <v>0</v>
      </c>
      <c r="H219" s="238">
        <v>0</v>
      </c>
      <c r="I219" s="7">
        <v>1</v>
      </c>
      <c r="J219" s="7">
        <v>0</v>
      </c>
      <c r="K219" s="7">
        <v>0</v>
      </c>
      <c r="L219" s="7">
        <v>0</v>
      </c>
      <c r="M219" s="7">
        <v>0</v>
      </c>
      <c r="N219" s="7">
        <v>1</v>
      </c>
      <c r="O219" s="7">
        <v>1</v>
      </c>
      <c r="P219" s="7">
        <v>0.3</v>
      </c>
      <c r="Q219" s="7">
        <v>0</v>
      </c>
      <c r="R219" s="239">
        <v>0</v>
      </c>
      <c r="S219" s="7">
        <v>0</v>
      </c>
      <c r="T219" s="7">
        <v>1</v>
      </c>
      <c r="U219" s="7">
        <v>2</v>
      </c>
      <c r="V219" s="7">
        <v>0</v>
      </c>
      <c r="W219" s="7">
        <v>1</v>
      </c>
      <c r="X219" s="9"/>
      <c r="Y219" s="7">
        <v>0</v>
      </c>
      <c r="Z219" s="7">
        <v>1</v>
      </c>
      <c r="AA219" s="7">
        <v>0</v>
      </c>
      <c r="AB219" s="7">
        <v>0</v>
      </c>
      <c r="AC219" s="7">
        <v>0</v>
      </c>
      <c r="AD219" s="7">
        <v>0</v>
      </c>
      <c r="AE219" s="7">
        <v>30</v>
      </c>
      <c r="AF219" s="7">
        <v>1</v>
      </c>
      <c r="AG219" s="7" t="s">
        <v>2416</v>
      </c>
      <c r="AH219" s="11">
        <v>0</v>
      </c>
      <c r="AI219" s="11">
        <v>0</v>
      </c>
      <c r="AJ219" s="239">
        <v>0</v>
      </c>
      <c r="AK219" s="11">
        <v>0</v>
      </c>
      <c r="AL219" s="7">
        <v>0</v>
      </c>
      <c r="AM219" s="7">
        <v>0</v>
      </c>
      <c r="AN219" s="7">
        <v>0</v>
      </c>
      <c r="AO219" s="7">
        <v>0.5</v>
      </c>
      <c r="AP219" s="7">
        <v>999999</v>
      </c>
      <c r="AQ219" s="7">
        <v>0.5</v>
      </c>
      <c r="AR219" s="7">
        <v>0</v>
      </c>
      <c r="AS219" s="11">
        <v>0</v>
      </c>
      <c r="AT219" s="209" t="s">
        <v>2505</v>
      </c>
      <c r="AV219" s="10" t="s">
        <v>2411</v>
      </c>
      <c r="AW219" s="7" t="s">
        <v>159</v>
      </c>
      <c r="AX219" s="9">
        <v>100102</v>
      </c>
      <c r="AY219" s="9">
        <v>70202004</v>
      </c>
      <c r="AZ219" s="10" t="s">
        <v>215</v>
      </c>
      <c r="BA219" s="10" t="s">
        <v>2446</v>
      </c>
      <c r="BB219" s="238">
        <v>0</v>
      </c>
      <c r="BC219" s="238">
        <v>0</v>
      </c>
      <c r="BD219" s="22" t="s">
        <v>2447</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19.5" customHeight="1">
      <c r="C220" s="7">
        <v>3020301</v>
      </c>
      <c r="D220" s="8" t="s">
        <v>2448</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2</v>
      </c>
      <c r="X220" s="9"/>
      <c r="Y220" s="7">
        <v>0</v>
      </c>
      <c r="Z220" s="7">
        <v>1</v>
      </c>
      <c r="AA220" s="7">
        <v>0</v>
      </c>
      <c r="AB220" s="7">
        <v>0</v>
      </c>
      <c r="AC220" s="7">
        <v>0</v>
      </c>
      <c r="AD220" s="7">
        <v>0</v>
      </c>
      <c r="AE220" s="7">
        <v>20</v>
      </c>
      <c r="AF220" s="7">
        <v>1</v>
      </c>
      <c r="AG220" s="7" t="s">
        <v>2416</v>
      </c>
      <c r="AH220" s="11">
        <v>1</v>
      </c>
      <c r="AI220" s="11">
        <v>1</v>
      </c>
      <c r="AJ220" s="239">
        <v>0</v>
      </c>
      <c r="AK220" s="11">
        <v>1.5</v>
      </c>
      <c r="AL220" s="7">
        <v>0</v>
      </c>
      <c r="AM220" s="7">
        <v>0</v>
      </c>
      <c r="AN220" s="7">
        <v>0</v>
      </c>
      <c r="AO220" s="7">
        <v>0.5</v>
      </c>
      <c r="AP220" s="7">
        <v>999999</v>
      </c>
      <c r="AQ220" s="7">
        <v>2</v>
      </c>
      <c r="AR220" s="7">
        <v>0</v>
      </c>
      <c r="AS220" s="11">
        <v>0</v>
      </c>
      <c r="AT220" s="7" t="s">
        <v>2408</v>
      </c>
      <c r="AV220" s="10" t="s">
        <v>2409</v>
      </c>
      <c r="AW220" s="7" t="s">
        <v>159</v>
      </c>
      <c r="AX220" s="9">
        <v>100102</v>
      </c>
      <c r="AY220" s="9">
        <v>70203001</v>
      </c>
      <c r="AZ220" s="10" t="s">
        <v>215</v>
      </c>
      <c r="BA220" s="10" t="s">
        <v>2446</v>
      </c>
      <c r="BB220" s="238">
        <v>0</v>
      </c>
      <c r="BC220" s="238">
        <v>0</v>
      </c>
      <c r="BD220" s="22" t="s">
        <v>1743</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s="237" customFormat="1" ht="20.100000000000001" customHeight="1">
      <c r="C221" s="7">
        <v>3020302</v>
      </c>
      <c r="D221" s="8" t="s">
        <v>2449</v>
      </c>
      <c r="E221" s="9">
        <v>1</v>
      </c>
      <c r="F221" s="7">
        <v>0</v>
      </c>
      <c r="G221" s="9">
        <v>0</v>
      </c>
      <c r="H221" s="238">
        <v>0</v>
      </c>
      <c r="I221" s="9">
        <v>1</v>
      </c>
      <c r="J221" s="7">
        <v>0</v>
      </c>
      <c r="K221" s="7">
        <v>0</v>
      </c>
      <c r="L221" s="9">
        <v>0</v>
      </c>
      <c r="M221" s="9">
        <v>0</v>
      </c>
      <c r="N221" s="9">
        <v>1</v>
      </c>
      <c r="O221" s="9">
        <v>1</v>
      </c>
      <c r="P221" s="9">
        <v>0.05</v>
      </c>
      <c r="Q221" s="9">
        <v>0</v>
      </c>
      <c r="R221" s="239">
        <v>0</v>
      </c>
      <c r="S221" s="238">
        <v>0</v>
      </c>
      <c r="T221" s="9">
        <v>1</v>
      </c>
      <c r="U221" s="9">
        <v>1</v>
      </c>
      <c r="V221" s="9">
        <v>0</v>
      </c>
      <c r="W221" s="9">
        <v>2</v>
      </c>
      <c r="X221" s="9"/>
      <c r="Y221" s="9">
        <v>0</v>
      </c>
      <c r="Z221" s="9">
        <v>0</v>
      </c>
      <c r="AA221" s="9">
        <v>0</v>
      </c>
      <c r="AB221" s="9">
        <v>0</v>
      </c>
      <c r="AC221" s="7">
        <v>0</v>
      </c>
      <c r="AD221" s="9">
        <v>0</v>
      </c>
      <c r="AE221" s="9">
        <v>10</v>
      </c>
      <c r="AF221" s="9">
        <v>0</v>
      </c>
      <c r="AG221" s="9">
        <v>0</v>
      </c>
      <c r="AH221" s="11">
        <v>7</v>
      </c>
      <c r="AI221" s="11">
        <v>0</v>
      </c>
      <c r="AJ221" s="239">
        <v>0</v>
      </c>
      <c r="AK221" s="11">
        <v>0</v>
      </c>
      <c r="AL221" s="9">
        <v>0</v>
      </c>
      <c r="AM221" s="9">
        <v>0</v>
      </c>
      <c r="AN221" s="9">
        <v>0</v>
      </c>
      <c r="AO221" s="9">
        <v>0</v>
      </c>
      <c r="AP221" s="9">
        <v>1000</v>
      </c>
      <c r="AQ221" s="9">
        <v>0.5</v>
      </c>
      <c r="AR221" s="9">
        <v>0</v>
      </c>
      <c r="AS221" s="11">
        <v>0</v>
      </c>
      <c r="AT221" s="9">
        <v>20000103</v>
      </c>
      <c r="AV221" s="10" t="s">
        <v>2445</v>
      </c>
      <c r="AW221" s="9">
        <v>0</v>
      </c>
      <c r="AX221" s="9">
        <v>100001</v>
      </c>
      <c r="AY221" s="9">
        <v>0</v>
      </c>
      <c r="AZ221" s="10" t="s">
        <v>156</v>
      </c>
      <c r="BA221" s="10" t="s">
        <v>2408</v>
      </c>
      <c r="BB221" s="238">
        <v>0</v>
      </c>
      <c r="BC221" s="238">
        <v>0</v>
      </c>
      <c r="BD221" s="38" t="s">
        <v>1745</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3020303</v>
      </c>
      <c r="D222" s="8" t="s">
        <v>2450</v>
      </c>
      <c r="E222" s="9">
        <v>1</v>
      </c>
      <c r="F222" s="7">
        <v>0</v>
      </c>
      <c r="G222" s="9">
        <v>0</v>
      </c>
      <c r="H222" s="238">
        <v>0</v>
      </c>
      <c r="I222" s="7">
        <v>1</v>
      </c>
      <c r="J222" s="7">
        <v>0</v>
      </c>
      <c r="K222" s="7">
        <v>0</v>
      </c>
      <c r="L222" s="7">
        <v>0</v>
      </c>
      <c r="M222" s="7">
        <v>0</v>
      </c>
      <c r="N222" s="7">
        <v>1</v>
      </c>
      <c r="O222" s="7">
        <v>1</v>
      </c>
      <c r="P222" s="7">
        <v>0.3</v>
      </c>
      <c r="Q222" s="7">
        <v>0</v>
      </c>
      <c r="R222" s="239">
        <v>0</v>
      </c>
      <c r="S222" s="7">
        <v>0</v>
      </c>
      <c r="T222" s="7">
        <v>1</v>
      </c>
      <c r="U222" s="7">
        <v>2</v>
      </c>
      <c r="V222" s="7">
        <v>0</v>
      </c>
      <c r="W222" s="7">
        <v>2.5</v>
      </c>
      <c r="X222" s="9"/>
      <c r="Y222" s="7">
        <v>0</v>
      </c>
      <c r="Z222" s="7">
        <v>1</v>
      </c>
      <c r="AA222" s="7">
        <v>0</v>
      </c>
      <c r="AB222" s="7">
        <v>0</v>
      </c>
      <c r="AC222" s="7">
        <v>0</v>
      </c>
      <c r="AD222" s="7">
        <v>0</v>
      </c>
      <c r="AE222" s="7">
        <v>15</v>
      </c>
      <c r="AF222" s="7">
        <v>1</v>
      </c>
      <c r="AG222" s="7">
        <v>3</v>
      </c>
      <c r="AH222" s="11">
        <v>4</v>
      </c>
      <c r="AI222" s="11">
        <v>1</v>
      </c>
      <c r="AJ222" s="239">
        <v>0</v>
      </c>
      <c r="AK222" s="11">
        <v>1.5</v>
      </c>
      <c r="AL222" s="7">
        <v>0</v>
      </c>
      <c r="AM222" s="7">
        <v>0</v>
      </c>
      <c r="AN222" s="7">
        <v>0</v>
      </c>
      <c r="AO222" s="7">
        <v>3</v>
      </c>
      <c r="AP222" s="7">
        <v>5000</v>
      </c>
      <c r="AQ222" s="7">
        <v>3</v>
      </c>
      <c r="AR222" s="7">
        <v>0</v>
      </c>
      <c r="AS222" s="11">
        <v>0</v>
      </c>
      <c r="AT222" s="7" t="s">
        <v>2408</v>
      </c>
      <c r="AV222" s="10" t="s">
        <v>2419</v>
      </c>
      <c r="AW222" s="7" t="s">
        <v>159</v>
      </c>
      <c r="AX222" s="9">
        <v>100102</v>
      </c>
      <c r="AY222" s="9">
        <v>70203003</v>
      </c>
      <c r="AZ222" s="8" t="s">
        <v>156</v>
      </c>
      <c r="BA222" s="7" t="s">
        <v>2451</v>
      </c>
      <c r="BB222" s="238">
        <v>0</v>
      </c>
      <c r="BC222" s="238">
        <v>0</v>
      </c>
      <c r="BD222" s="22" t="s">
        <v>1748</v>
      </c>
      <c r="BE222" s="7">
        <v>0</v>
      </c>
      <c r="BF222" s="7">
        <v>0</v>
      </c>
      <c r="BG222" s="7">
        <v>0</v>
      </c>
      <c r="BH222" s="7">
        <v>0</v>
      </c>
      <c r="BI222" s="7">
        <v>0</v>
      </c>
      <c r="BJ222" s="7">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3020304</v>
      </c>
      <c r="D223" s="8" t="s">
        <v>2452</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3</v>
      </c>
      <c r="X223" s="9"/>
      <c r="Y223" s="7">
        <v>0</v>
      </c>
      <c r="Z223" s="7">
        <v>1</v>
      </c>
      <c r="AA223" s="7">
        <v>0</v>
      </c>
      <c r="AB223" s="7">
        <v>0</v>
      </c>
      <c r="AC223" s="7">
        <v>0</v>
      </c>
      <c r="AD223" s="7">
        <v>0</v>
      </c>
      <c r="AE223" s="7">
        <v>15</v>
      </c>
      <c r="AF223" s="7">
        <v>1</v>
      </c>
      <c r="AG223" s="7" t="s">
        <v>2418</v>
      </c>
      <c r="AH223" s="11">
        <v>0</v>
      </c>
      <c r="AI223" s="11">
        <v>1</v>
      </c>
      <c r="AJ223" s="239">
        <v>0</v>
      </c>
      <c r="AK223" s="11">
        <v>3</v>
      </c>
      <c r="AL223" s="7">
        <v>0</v>
      </c>
      <c r="AM223" s="7">
        <v>0</v>
      </c>
      <c r="AN223" s="7">
        <v>0</v>
      </c>
      <c r="AO223" s="7">
        <v>3</v>
      </c>
      <c r="AP223" s="7">
        <v>5000</v>
      </c>
      <c r="AQ223" s="7">
        <v>2.5</v>
      </c>
      <c r="AR223" s="7">
        <v>0</v>
      </c>
      <c r="AS223" s="11">
        <v>0</v>
      </c>
      <c r="AT223" s="7" t="s">
        <v>2453</v>
      </c>
      <c r="AV223" s="10" t="s">
        <v>2442</v>
      </c>
      <c r="AW223" s="7" t="s">
        <v>159</v>
      </c>
      <c r="AX223" s="9">
        <v>100102</v>
      </c>
      <c r="AY223" s="9">
        <v>70203004</v>
      </c>
      <c r="AZ223" s="8" t="s">
        <v>156</v>
      </c>
      <c r="BA223" s="7">
        <v>0</v>
      </c>
      <c r="BB223" s="238">
        <v>0</v>
      </c>
      <c r="BC223" s="238">
        <v>0</v>
      </c>
      <c r="BD223" s="22" t="s">
        <v>1750</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s="237" customFormat="1" ht="19.5" customHeight="1">
      <c r="C224" s="7">
        <v>3020401</v>
      </c>
      <c r="D224" s="8" t="s">
        <v>1751</v>
      </c>
      <c r="E224" s="9">
        <v>1</v>
      </c>
      <c r="F224" s="7">
        <v>0</v>
      </c>
      <c r="G224" s="9">
        <v>0</v>
      </c>
      <c r="H224" s="238">
        <v>0</v>
      </c>
      <c r="I224" s="7">
        <v>1</v>
      </c>
      <c r="J224" s="7">
        <v>0</v>
      </c>
      <c r="K224" s="7">
        <v>0</v>
      </c>
      <c r="L224" s="7">
        <v>0</v>
      </c>
      <c r="M224" s="7">
        <v>0</v>
      </c>
      <c r="N224" s="7">
        <v>1</v>
      </c>
      <c r="O224" s="7">
        <v>1</v>
      </c>
      <c r="P224" s="7">
        <v>0.3</v>
      </c>
      <c r="Q224" s="7">
        <v>0</v>
      </c>
      <c r="R224" s="239">
        <v>0</v>
      </c>
      <c r="S224" s="7">
        <v>0</v>
      </c>
      <c r="T224" s="7">
        <v>1</v>
      </c>
      <c r="U224" s="7">
        <v>2</v>
      </c>
      <c r="V224" s="7">
        <v>0</v>
      </c>
      <c r="W224" s="7">
        <v>3</v>
      </c>
      <c r="X224" s="9"/>
      <c r="Y224" s="7">
        <v>0</v>
      </c>
      <c r="Z224" s="7">
        <v>1</v>
      </c>
      <c r="AA224" s="7">
        <v>0</v>
      </c>
      <c r="AB224" s="7">
        <v>0</v>
      </c>
      <c r="AC224" s="7">
        <v>0</v>
      </c>
      <c r="AD224" s="7">
        <v>0</v>
      </c>
      <c r="AE224" s="7">
        <v>15</v>
      </c>
      <c r="AF224" s="7">
        <v>1</v>
      </c>
      <c r="AG224" s="7" t="s">
        <v>2418</v>
      </c>
      <c r="AH224" s="11">
        <v>0</v>
      </c>
      <c r="AI224" s="11">
        <v>1</v>
      </c>
      <c r="AJ224" s="239">
        <v>0</v>
      </c>
      <c r="AK224" s="11">
        <v>3</v>
      </c>
      <c r="AL224" s="7">
        <v>0</v>
      </c>
      <c r="AM224" s="7">
        <v>0</v>
      </c>
      <c r="AN224" s="7">
        <v>0</v>
      </c>
      <c r="AO224" s="7">
        <v>3</v>
      </c>
      <c r="AP224" s="7">
        <v>5000</v>
      </c>
      <c r="AQ224" s="7">
        <v>2.5</v>
      </c>
      <c r="AR224" s="7">
        <v>0</v>
      </c>
      <c r="AS224" s="11">
        <v>0</v>
      </c>
      <c r="AT224" s="9">
        <v>20000103</v>
      </c>
      <c r="AV224" s="10" t="s">
        <v>2411</v>
      </c>
      <c r="AW224" s="7" t="s">
        <v>159</v>
      </c>
      <c r="AX224" s="9">
        <v>100102</v>
      </c>
      <c r="AY224" s="9">
        <v>70204001</v>
      </c>
      <c r="AZ224" s="8" t="s">
        <v>156</v>
      </c>
      <c r="BA224" s="7">
        <v>0</v>
      </c>
      <c r="BB224" s="238">
        <v>0</v>
      </c>
      <c r="BC224" s="238">
        <v>0</v>
      </c>
      <c r="BD224" s="22" t="s">
        <v>2454</v>
      </c>
      <c r="BE224" s="7">
        <v>0</v>
      </c>
      <c r="BF224" s="7">
        <v>0</v>
      </c>
      <c r="BG224" s="7">
        <v>0</v>
      </c>
      <c r="BH224" s="7">
        <v>0</v>
      </c>
      <c r="BI224" s="7">
        <v>0</v>
      </c>
      <c r="BJ224" s="7">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3020402</v>
      </c>
      <c r="D225" s="8" t="s">
        <v>1753</v>
      </c>
      <c r="E225" s="9">
        <v>1</v>
      </c>
      <c r="F225" s="7">
        <v>0</v>
      </c>
      <c r="G225" s="9">
        <v>0</v>
      </c>
      <c r="H225" s="238">
        <v>0</v>
      </c>
      <c r="I225" s="7">
        <v>1</v>
      </c>
      <c r="J225" s="7">
        <v>0</v>
      </c>
      <c r="K225" s="7">
        <v>0</v>
      </c>
      <c r="L225" s="7">
        <v>0</v>
      </c>
      <c r="M225" s="7">
        <v>0</v>
      </c>
      <c r="N225" s="7">
        <v>1</v>
      </c>
      <c r="O225" s="7">
        <v>1</v>
      </c>
      <c r="P225" s="7">
        <v>0.3</v>
      </c>
      <c r="Q225" s="7">
        <v>0</v>
      </c>
      <c r="R225" s="239">
        <v>0</v>
      </c>
      <c r="S225" s="7">
        <v>0</v>
      </c>
      <c r="T225" s="7">
        <v>1</v>
      </c>
      <c r="U225" s="7">
        <v>2</v>
      </c>
      <c r="V225" s="7">
        <v>0</v>
      </c>
      <c r="W225" s="7">
        <v>2.5</v>
      </c>
      <c r="X225" s="9"/>
      <c r="Y225" s="7">
        <v>0</v>
      </c>
      <c r="Z225" s="7">
        <v>1</v>
      </c>
      <c r="AA225" s="7">
        <v>0</v>
      </c>
      <c r="AB225" s="7">
        <v>0</v>
      </c>
      <c r="AC225" s="7">
        <v>0</v>
      </c>
      <c r="AD225" s="7">
        <v>0</v>
      </c>
      <c r="AE225" s="7">
        <v>15</v>
      </c>
      <c r="AF225" s="7">
        <v>1</v>
      </c>
      <c r="AG225" s="7">
        <v>3</v>
      </c>
      <c r="AH225" s="11">
        <v>4</v>
      </c>
      <c r="AI225" s="11">
        <v>1</v>
      </c>
      <c r="AJ225" s="239">
        <v>0</v>
      </c>
      <c r="AK225" s="11">
        <v>1.5</v>
      </c>
      <c r="AL225" s="7">
        <v>0</v>
      </c>
      <c r="AM225" s="7">
        <v>0</v>
      </c>
      <c r="AN225" s="7">
        <v>0</v>
      </c>
      <c r="AO225" s="7">
        <v>3</v>
      </c>
      <c r="AP225" s="7">
        <v>5000</v>
      </c>
      <c r="AQ225" s="7">
        <v>3</v>
      </c>
      <c r="AR225" s="7">
        <v>0</v>
      </c>
      <c r="AS225" s="11">
        <v>0</v>
      </c>
      <c r="AT225" s="9">
        <v>20000103</v>
      </c>
      <c r="AV225" s="10" t="s">
        <v>2419</v>
      </c>
      <c r="AW225" s="7" t="s">
        <v>159</v>
      </c>
      <c r="AX225" s="9">
        <v>100102</v>
      </c>
      <c r="AY225" s="9">
        <v>70204002</v>
      </c>
      <c r="AZ225" s="8" t="s">
        <v>156</v>
      </c>
      <c r="BA225" s="7" t="s">
        <v>2455</v>
      </c>
      <c r="BB225" s="238">
        <v>0</v>
      </c>
      <c r="BC225" s="238">
        <v>0</v>
      </c>
      <c r="BD225" s="22" t="s">
        <v>2456</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3020403</v>
      </c>
      <c r="D226" s="8" t="s">
        <v>1756</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3</v>
      </c>
      <c r="X226" s="9"/>
      <c r="Y226" s="7">
        <v>0</v>
      </c>
      <c r="Z226" s="7">
        <v>1</v>
      </c>
      <c r="AA226" s="7">
        <v>0</v>
      </c>
      <c r="AB226" s="7">
        <v>0</v>
      </c>
      <c r="AC226" s="7">
        <v>0</v>
      </c>
      <c r="AD226" s="7">
        <v>0</v>
      </c>
      <c r="AE226" s="7">
        <v>15</v>
      </c>
      <c r="AF226" s="7">
        <v>1</v>
      </c>
      <c r="AG226" s="7">
        <v>3</v>
      </c>
      <c r="AH226" s="11">
        <v>6</v>
      </c>
      <c r="AI226" s="11">
        <v>1</v>
      </c>
      <c r="AJ226" s="239">
        <v>0</v>
      </c>
      <c r="AK226" s="11">
        <v>1.5</v>
      </c>
      <c r="AL226" s="7">
        <v>0</v>
      </c>
      <c r="AM226" s="7">
        <v>0</v>
      </c>
      <c r="AN226" s="7">
        <v>0</v>
      </c>
      <c r="AO226" s="7">
        <v>3</v>
      </c>
      <c r="AP226" s="7">
        <v>5000</v>
      </c>
      <c r="AQ226" s="7">
        <v>3</v>
      </c>
      <c r="AR226" s="7">
        <v>0</v>
      </c>
      <c r="AS226" s="11">
        <v>0</v>
      </c>
      <c r="AT226" s="9">
        <v>20000103</v>
      </c>
      <c r="AV226" s="10" t="s">
        <v>2442</v>
      </c>
      <c r="AW226" s="7" t="s">
        <v>159</v>
      </c>
      <c r="AX226" s="9">
        <v>100102</v>
      </c>
      <c r="AY226" s="9">
        <v>70204003</v>
      </c>
      <c r="AZ226" s="8" t="s">
        <v>156</v>
      </c>
      <c r="BA226" s="7" t="s">
        <v>2457</v>
      </c>
      <c r="BB226" s="238">
        <v>0</v>
      </c>
      <c r="BC226" s="238">
        <v>0</v>
      </c>
      <c r="BD226" s="22" t="s">
        <v>1758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ht="20.100000000000001" customHeight="1">
      <c r="A227"/>
      <c r="B227"/>
      <c r="C227" s="7">
        <v>3020404</v>
      </c>
      <c r="D227" s="10" t="s">
        <v>415</v>
      </c>
      <c r="E227" s="9">
        <v>1</v>
      </c>
      <c r="F227" s="7">
        <v>0</v>
      </c>
      <c r="G227" s="9">
        <v>0</v>
      </c>
      <c r="H227" s="238">
        <v>0</v>
      </c>
      <c r="I227" s="7">
        <v>1</v>
      </c>
      <c r="J227" s="7">
        <v>0</v>
      </c>
      <c r="K227" s="7">
        <v>0</v>
      </c>
      <c r="L227" s="9">
        <v>0</v>
      </c>
      <c r="M227" s="9">
        <v>0</v>
      </c>
      <c r="N227" s="9">
        <v>1</v>
      </c>
      <c r="O227" s="9">
        <v>2</v>
      </c>
      <c r="P227" s="9">
        <v>0.3</v>
      </c>
      <c r="Q227" s="9">
        <v>0</v>
      </c>
      <c r="R227" s="239">
        <v>0</v>
      </c>
      <c r="S227" s="238">
        <v>0</v>
      </c>
      <c r="T227" s="9">
        <v>1</v>
      </c>
      <c r="U227" s="9">
        <v>2</v>
      </c>
      <c r="V227" s="9">
        <v>0</v>
      </c>
      <c r="W227" s="9">
        <v>0</v>
      </c>
      <c r="X227" s="9"/>
      <c r="Y227" s="9">
        <v>0</v>
      </c>
      <c r="Z227" s="9">
        <v>0</v>
      </c>
      <c r="AA227" s="9">
        <v>0</v>
      </c>
      <c r="AB227" s="9">
        <v>0</v>
      </c>
      <c r="AC227" s="7">
        <v>0</v>
      </c>
      <c r="AD227" s="9">
        <v>0</v>
      </c>
      <c r="AE227" s="7">
        <v>10</v>
      </c>
      <c r="AF227" s="9">
        <v>0</v>
      </c>
      <c r="AG227" s="9">
        <v>0</v>
      </c>
      <c r="AH227" s="11">
        <v>7</v>
      </c>
      <c r="AI227" s="11">
        <v>0</v>
      </c>
      <c r="AJ227" s="239">
        <v>0</v>
      </c>
      <c r="AK227" s="11">
        <v>0</v>
      </c>
      <c r="AL227" s="9">
        <v>0</v>
      </c>
      <c r="AM227" s="9">
        <v>0</v>
      </c>
      <c r="AN227" s="9">
        <v>0</v>
      </c>
      <c r="AO227" s="9">
        <v>0</v>
      </c>
      <c r="AP227" s="9">
        <v>1000</v>
      </c>
      <c r="AQ227" s="9">
        <v>0</v>
      </c>
      <c r="AR227" s="9">
        <v>0</v>
      </c>
      <c r="AS227" s="11">
        <v>0</v>
      </c>
      <c r="AT227" s="9">
        <v>30204040</v>
      </c>
      <c r="AV227" s="10" t="s">
        <v>2409</v>
      </c>
      <c r="AW227" s="9" t="s">
        <v>387</v>
      </c>
      <c r="AX227" s="9">
        <v>0</v>
      </c>
      <c r="AY227" s="9">
        <v>0</v>
      </c>
      <c r="AZ227" s="10" t="s">
        <v>156</v>
      </c>
      <c r="BA227" s="10" t="s">
        <v>2408</v>
      </c>
      <c r="BB227" s="238">
        <v>0</v>
      </c>
      <c r="BC227" s="238">
        <v>0</v>
      </c>
      <c r="BD227" s="38" t="s">
        <v>1759</v>
      </c>
      <c r="BE227" s="9">
        <v>0</v>
      </c>
      <c r="BF227" s="9">
        <v>0</v>
      </c>
      <c r="BG227" s="9">
        <v>0</v>
      </c>
      <c r="BH227" s="9">
        <v>0</v>
      </c>
      <c r="BI227" s="9">
        <v>0</v>
      </c>
      <c r="BJ227" s="9">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3020405</v>
      </c>
      <c r="D228" s="10" t="s">
        <v>1760</v>
      </c>
      <c r="E228" s="9">
        <v>1</v>
      </c>
      <c r="F228" s="7">
        <v>0</v>
      </c>
      <c r="G228" s="9">
        <v>0</v>
      </c>
      <c r="H228" s="238">
        <v>0</v>
      </c>
      <c r="I228" s="9">
        <v>7</v>
      </c>
      <c r="J228" s="7">
        <v>0</v>
      </c>
      <c r="K228" s="7">
        <v>0</v>
      </c>
      <c r="L228" s="9">
        <v>0</v>
      </c>
      <c r="M228" s="9">
        <v>0</v>
      </c>
      <c r="N228" s="9">
        <v>1</v>
      </c>
      <c r="O228" s="9">
        <v>0</v>
      </c>
      <c r="P228" s="9">
        <v>0</v>
      </c>
      <c r="Q228" s="9">
        <v>0</v>
      </c>
      <c r="R228" s="239">
        <v>0</v>
      </c>
      <c r="S228" s="238">
        <v>0</v>
      </c>
      <c r="T228" s="9">
        <v>1</v>
      </c>
      <c r="U228" s="9">
        <v>2</v>
      </c>
      <c r="V228" s="9">
        <v>0</v>
      </c>
      <c r="W228" s="9">
        <v>3</v>
      </c>
      <c r="X228" s="9"/>
      <c r="Y228" s="9">
        <v>0</v>
      </c>
      <c r="Z228" s="9">
        <v>0</v>
      </c>
      <c r="AA228" s="9">
        <v>0</v>
      </c>
      <c r="AB228" s="9">
        <v>0</v>
      </c>
      <c r="AC228" s="7">
        <v>0</v>
      </c>
      <c r="AD228" s="9">
        <v>0</v>
      </c>
      <c r="AE228" s="9">
        <v>20</v>
      </c>
      <c r="AF228" s="9">
        <v>1</v>
      </c>
      <c r="AG228" s="9">
        <v>1</v>
      </c>
      <c r="AH228" s="11">
        <v>2</v>
      </c>
      <c r="AI228" s="11">
        <v>2</v>
      </c>
      <c r="AJ228" s="239">
        <v>0</v>
      </c>
      <c r="AK228" s="11">
        <v>1.5</v>
      </c>
      <c r="AL228" s="9">
        <v>0</v>
      </c>
      <c r="AM228" s="9">
        <v>0</v>
      </c>
      <c r="AN228" s="9">
        <v>0</v>
      </c>
      <c r="AO228" s="9">
        <v>1</v>
      </c>
      <c r="AP228" s="9">
        <v>30000</v>
      </c>
      <c r="AQ228" s="9">
        <v>0</v>
      </c>
      <c r="AR228" s="9">
        <v>4</v>
      </c>
      <c r="AS228" s="11">
        <v>0</v>
      </c>
      <c r="AT228" s="9">
        <v>20000103</v>
      </c>
      <c r="AV228" s="10" t="s">
        <v>2409</v>
      </c>
      <c r="AW228" s="9" t="s">
        <v>155</v>
      </c>
      <c r="AX228" s="9">
        <v>100102</v>
      </c>
      <c r="AY228" s="9">
        <v>70106005</v>
      </c>
      <c r="AZ228" s="10" t="s">
        <v>2429</v>
      </c>
      <c r="BA228" s="10">
        <v>0</v>
      </c>
      <c r="BB228" s="238">
        <v>0</v>
      </c>
      <c r="BC228" s="238">
        <v>0</v>
      </c>
      <c r="BD228" s="38" t="s">
        <v>1761</v>
      </c>
      <c r="BE228" s="9">
        <v>0</v>
      </c>
      <c r="BF228" s="9">
        <v>0</v>
      </c>
      <c r="BG228" s="9">
        <v>0</v>
      </c>
      <c r="BH228" s="9">
        <v>0</v>
      </c>
      <c r="BI228" s="9">
        <v>0</v>
      </c>
      <c r="BJ228" s="9">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3020501</v>
      </c>
      <c r="D229" s="8" t="s">
        <v>2458</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3</v>
      </c>
      <c r="X229" s="9"/>
      <c r="Y229" s="7">
        <v>0</v>
      </c>
      <c r="Z229" s="7">
        <v>1</v>
      </c>
      <c r="AA229" s="7">
        <v>0</v>
      </c>
      <c r="AB229" s="7">
        <v>0</v>
      </c>
      <c r="AC229" s="7">
        <v>0</v>
      </c>
      <c r="AD229" s="7">
        <v>0</v>
      </c>
      <c r="AE229" s="7">
        <v>15</v>
      </c>
      <c r="AF229" s="7">
        <v>1</v>
      </c>
      <c r="AG229" s="7">
        <v>3</v>
      </c>
      <c r="AH229" s="11">
        <v>4</v>
      </c>
      <c r="AI229" s="11">
        <v>1</v>
      </c>
      <c r="AJ229" s="239">
        <v>0</v>
      </c>
      <c r="AK229" s="11">
        <v>1.5</v>
      </c>
      <c r="AL229" s="7">
        <v>0</v>
      </c>
      <c r="AM229" s="7">
        <v>0</v>
      </c>
      <c r="AN229" s="7">
        <v>0</v>
      </c>
      <c r="AO229" s="7">
        <v>3</v>
      </c>
      <c r="AP229" s="7">
        <v>999999</v>
      </c>
      <c r="AQ229" s="7">
        <v>3</v>
      </c>
      <c r="AR229" s="7">
        <v>0</v>
      </c>
      <c r="AS229" s="11">
        <v>0</v>
      </c>
      <c r="AT229" s="7" t="s">
        <v>2408</v>
      </c>
      <c r="AV229" s="10" t="s">
        <v>2411</v>
      </c>
      <c r="AW229" s="7" t="s">
        <v>159</v>
      </c>
      <c r="AX229" s="9">
        <v>100102</v>
      </c>
      <c r="AY229" s="9">
        <v>70205001</v>
      </c>
      <c r="AZ229" s="8" t="s">
        <v>156</v>
      </c>
      <c r="BA229" s="7" t="s">
        <v>2459</v>
      </c>
      <c r="BB229" s="238">
        <v>0</v>
      </c>
      <c r="BC229" s="238">
        <v>0</v>
      </c>
      <c r="BD229" s="22" t="s">
        <v>2460</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ht="20.100000000000001" customHeight="1">
      <c r="A230"/>
      <c r="B230"/>
      <c r="C230" s="7">
        <v>3020502</v>
      </c>
      <c r="D230" s="10" t="s">
        <v>993</v>
      </c>
      <c r="E230" s="9">
        <v>1</v>
      </c>
      <c r="F230" s="7">
        <v>0</v>
      </c>
      <c r="G230" s="9">
        <v>0</v>
      </c>
      <c r="H230" s="238">
        <v>0</v>
      </c>
      <c r="I230" s="7">
        <v>1</v>
      </c>
      <c r="J230" s="7">
        <v>0</v>
      </c>
      <c r="K230" s="7">
        <v>0</v>
      </c>
      <c r="L230" s="9">
        <v>0</v>
      </c>
      <c r="M230" s="9">
        <v>0</v>
      </c>
      <c r="N230" s="9">
        <v>1</v>
      </c>
      <c r="O230" s="9">
        <v>2</v>
      </c>
      <c r="P230" s="9">
        <v>0.3</v>
      </c>
      <c r="Q230" s="9">
        <v>0</v>
      </c>
      <c r="R230" s="239">
        <v>0</v>
      </c>
      <c r="S230" s="238">
        <v>0</v>
      </c>
      <c r="T230" s="9">
        <v>1</v>
      </c>
      <c r="U230" s="9">
        <v>2</v>
      </c>
      <c r="V230" s="9">
        <v>0</v>
      </c>
      <c r="W230" s="9">
        <v>0</v>
      </c>
      <c r="X230" s="9"/>
      <c r="Y230" s="9">
        <v>0</v>
      </c>
      <c r="Z230" s="9">
        <v>0</v>
      </c>
      <c r="AA230" s="9">
        <v>0</v>
      </c>
      <c r="AB230" s="9">
        <v>0</v>
      </c>
      <c r="AC230" s="7">
        <v>0</v>
      </c>
      <c r="AD230" s="9">
        <v>0</v>
      </c>
      <c r="AE230" s="7">
        <v>99999</v>
      </c>
      <c r="AF230" s="9">
        <v>0</v>
      </c>
      <c r="AG230" s="9">
        <v>0</v>
      </c>
      <c r="AH230" s="11">
        <v>8</v>
      </c>
      <c r="AI230" s="11">
        <v>0</v>
      </c>
      <c r="AJ230" s="239">
        <v>0</v>
      </c>
      <c r="AK230" s="11">
        <v>0</v>
      </c>
      <c r="AL230" s="9">
        <v>0</v>
      </c>
      <c r="AM230" s="9">
        <v>0</v>
      </c>
      <c r="AN230" s="9">
        <v>0</v>
      </c>
      <c r="AO230" s="9">
        <v>0</v>
      </c>
      <c r="AP230" s="9">
        <v>1000</v>
      </c>
      <c r="AQ230" s="9">
        <v>0</v>
      </c>
      <c r="AR230" s="9">
        <v>0</v>
      </c>
      <c r="AS230" s="11">
        <v>30205020</v>
      </c>
      <c r="AT230" s="9" t="s">
        <v>2408</v>
      </c>
      <c r="AV230" s="10" t="s">
        <v>2409</v>
      </c>
      <c r="AW230" s="9" t="s">
        <v>387</v>
      </c>
      <c r="AX230" s="9">
        <v>0</v>
      </c>
      <c r="AY230" s="9">
        <v>0</v>
      </c>
      <c r="AZ230" s="10" t="s">
        <v>156</v>
      </c>
      <c r="BA230" s="10" t="s">
        <v>2408</v>
      </c>
      <c r="BB230" s="238">
        <v>0</v>
      </c>
      <c r="BC230" s="238">
        <v>0</v>
      </c>
      <c r="BD230" s="38" t="s">
        <v>1765</v>
      </c>
      <c r="BE230" s="9">
        <v>0</v>
      </c>
      <c r="BF230" s="9">
        <v>0</v>
      </c>
      <c r="BG230" s="9">
        <v>0</v>
      </c>
      <c r="BH230" s="9">
        <v>0</v>
      </c>
      <c r="BI230" s="9">
        <v>0</v>
      </c>
      <c r="BJ230" s="9">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ht="20.100000000000001" customHeight="1">
      <c r="A231"/>
      <c r="B231"/>
      <c r="C231" s="7">
        <v>3020503</v>
      </c>
      <c r="D231" s="10" t="s">
        <v>1718</v>
      </c>
      <c r="E231" s="9">
        <v>1</v>
      </c>
      <c r="F231" s="7">
        <v>0</v>
      </c>
      <c r="G231" s="9">
        <v>0</v>
      </c>
      <c r="H231" s="238">
        <v>0</v>
      </c>
      <c r="I231" s="7">
        <v>1</v>
      </c>
      <c r="J231" s="7">
        <v>0</v>
      </c>
      <c r="K231" s="7">
        <v>0</v>
      </c>
      <c r="L231" s="9">
        <v>0</v>
      </c>
      <c r="M231" s="9">
        <v>0</v>
      </c>
      <c r="N231" s="9">
        <v>1</v>
      </c>
      <c r="O231" s="9">
        <v>2</v>
      </c>
      <c r="P231" s="9">
        <v>0.3</v>
      </c>
      <c r="Q231" s="9">
        <v>0</v>
      </c>
      <c r="R231" s="239">
        <v>0</v>
      </c>
      <c r="S231" s="238">
        <v>0</v>
      </c>
      <c r="T231" s="9">
        <v>1</v>
      </c>
      <c r="U231" s="9">
        <v>2</v>
      </c>
      <c r="V231" s="9">
        <v>0</v>
      </c>
      <c r="W231" s="9">
        <v>0</v>
      </c>
      <c r="X231" s="9"/>
      <c r="Y231" s="9">
        <v>0</v>
      </c>
      <c r="Z231" s="9">
        <v>0</v>
      </c>
      <c r="AA231" s="9">
        <v>0</v>
      </c>
      <c r="AB231" s="9">
        <v>0</v>
      </c>
      <c r="AC231" s="7">
        <v>0</v>
      </c>
      <c r="AD231" s="9">
        <v>0</v>
      </c>
      <c r="AE231" s="7">
        <v>99999</v>
      </c>
      <c r="AF231" s="9">
        <v>0</v>
      </c>
      <c r="AG231" s="9">
        <v>0</v>
      </c>
      <c r="AH231" s="11">
        <v>8</v>
      </c>
      <c r="AI231" s="11">
        <v>0</v>
      </c>
      <c r="AJ231" s="239">
        <v>0</v>
      </c>
      <c r="AK231" s="11">
        <v>0</v>
      </c>
      <c r="AL231" s="9">
        <v>0</v>
      </c>
      <c r="AM231" s="9">
        <v>0</v>
      </c>
      <c r="AN231" s="9">
        <v>0</v>
      </c>
      <c r="AO231" s="9">
        <v>0</v>
      </c>
      <c r="AP231" s="9">
        <v>1000</v>
      </c>
      <c r="AQ231" s="9">
        <v>0</v>
      </c>
      <c r="AR231" s="9">
        <v>0</v>
      </c>
      <c r="AS231" s="209" t="s">
        <v>2506</v>
      </c>
      <c r="AT231" s="9" t="s">
        <v>2408</v>
      </c>
      <c r="AV231" s="10" t="s">
        <v>2409</v>
      </c>
      <c r="AW231" s="9" t="s">
        <v>387</v>
      </c>
      <c r="AX231" s="9">
        <v>0</v>
      </c>
      <c r="AY231" s="9">
        <v>0</v>
      </c>
      <c r="AZ231" s="10" t="s">
        <v>156</v>
      </c>
      <c r="BA231" s="10" t="s">
        <v>2408</v>
      </c>
      <c r="BB231" s="238">
        <v>0</v>
      </c>
      <c r="BC231" s="238">
        <v>0</v>
      </c>
      <c r="BD231" s="38" t="s">
        <v>1733</v>
      </c>
      <c r="BE231" s="9">
        <v>0</v>
      </c>
      <c r="BF231" s="9">
        <v>0</v>
      </c>
      <c r="BG231" s="9">
        <v>0</v>
      </c>
      <c r="BH231" s="9">
        <v>0</v>
      </c>
      <c r="BI231" s="9">
        <v>0</v>
      </c>
      <c r="BJ231" s="9">
        <v>0</v>
      </c>
      <c r="BK231" s="31">
        <v>0</v>
      </c>
      <c r="BL231" s="31">
        <v>0</v>
      </c>
      <c r="BM231" s="31">
        <v>0</v>
      </c>
      <c r="BN231" s="31">
        <v>0</v>
      </c>
      <c r="BO231" s="31">
        <v>0</v>
      </c>
      <c r="BP231" s="31">
        <v>0</v>
      </c>
      <c r="BQ231" s="31">
        <v>0</v>
      </c>
      <c r="BR231" s="31">
        <v>0</v>
      </c>
      <c r="BS231" s="31">
        <v>0</v>
      </c>
      <c r="BT231" s="31">
        <v>0</v>
      </c>
      <c r="BU231" s="31">
        <v>0</v>
      </c>
      <c r="BV231" s="31">
        <v>0</v>
      </c>
      <c r="BW231" s="31">
        <v>0</v>
      </c>
      <c r="BX231" s="31">
        <v>0</v>
      </c>
    </row>
    <row r="232" spans="1:76" s="245" customFormat="1" ht="20.100000000000001" customHeight="1">
      <c r="C232" s="29">
        <v>3020504</v>
      </c>
      <c r="D232" s="28" t="s">
        <v>1725</v>
      </c>
      <c r="E232" s="29">
        <v>1</v>
      </c>
      <c r="F232" s="29">
        <v>0</v>
      </c>
      <c r="G232" s="29">
        <v>0</v>
      </c>
      <c r="H232" s="29">
        <v>0</v>
      </c>
      <c r="I232" s="29">
        <v>1</v>
      </c>
      <c r="J232" s="29">
        <v>0</v>
      </c>
      <c r="K232" s="29">
        <v>0</v>
      </c>
      <c r="L232" s="29">
        <v>0</v>
      </c>
      <c r="M232" s="29">
        <v>0</v>
      </c>
      <c r="N232" s="29">
        <v>1</v>
      </c>
      <c r="O232" s="29">
        <v>2</v>
      </c>
      <c r="P232" s="29">
        <v>0.9</v>
      </c>
      <c r="Q232" s="29">
        <v>0</v>
      </c>
      <c r="R232" s="246">
        <v>0</v>
      </c>
      <c r="S232" s="29">
        <v>0</v>
      </c>
      <c r="T232" s="29">
        <v>1</v>
      </c>
      <c r="U232" s="29">
        <v>2</v>
      </c>
      <c r="V232" s="29">
        <v>0</v>
      </c>
      <c r="W232" s="29">
        <v>0</v>
      </c>
      <c r="X232" s="9"/>
      <c r="Y232" s="29">
        <v>0</v>
      </c>
      <c r="Z232" s="29">
        <v>0</v>
      </c>
      <c r="AA232" s="29">
        <v>0</v>
      </c>
      <c r="AB232" s="29">
        <v>0</v>
      </c>
      <c r="AC232" s="29">
        <v>0</v>
      </c>
      <c r="AD232" s="29">
        <v>0</v>
      </c>
      <c r="AE232" s="29">
        <v>30</v>
      </c>
      <c r="AF232" s="29">
        <v>0</v>
      </c>
      <c r="AG232" s="29">
        <v>0</v>
      </c>
      <c r="AH232" s="29">
        <v>2</v>
      </c>
      <c r="AI232" s="29">
        <v>2</v>
      </c>
      <c r="AJ232" s="246">
        <v>0</v>
      </c>
      <c r="AK232" s="29">
        <v>1.5</v>
      </c>
      <c r="AL232" s="29">
        <v>0</v>
      </c>
      <c r="AM232" s="29">
        <v>0</v>
      </c>
      <c r="AN232" s="29">
        <v>0</v>
      </c>
      <c r="AO232" s="29">
        <v>1</v>
      </c>
      <c r="AP232" s="29">
        <v>3000</v>
      </c>
      <c r="AQ232" s="29">
        <v>0.5</v>
      </c>
      <c r="AR232" s="29">
        <v>0</v>
      </c>
      <c r="AS232" s="29">
        <v>0</v>
      </c>
      <c r="AT232" s="29" t="s">
        <v>2408</v>
      </c>
      <c r="AV232" s="28" t="s">
        <v>2411</v>
      </c>
      <c r="AW232" s="29" t="s">
        <v>155</v>
      </c>
      <c r="AX232" s="29">
        <v>0</v>
      </c>
      <c r="AY232" s="29">
        <v>0</v>
      </c>
      <c r="AZ232" s="28" t="s">
        <v>1178</v>
      </c>
      <c r="BA232" s="29" t="s">
        <v>2461</v>
      </c>
      <c r="BB232" s="29">
        <v>0</v>
      </c>
      <c r="BC232" s="29">
        <v>0</v>
      </c>
      <c r="BD232" s="34" t="s">
        <v>1768</v>
      </c>
      <c r="BE232" s="29">
        <v>0</v>
      </c>
      <c r="BF232" s="29">
        <v>0</v>
      </c>
      <c r="BG232" s="29">
        <v>0</v>
      </c>
      <c r="BH232" s="29">
        <v>0</v>
      </c>
      <c r="BI232" s="29">
        <v>0</v>
      </c>
      <c r="BJ232" s="29">
        <v>0</v>
      </c>
      <c r="BK232" s="118">
        <v>0</v>
      </c>
      <c r="BL232" s="118">
        <v>0</v>
      </c>
      <c r="BM232" s="118">
        <v>0</v>
      </c>
      <c r="BN232" s="118">
        <v>0</v>
      </c>
      <c r="BO232" s="118">
        <v>0</v>
      </c>
      <c r="BP232" s="118">
        <v>0</v>
      </c>
      <c r="BQ232" s="118">
        <v>0</v>
      </c>
      <c r="BR232" s="118">
        <v>0</v>
      </c>
      <c r="BS232" s="118">
        <v>0</v>
      </c>
      <c r="BT232" s="118">
        <v>0</v>
      </c>
      <c r="BU232" s="118">
        <v>0</v>
      </c>
      <c r="BV232" s="118">
        <v>0</v>
      </c>
      <c r="BW232" s="118">
        <v>0</v>
      </c>
      <c r="BX232" s="118">
        <v>0</v>
      </c>
    </row>
    <row r="233" spans="1:76" s="237" customFormat="1" ht="19.5" customHeight="1">
      <c r="C233" s="7">
        <v>3020505</v>
      </c>
      <c r="D233" s="8" t="s">
        <v>1769</v>
      </c>
      <c r="E233" s="9">
        <v>1</v>
      </c>
      <c r="F233" s="7">
        <v>0</v>
      </c>
      <c r="G233" s="9">
        <v>0</v>
      </c>
      <c r="H233" s="238">
        <v>0</v>
      </c>
      <c r="I233" s="7">
        <v>1</v>
      </c>
      <c r="J233" s="7">
        <v>0</v>
      </c>
      <c r="K233" s="7">
        <v>0</v>
      </c>
      <c r="L233" s="7">
        <v>0</v>
      </c>
      <c r="M233" s="7">
        <v>0</v>
      </c>
      <c r="N233" s="7">
        <v>1</v>
      </c>
      <c r="O233" s="7">
        <v>1</v>
      </c>
      <c r="P233" s="7">
        <v>0.3</v>
      </c>
      <c r="Q233" s="7">
        <v>0</v>
      </c>
      <c r="R233" s="239">
        <v>0</v>
      </c>
      <c r="S233" s="7">
        <v>0</v>
      </c>
      <c r="T233" s="7">
        <v>1</v>
      </c>
      <c r="U233" s="7">
        <v>2</v>
      </c>
      <c r="V233" s="7">
        <v>0</v>
      </c>
      <c r="W233" s="7">
        <v>3</v>
      </c>
      <c r="X233" s="9"/>
      <c r="Y233" s="7">
        <v>0</v>
      </c>
      <c r="Z233" s="7">
        <v>1</v>
      </c>
      <c r="AA233" s="7">
        <v>0</v>
      </c>
      <c r="AB233" s="7">
        <v>0</v>
      </c>
      <c r="AC233" s="7">
        <v>0</v>
      </c>
      <c r="AD233" s="7">
        <v>0</v>
      </c>
      <c r="AE233" s="7">
        <v>15</v>
      </c>
      <c r="AF233" s="7">
        <v>1</v>
      </c>
      <c r="AG233" s="7" t="s">
        <v>2418</v>
      </c>
      <c r="AH233" s="11">
        <v>0</v>
      </c>
      <c r="AI233" s="11">
        <v>1</v>
      </c>
      <c r="AJ233" s="239">
        <v>0</v>
      </c>
      <c r="AK233" s="11">
        <v>3</v>
      </c>
      <c r="AL233" s="7">
        <v>0</v>
      </c>
      <c r="AM233" s="7">
        <v>0</v>
      </c>
      <c r="AN233" s="7">
        <v>0</v>
      </c>
      <c r="AO233" s="7">
        <v>3</v>
      </c>
      <c r="AP233" s="7">
        <v>5000</v>
      </c>
      <c r="AQ233" s="7">
        <v>2.5</v>
      </c>
      <c r="AR233" s="7">
        <v>0</v>
      </c>
      <c r="AS233" s="11">
        <v>0</v>
      </c>
      <c r="AT233" s="7">
        <v>20000103</v>
      </c>
      <c r="AV233" s="10" t="s">
        <v>2419</v>
      </c>
      <c r="AW233" s="7" t="s">
        <v>159</v>
      </c>
      <c r="AX233" s="9">
        <v>100102</v>
      </c>
      <c r="AY233" s="9">
        <v>70205002</v>
      </c>
      <c r="AZ233" s="8" t="s">
        <v>156</v>
      </c>
      <c r="BA233" s="7">
        <v>0</v>
      </c>
      <c r="BB233" s="238">
        <v>0</v>
      </c>
      <c r="BC233" s="238">
        <v>0</v>
      </c>
      <c r="BD233" s="22" t="s">
        <v>1770</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s="237" customFormat="1" ht="19.5" customHeight="1">
      <c r="C234" s="7">
        <v>3020506</v>
      </c>
      <c r="D234" s="8" t="s">
        <v>1771</v>
      </c>
      <c r="E234" s="9">
        <v>1</v>
      </c>
      <c r="F234" s="7">
        <v>0</v>
      </c>
      <c r="G234" s="9">
        <v>0</v>
      </c>
      <c r="H234" s="238">
        <v>0</v>
      </c>
      <c r="I234" s="7">
        <v>1</v>
      </c>
      <c r="J234" s="7">
        <v>0</v>
      </c>
      <c r="K234" s="7">
        <v>0</v>
      </c>
      <c r="L234" s="7">
        <v>0</v>
      </c>
      <c r="M234" s="7">
        <v>0</v>
      </c>
      <c r="N234" s="7">
        <v>1</v>
      </c>
      <c r="O234" s="7">
        <v>1</v>
      </c>
      <c r="P234" s="7">
        <v>0.3</v>
      </c>
      <c r="Q234" s="7">
        <v>0</v>
      </c>
      <c r="R234" s="239">
        <v>0</v>
      </c>
      <c r="S234" s="7">
        <v>0</v>
      </c>
      <c r="T234" s="7">
        <v>1</v>
      </c>
      <c r="U234" s="7">
        <v>2</v>
      </c>
      <c r="V234" s="7">
        <v>0</v>
      </c>
      <c r="W234" s="7">
        <v>1</v>
      </c>
      <c r="X234" s="9"/>
      <c r="Y234" s="7">
        <v>0</v>
      </c>
      <c r="Z234" s="7">
        <v>1</v>
      </c>
      <c r="AA234" s="7">
        <v>0</v>
      </c>
      <c r="AB234" s="7">
        <v>0</v>
      </c>
      <c r="AC234" s="7">
        <v>0</v>
      </c>
      <c r="AD234" s="7">
        <v>0</v>
      </c>
      <c r="AE234" s="7">
        <v>15</v>
      </c>
      <c r="AF234" s="7">
        <v>1</v>
      </c>
      <c r="AG234" s="7" t="s">
        <v>2416</v>
      </c>
      <c r="AH234" s="11">
        <v>0</v>
      </c>
      <c r="AI234" s="11">
        <v>0</v>
      </c>
      <c r="AJ234" s="239">
        <v>0</v>
      </c>
      <c r="AK234" s="11">
        <v>0</v>
      </c>
      <c r="AL234" s="7">
        <v>0</v>
      </c>
      <c r="AM234" s="7">
        <v>0</v>
      </c>
      <c r="AN234" s="7">
        <v>0</v>
      </c>
      <c r="AO234" s="7">
        <v>0.5</v>
      </c>
      <c r="AP234" s="7">
        <v>999999</v>
      </c>
      <c r="AQ234" s="7">
        <v>0.5</v>
      </c>
      <c r="AR234" s="7">
        <v>0</v>
      </c>
      <c r="AS234" s="11">
        <v>0</v>
      </c>
      <c r="AT234" s="209">
        <v>30205060</v>
      </c>
      <c r="AV234" s="10" t="s">
        <v>2442</v>
      </c>
      <c r="AW234" s="7" t="s">
        <v>159</v>
      </c>
      <c r="AX234" s="9">
        <v>100102</v>
      </c>
      <c r="AY234" s="9">
        <v>70205003</v>
      </c>
      <c r="AZ234" s="10" t="s">
        <v>215</v>
      </c>
      <c r="BA234" s="10" t="s">
        <v>2446</v>
      </c>
      <c r="BB234" s="238">
        <v>0</v>
      </c>
      <c r="BC234" s="238">
        <v>0</v>
      </c>
      <c r="BD234" s="22" t="s">
        <v>1772</v>
      </c>
      <c r="BE234" s="7">
        <v>0</v>
      </c>
      <c r="BF234" s="7">
        <v>0</v>
      </c>
      <c r="BG234" s="7">
        <v>0</v>
      </c>
      <c r="BH234" s="7">
        <v>0</v>
      </c>
      <c r="BI234" s="7">
        <v>0</v>
      </c>
      <c r="BJ234" s="7">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s="237" customFormat="1" ht="19.5" customHeight="1">
      <c r="C235" s="7">
        <v>3020507</v>
      </c>
      <c r="D235" s="8" t="s">
        <v>2462</v>
      </c>
      <c r="E235" s="9">
        <v>1</v>
      </c>
      <c r="F235" s="7">
        <v>0</v>
      </c>
      <c r="G235" s="9">
        <v>0</v>
      </c>
      <c r="H235" s="238">
        <v>0</v>
      </c>
      <c r="I235" s="7">
        <v>1</v>
      </c>
      <c r="J235" s="7">
        <v>0</v>
      </c>
      <c r="K235" s="7">
        <v>0</v>
      </c>
      <c r="L235" s="7">
        <v>0</v>
      </c>
      <c r="M235" s="7">
        <v>0</v>
      </c>
      <c r="N235" s="7">
        <v>1</v>
      </c>
      <c r="O235" s="7">
        <v>1</v>
      </c>
      <c r="P235" s="7">
        <v>0.3</v>
      </c>
      <c r="Q235" s="7">
        <v>0</v>
      </c>
      <c r="R235" s="239">
        <v>0</v>
      </c>
      <c r="S235" s="7">
        <v>0</v>
      </c>
      <c r="T235" s="7">
        <v>1</v>
      </c>
      <c r="U235" s="7">
        <v>2</v>
      </c>
      <c r="V235" s="7">
        <v>0</v>
      </c>
      <c r="W235" s="7">
        <v>2</v>
      </c>
      <c r="X235" s="9"/>
      <c r="Y235" s="7">
        <v>0</v>
      </c>
      <c r="Z235" s="7">
        <v>1</v>
      </c>
      <c r="AA235" s="7">
        <v>0</v>
      </c>
      <c r="AB235" s="7">
        <v>0</v>
      </c>
      <c r="AC235" s="7">
        <v>0</v>
      </c>
      <c r="AD235" s="7">
        <v>0</v>
      </c>
      <c r="AE235" s="7">
        <v>15</v>
      </c>
      <c r="AF235" s="7">
        <v>1</v>
      </c>
      <c r="AG235" s="7" t="s">
        <v>2416</v>
      </c>
      <c r="AH235" s="11">
        <v>0</v>
      </c>
      <c r="AI235" s="11">
        <v>0</v>
      </c>
      <c r="AJ235" s="239">
        <v>0</v>
      </c>
      <c r="AK235" s="11">
        <v>0</v>
      </c>
      <c r="AL235" s="7">
        <v>0</v>
      </c>
      <c r="AM235" s="7">
        <v>0</v>
      </c>
      <c r="AN235" s="7">
        <v>0</v>
      </c>
      <c r="AO235" s="7">
        <v>0.5</v>
      </c>
      <c r="AP235" s="7">
        <v>999999</v>
      </c>
      <c r="AQ235" s="7">
        <v>0.5</v>
      </c>
      <c r="AR235" s="7">
        <v>0</v>
      </c>
      <c r="AS235" s="11">
        <v>0</v>
      </c>
      <c r="AT235" s="209">
        <v>30205070</v>
      </c>
      <c r="AV235" s="10" t="s">
        <v>2442</v>
      </c>
      <c r="AW235" s="7" t="s">
        <v>159</v>
      </c>
      <c r="AX235" s="9">
        <v>100102</v>
      </c>
      <c r="AY235" s="9">
        <v>70205001</v>
      </c>
      <c r="AZ235" s="10" t="s">
        <v>215</v>
      </c>
      <c r="BA235" s="10" t="s">
        <v>2446</v>
      </c>
      <c r="BB235" s="238">
        <v>0</v>
      </c>
      <c r="BC235" s="238">
        <v>0</v>
      </c>
      <c r="BD235" s="22"/>
      <c r="BE235" s="7">
        <v>0</v>
      </c>
      <c r="BF235" s="7">
        <v>0</v>
      </c>
      <c r="BG235" s="7">
        <v>0</v>
      </c>
      <c r="BH235" s="7">
        <v>0</v>
      </c>
      <c r="BI235" s="7">
        <v>0</v>
      </c>
      <c r="BJ235" s="7">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19.5" customHeight="1">
      <c r="C236" s="7">
        <v>3030101</v>
      </c>
      <c r="D236" s="8" t="s">
        <v>1774</v>
      </c>
      <c r="E236" s="9">
        <v>1</v>
      </c>
      <c r="F236" s="7">
        <v>0</v>
      </c>
      <c r="G236" s="9">
        <v>0</v>
      </c>
      <c r="H236" s="238">
        <v>0</v>
      </c>
      <c r="I236" s="7">
        <v>1</v>
      </c>
      <c r="J236" s="7">
        <v>0</v>
      </c>
      <c r="K236" s="7">
        <v>0</v>
      </c>
      <c r="L236" s="7">
        <v>0</v>
      </c>
      <c r="M236" s="7">
        <v>0</v>
      </c>
      <c r="N236" s="7">
        <v>1</v>
      </c>
      <c r="O236" s="7">
        <v>1</v>
      </c>
      <c r="P236" s="7">
        <v>0.3</v>
      </c>
      <c r="Q236" s="7">
        <v>0</v>
      </c>
      <c r="R236" s="239">
        <v>0</v>
      </c>
      <c r="S236" s="7">
        <v>0</v>
      </c>
      <c r="T236" s="7">
        <v>1</v>
      </c>
      <c r="U236" s="7">
        <v>2</v>
      </c>
      <c r="V236" s="7">
        <v>0</v>
      </c>
      <c r="W236" s="7">
        <v>3</v>
      </c>
      <c r="X236" s="9"/>
      <c r="Y236" s="7">
        <v>0</v>
      </c>
      <c r="Z236" s="7">
        <v>1</v>
      </c>
      <c r="AA236" s="7">
        <v>0</v>
      </c>
      <c r="AB236" s="7">
        <v>0</v>
      </c>
      <c r="AC236" s="7">
        <v>0</v>
      </c>
      <c r="AD236" s="7">
        <v>0</v>
      </c>
      <c r="AE236" s="7">
        <v>15</v>
      </c>
      <c r="AF236" s="7">
        <v>1</v>
      </c>
      <c r="AG236" s="7" t="s">
        <v>2418</v>
      </c>
      <c r="AH236" s="11">
        <v>0</v>
      </c>
      <c r="AI236" s="11">
        <v>1</v>
      </c>
      <c r="AJ236" s="239">
        <v>0</v>
      </c>
      <c r="AK236" s="11">
        <v>3</v>
      </c>
      <c r="AL236" s="7">
        <v>0</v>
      </c>
      <c r="AM236" s="7">
        <v>0</v>
      </c>
      <c r="AN236" s="7">
        <v>0</v>
      </c>
      <c r="AO236" s="7">
        <v>3</v>
      </c>
      <c r="AP236" s="7">
        <v>5000</v>
      </c>
      <c r="AQ236" s="7">
        <v>2.5</v>
      </c>
      <c r="AR236" s="7">
        <v>0</v>
      </c>
      <c r="AS236" s="11">
        <v>0</v>
      </c>
      <c r="AT236" s="7">
        <v>20000103</v>
      </c>
      <c r="AV236" s="10" t="s">
        <v>2442</v>
      </c>
      <c r="AW236" s="7" t="s">
        <v>159</v>
      </c>
      <c r="AX236" s="9">
        <v>100102</v>
      </c>
      <c r="AY236" s="9">
        <v>70301001</v>
      </c>
      <c r="AZ236" s="8" t="s">
        <v>156</v>
      </c>
      <c r="BA236" s="7">
        <v>0</v>
      </c>
      <c r="BB236" s="238">
        <v>0</v>
      </c>
      <c r="BC236" s="238">
        <v>0</v>
      </c>
      <c r="BD236" s="22" t="s">
        <v>1775</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3030102</v>
      </c>
      <c r="D237" s="8" t="s">
        <v>1776</v>
      </c>
      <c r="E237" s="7">
        <v>1</v>
      </c>
      <c r="F237" s="7">
        <v>0</v>
      </c>
      <c r="G237" s="9">
        <v>0</v>
      </c>
      <c r="H237" s="238">
        <v>0</v>
      </c>
      <c r="I237" s="7">
        <v>1</v>
      </c>
      <c r="J237" s="7">
        <v>0</v>
      </c>
      <c r="K237" s="7">
        <v>0</v>
      </c>
      <c r="L237" s="7">
        <v>0</v>
      </c>
      <c r="M237" s="7">
        <v>0</v>
      </c>
      <c r="N237" s="7">
        <v>1</v>
      </c>
      <c r="O237" s="7">
        <v>2</v>
      </c>
      <c r="P237" s="7">
        <v>0.8</v>
      </c>
      <c r="Q237" s="7">
        <v>0</v>
      </c>
      <c r="R237" s="239">
        <v>0</v>
      </c>
      <c r="S237" s="7">
        <v>0</v>
      </c>
      <c r="T237" s="7">
        <v>1</v>
      </c>
      <c r="U237" s="7">
        <v>2</v>
      </c>
      <c r="V237" s="7">
        <v>0</v>
      </c>
      <c r="W237" s="7">
        <v>0</v>
      </c>
      <c r="X237" s="9"/>
      <c r="Y237" s="7">
        <v>0</v>
      </c>
      <c r="Z237" s="7">
        <v>0</v>
      </c>
      <c r="AA237" s="7">
        <v>0</v>
      </c>
      <c r="AB237" s="7">
        <v>0</v>
      </c>
      <c r="AC237" s="7">
        <v>0</v>
      </c>
      <c r="AD237" s="7">
        <v>0</v>
      </c>
      <c r="AE237" s="7">
        <v>20</v>
      </c>
      <c r="AF237" s="7">
        <v>0</v>
      </c>
      <c r="AG237" s="7">
        <v>0</v>
      </c>
      <c r="AH237" s="11">
        <v>2</v>
      </c>
      <c r="AI237" s="11">
        <v>2</v>
      </c>
      <c r="AJ237" s="239">
        <v>0</v>
      </c>
      <c r="AK237" s="11">
        <v>1.5</v>
      </c>
      <c r="AL237" s="7">
        <v>0</v>
      </c>
      <c r="AM237" s="7">
        <v>0</v>
      </c>
      <c r="AN237" s="7">
        <v>0</v>
      </c>
      <c r="AO237" s="7">
        <v>1</v>
      </c>
      <c r="AP237" s="7">
        <v>3000</v>
      </c>
      <c r="AQ237" s="7">
        <v>0.5</v>
      </c>
      <c r="AR237" s="7">
        <v>0</v>
      </c>
      <c r="AS237" s="11">
        <v>0</v>
      </c>
      <c r="AT237" s="7" t="s">
        <v>2408</v>
      </c>
      <c r="AV237" s="10" t="s">
        <v>2409</v>
      </c>
      <c r="AW237" s="7" t="s">
        <v>155</v>
      </c>
      <c r="AX237" s="9">
        <v>0</v>
      </c>
      <c r="AY237" s="9">
        <v>0</v>
      </c>
      <c r="AZ237" s="8" t="s">
        <v>1178</v>
      </c>
      <c r="BA237" s="7" t="s">
        <v>2463</v>
      </c>
      <c r="BB237" s="238">
        <v>0</v>
      </c>
      <c r="BC237" s="238">
        <v>0</v>
      </c>
      <c r="BD237" s="22" t="s">
        <v>2464</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3030103</v>
      </c>
      <c r="D238" s="8" t="s">
        <v>1779</v>
      </c>
      <c r="E238" s="9">
        <v>1</v>
      </c>
      <c r="F238" s="7">
        <v>0</v>
      </c>
      <c r="G238" s="9">
        <v>0</v>
      </c>
      <c r="H238" s="238">
        <v>0</v>
      </c>
      <c r="I238" s="7">
        <v>1</v>
      </c>
      <c r="J238" s="7">
        <v>0</v>
      </c>
      <c r="K238" s="7">
        <v>0</v>
      </c>
      <c r="L238" s="7">
        <v>0</v>
      </c>
      <c r="M238" s="7">
        <v>0</v>
      </c>
      <c r="N238" s="7">
        <v>1</v>
      </c>
      <c r="O238" s="7">
        <v>1</v>
      </c>
      <c r="P238" s="7">
        <v>0.3</v>
      </c>
      <c r="Q238" s="7">
        <v>0</v>
      </c>
      <c r="R238" s="239">
        <v>0</v>
      </c>
      <c r="S238" s="7">
        <v>0</v>
      </c>
      <c r="T238" s="7">
        <v>1</v>
      </c>
      <c r="U238" s="7">
        <v>2</v>
      </c>
      <c r="V238" s="7">
        <v>0</v>
      </c>
      <c r="W238" s="7">
        <v>3</v>
      </c>
      <c r="X238" s="9"/>
      <c r="Y238" s="7">
        <v>0</v>
      </c>
      <c r="Z238" s="7">
        <v>1</v>
      </c>
      <c r="AA238" s="7">
        <v>0</v>
      </c>
      <c r="AB238" s="7">
        <v>0</v>
      </c>
      <c r="AC238" s="7">
        <v>0</v>
      </c>
      <c r="AD238" s="7">
        <v>0</v>
      </c>
      <c r="AE238" s="7">
        <v>12</v>
      </c>
      <c r="AF238" s="7">
        <v>1</v>
      </c>
      <c r="AG238" s="7">
        <v>3</v>
      </c>
      <c r="AH238" s="11">
        <v>6</v>
      </c>
      <c r="AI238" s="11">
        <v>1</v>
      </c>
      <c r="AJ238" s="239">
        <v>0</v>
      </c>
      <c r="AK238" s="11">
        <v>1.5</v>
      </c>
      <c r="AL238" s="7">
        <v>0</v>
      </c>
      <c r="AM238" s="7">
        <v>0</v>
      </c>
      <c r="AN238" s="7">
        <v>0</v>
      </c>
      <c r="AO238" s="7">
        <v>3</v>
      </c>
      <c r="AP238" s="7">
        <v>5000</v>
      </c>
      <c r="AQ238" s="7">
        <v>3</v>
      </c>
      <c r="AR238" s="7">
        <v>0</v>
      </c>
      <c r="AS238" s="11">
        <v>0</v>
      </c>
      <c r="AT238" s="7">
        <v>20000103</v>
      </c>
      <c r="AV238" s="10" t="s">
        <v>2419</v>
      </c>
      <c r="AW238" s="7" t="s">
        <v>159</v>
      </c>
      <c r="AX238" s="9">
        <v>100102</v>
      </c>
      <c r="AY238" s="9">
        <v>70301003</v>
      </c>
      <c r="AZ238" s="8" t="s">
        <v>156</v>
      </c>
      <c r="BA238" s="7" t="s">
        <v>2465</v>
      </c>
      <c r="BB238" s="238">
        <v>0</v>
      </c>
      <c r="BC238" s="238">
        <v>0</v>
      </c>
      <c r="BD238" s="22" t="s">
        <v>1781</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3030104</v>
      </c>
      <c r="D239" s="10" t="s">
        <v>1782</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9">
        <v>20</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30301040</v>
      </c>
      <c r="AV239" s="10" t="s">
        <v>171</v>
      </c>
      <c r="AW239" s="9" t="s">
        <v>387</v>
      </c>
      <c r="AX239" s="9">
        <v>0</v>
      </c>
      <c r="AY239" s="9">
        <v>0</v>
      </c>
      <c r="AZ239" s="10" t="s">
        <v>156</v>
      </c>
      <c r="BA239" s="10" t="s">
        <v>2408</v>
      </c>
      <c r="BB239" s="238">
        <v>0</v>
      </c>
      <c r="BC239" s="238">
        <v>0</v>
      </c>
      <c r="BD239" s="38" t="s">
        <v>1784</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s="237" customFormat="1" ht="20.100000000000001" customHeight="1">
      <c r="C240" s="7">
        <v>3030105</v>
      </c>
      <c r="D240" s="10" t="s">
        <v>2466</v>
      </c>
      <c r="E240" s="9">
        <v>1</v>
      </c>
      <c r="F240" s="7">
        <v>0</v>
      </c>
      <c r="G240" s="9">
        <v>0</v>
      </c>
      <c r="H240" s="238">
        <v>0</v>
      </c>
      <c r="I240" s="9">
        <v>1</v>
      </c>
      <c r="J240" s="7">
        <v>0</v>
      </c>
      <c r="K240" s="7">
        <v>0</v>
      </c>
      <c r="L240" s="9">
        <v>0</v>
      </c>
      <c r="M240" s="9">
        <v>0</v>
      </c>
      <c r="N240" s="9">
        <v>1</v>
      </c>
      <c r="O240" s="9">
        <v>0</v>
      </c>
      <c r="P240" s="9">
        <v>0</v>
      </c>
      <c r="Q240" s="9">
        <v>0</v>
      </c>
      <c r="R240" s="239">
        <v>0</v>
      </c>
      <c r="S240" s="238">
        <v>0</v>
      </c>
      <c r="T240" s="9">
        <v>1</v>
      </c>
      <c r="U240" s="9">
        <v>1</v>
      </c>
      <c r="V240" s="9">
        <v>0</v>
      </c>
      <c r="W240" s="9">
        <v>1</v>
      </c>
      <c r="X240" s="9"/>
      <c r="Y240" s="9">
        <v>0</v>
      </c>
      <c r="Z240" s="9">
        <v>0</v>
      </c>
      <c r="AA240" s="9">
        <v>0</v>
      </c>
      <c r="AB240" s="9">
        <v>0</v>
      </c>
      <c r="AC240" s="7">
        <v>0</v>
      </c>
      <c r="AD240" s="9">
        <v>0</v>
      </c>
      <c r="AE240" s="9">
        <v>1</v>
      </c>
      <c r="AF240" s="9">
        <v>0</v>
      </c>
      <c r="AG240" s="9">
        <v>0</v>
      </c>
      <c r="AH240" s="11">
        <v>7</v>
      </c>
      <c r="AI240" s="11">
        <v>0</v>
      </c>
      <c r="AJ240" s="239">
        <v>0</v>
      </c>
      <c r="AK240" s="11">
        <v>0</v>
      </c>
      <c r="AL240" s="9">
        <v>0</v>
      </c>
      <c r="AM240" s="9">
        <v>0</v>
      </c>
      <c r="AN240" s="9">
        <v>0</v>
      </c>
      <c r="AO240" s="9">
        <v>0</v>
      </c>
      <c r="AP240" s="9">
        <v>1000</v>
      </c>
      <c r="AQ240" s="9">
        <v>0.5</v>
      </c>
      <c r="AR240" s="9">
        <v>10</v>
      </c>
      <c r="AS240" s="11">
        <v>0</v>
      </c>
      <c r="AT240" s="9">
        <v>30301050</v>
      </c>
      <c r="AV240" s="10" t="s">
        <v>2445</v>
      </c>
      <c r="AW240" s="9">
        <v>0</v>
      </c>
      <c r="AX240" s="9">
        <v>100001</v>
      </c>
      <c r="AY240" s="9">
        <v>0</v>
      </c>
      <c r="AZ240" s="10" t="s">
        <v>2467</v>
      </c>
      <c r="BA240" s="10" t="s">
        <v>2408</v>
      </c>
      <c r="BB240" s="238">
        <v>0</v>
      </c>
      <c r="BC240" s="238">
        <v>0</v>
      </c>
      <c r="BD240" s="38" t="s">
        <v>1787</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3030201</v>
      </c>
      <c r="D241" s="8" t="s">
        <v>1734</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1</v>
      </c>
      <c r="X241" s="9"/>
      <c r="Y241" s="7">
        <v>0</v>
      </c>
      <c r="Z241" s="7">
        <v>1</v>
      </c>
      <c r="AA241" s="7">
        <v>0</v>
      </c>
      <c r="AB241" s="7">
        <v>0</v>
      </c>
      <c r="AC241" s="7">
        <v>0</v>
      </c>
      <c r="AD241" s="7">
        <v>0</v>
      </c>
      <c r="AE241" s="7">
        <v>10</v>
      </c>
      <c r="AF241" s="7">
        <v>1</v>
      </c>
      <c r="AG241" s="7" t="s">
        <v>2416</v>
      </c>
      <c r="AH241" s="11">
        <v>0</v>
      </c>
      <c r="AI241" s="11">
        <v>0</v>
      </c>
      <c r="AJ241" s="239">
        <v>0</v>
      </c>
      <c r="AK241" s="11">
        <v>0</v>
      </c>
      <c r="AL241" s="7">
        <v>0</v>
      </c>
      <c r="AM241" s="7">
        <v>0</v>
      </c>
      <c r="AN241" s="7">
        <v>0</v>
      </c>
      <c r="AO241" s="7">
        <v>0.5</v>
      </c>
      <c r="AP241" s="7">
        <v>999999</v>
      </c>
      <c r="AQ241" s="7">
        <v>0.5</v>
      </c>
      <c r="AR241" s="7">
        <v>0</v>
      </c>
      <c r="AS241" s="11">
        <v>0</v>
      </c>
      <c r="AT241" s="209" t="s">
        <v>2505</v>
      </c>
      <c r="AV241" s="10" t="s">
        <v>2419</v>
      </c>
      <c r="AW241" s="7" t="s">
        <v>159</v>
      </c>
      <c r="AX241" s="9">
        <v>100102</v>
      </c>
      <c r="AY241" s="9">
        <v>70302001</v>
      </c>
      <c r="AZ241" s="10" t="s">
        <v>215</v>
      </c>
      <c r="BA241" s="10" t="s">
        <v>2446</v>
      </c>
      <c r="BB241" s="238">
        <v>0</v>
      </c>
      <c r="BC241" s="238">
        <v>0</v>
      </c>
      <c r="BD241" s="22" t="s">
        <v>1735</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ht="20.100000000000001" customHeight="1">
      <c r="A242"/>
      <c r="B242"/>
      <c r="C242" s="7">
        <v>3030202</v>
      </c>
      <c r="D242" s="10" t="s">
        <v>1736</v>
      </c>
      <c r="E242" s="9">
        <v>1</v>
      </c>
      <c r="F242" s="7">
        <v>0</v>
      </c>
      <c r="G242" s="9">
        <v>0</v>
      </c>
      <c r="H242" s="238">
        <v>0</v>
      </c>
      <c r="I242" s="7">
        <v>1</v>
      </c>
      <c r="J242" s="7">
        <v>0</v>
      </c>
      <c r="K242" s="7">
        <v>0</v>
      </c>
      <c r="L242" s="9">
        <v>0</v>
      </c>
      <c r="M242" s="9">
        <v>0</v>
      </c>
      <c r="N242" s="9">
        <v>1</v>
      </c>
      <c r="O242" s="9">
        <v>2</v>
      </c>
      <c r="P242" s="9">
        <v>0.3</v>
      </c>
      <c r="Q242" s="9">
        <v>0</v>
      </c>
      <c r="R242" s="239">
        <v>0</v>
      </c>
      <c r="S242" s="238">
        <v>0</v>
      </c>
      <c r="T242" s="9">
        <v>1</v>
      </c>
      <c r="U242" s="9">
        <v>2</v>
      </c>
      <c r="V242" s="9">
        <v>0</v>
      </c>
      <c r="W242" s="9">
        <v>0</v>
      </c>
      <c r="X242" s="9"/>
      <c r="Y242" s="9">
        <v>0</v>
      </c>
      <c r="Z242" s="9">
        <v>0</v>
      </c>
      <c r="AA242" s="9">
        <v>0</v>
      </c>
      <c r="AB242" s="9">
        <v>0</v>
      </c>
      <c r="AC242" s="7">
        <v>0</v>
      </c>
      <c r="AD242" s="9">
        <v>0</v>
      </c>
      <c r="AE242" s="7">
        <v>30</v>
      </c>
      <c r="AF242" s="9">
        <v>0</v>
      </c>
      <c r="AG242" s="9">
        <v>0</v>
      </c>
      <c r="AH242" s="11">
        <v>8</v>
      </c>
      <c r="AI242" s="11">
        <v>0</v>
      </c>
      <c r="AJ242" s="239">
        <v>0</v>
      </c>
      <c r="AK242" s="11">
        <v>0</v>
      </c>
      <c r="AL242" s="9">
        <v>0</v>
      </c>
      <c r="AM242" s="9">
        <v>0</v>
      </c>
      <c r="AN242" s="9">
        <v>0</v>
      </c>
      <c r="AO242" s="9">
        <v>0</v>
      </c>
      <c r="AP242" s="9">
        <v>1000</v>
      </c>
      <c r="AQ242" s="9">
        <v>0</v>
      </c>
      <c r="AR242" s="9">
        <v>0</v>
      </c>
      <c r="AS242" s="11">
        <v>30302020</v>
      </c>
      <c r="AT242" s="9">
        <v>0</v>
      </c>
      <c r="AV242" s="10" t="s">
        <v>2409</v>
      </c>
      <c r="AW242" s="9" t="s">
        <v>387</v>
      </c>
      <c r="AX242" s="9">
        <v>0</v>
      </c>
      <c r="AY242" s="9">
        <v>0</v>
      </c>
      <c r="AZ242" s="10" t="s">
        <v>156</v>
      </c>
      <c r="BA242" s="10" t="s">
        <v>2408</v>
      </c>
      <c r="BB242" s="238">
        <v>0</v>
      </c>
      <c r="BC242" s="238">
        <v>0</v>
      </c>
      <c r="BD242" s="38" t="s">
        <v>1738</v>
      </c>
      <c r="BE242" s="9">
        <v>0</v>
      </c>
      <c r="BF242" s="9">
        <v>0</v>
      </c>
      <c r="BG242" s="9">
        <v>0</v>
      </c>
      <c r="BH242" s="9">
        <v>0</v>
      </c>
      <c r="BI242" s="9">
        <v>0</v>
      </c>
      <c r="BJ242" s="9">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20.100000000000001" customHeight="1">
      <c r="C243" s="7">
        <v>3030203</v>
      </c>
      <c r="D243" s="8" t="s">
        <v>602</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2</v>
      </c>
      <c r="X243" s="9"/>
      <c r="Y243" s="7">
        <v>0</v>
      </c>
      <c r="Z243" s="7">
        <v>1</v>
      </c>
      <c r="AA243" s="7">
        <v>0</v>
      </c>
      <c r="AB243" s="7">
        <v>0</v>
      </c>
      <c r="AC243" s="7">
        <v>0</v>
      </c>
      <c r="AD243" s="7">
        <v>0</v>
      </c>
      <c r="AE243" s="7">
        <v>12</v>
      </c>
      <c r="AF243" s="7">
        <v>2</v>
      </c>
      <c r="AG243" s="7" t="s">
        <v>2439</v>
      </c>
      <c r="AH243" s="11">
        <v>0</v>
      </c>
      <c r="AI243" s="11">
        <v>2</v>
      </c>
      <c r="AJ243" s="239">
        <v>0</v>
      </c>
      <c r="AK243" s="11">
        <v>1.5</v>
      </c>
      <c r="AL243" s="7">
        <v>0</v>
      </c>
      <c r="AM243" s="7">
        <v>0</v>
      </c>
      <c r="AN243" s="7">
        <v>0</v>
      </c>
      <c r="AO243" s="7">
        <v>1.5</v>
      </c>
      <c r="AP243" s="7">
        <v>10000</v>
      </c>
      <c r="AQ243" s="7">
        <v>1</v>
      </c>
      <c r="AR243" s="7">
        <v>5</v>
      </c>
      <c r="AS243" s="11">
        <v>0</v>
      </c>
      <c r="AT243" s="7" t="s">
        <v>2408</v>
      </c>
      <c r="AV243" s="10" t="s">
        <v>2442</v>
      </c>
      <c r="AW243" s="7" t="s">
        <v>159</v>
      </c>
      <c r="AX243" s="9">
        <v>100102</v>
      </c>
      <c r="AY243" s="9">
        <v>70302003</v>
      </c>
      <c r="AZ243" s="10" t="s">
        <v>2429</v>
      </c>
      <c r="BA243" s="7">
        <v>0</v>
      </c>
      <c r="BB243" s="238">
        <v>0</v>
      </c>
      <c r="BC243" s="238">
        <v>0</v>
      </c>
      <c r="BD243" s="22" t="s">
        <v>1007</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37" customFormat="1" ht="20.100000000000001" customHeight="1">
      <c r="C244" s="7">
        <v>3030204</v>
      </c>
      <c r="D244" s="8" t="s">
        <v>1739</v>
      </c>
      <c r="E244" s="9">
        <v>1</v>
      </c>
      <c r="F244" s="7">
        <v>0</v>
      </c>
      <c r="G244" s="9">
        <v>0</v>
      </c>
      <c r="H244" s="238">
        <v>0</v>
      </c>
      <c r="I244" s="7">
        <v>1</v>
      </c>
      <c r="J244" s="7">
        <v>0</v>
      </c>
      <c r="K244" s="7">
        <v>0</v>
      </c>
      <c r="L244" s="7">
        <v>0</v>
      </c>
      <c r="M244" s="7">
        <v>0</v>
      </c>
      <c r="N244" s="7">
        <v>1</v>
      </c>
      <c r="O244" s="7">
        <v>1</v>
      </c>
      <c r="P244" s="7">
        <v>0.3</v>
      </c>
      <c r="Q244" s="7">
        <v>0</v>
      </c>
      <c r="R244" s="239">
        <v>0</v>
      </c>
      <c r="S244" s="7">
        <v>0</v>
      </c>
      <c r="T244" s="7">
        <v>1</v>
      </c>
      <c r="U244" s="7">
        <v>2</v>
      </c>
      <c r="V244" s="7">
        <v>0</v>
      </c>
      <c r="W244" s="7">
        <v>2</v>
      </c>
      <c r="X244" s="9"/>
      <c r="Y244" s="7">
        <v>0</v>
      </c>
      <c r="Z244" s="7">
        <v>1</v>
      </c>
      <c r="AA244" s="7">
        <v>0</v>
      </c>
      <c r="AB244" s="7">
        <v>0</v>
      </c>
      <c r="AC244" s="7">
        <v>0</v>
      </c>
      <c r="AD244" s="7">
        <v>0</v>
      </c>
      <c r="AE244" s="7">
        <v>12</v>
      </c>
      <c r="AF244" s="7">
        <v>1</v>
      </c>
      <c r="AG244" s="7">
        <v>3</v>
      </c>
      <c r="AH244" s="11">
        <v>4</v>
      </c>
      <c r="AI244" s="11">
        <v>1</v>
      </c>
      <c r="AJ244" s="239">
        <v>0</v>
      </c>
      <c r="AK244" s="11">
        <v>1.5</v>
      </c>
      <c r="AL244" s="7">
        <v>0</v>
      </c>
      <c r="AM244" s="7">
        <v>0</v>
      </c>
      <c r="AN244" s="7">
        <v>0</v>
      </c>
      <c r="AO244" s="7">
        <v>3</v>
      </c>
      <c r="AP244" s="7">
        <v>999999</v>
      </c>
      <c r="AQ244" s="7">
        <v>3</v>
      </c>
      <c r="AR244" s="7">
        <v>0</v>
      </c>
      <c r="AS244" s="11">
        <v>0</v>
      </c>
      <c r="AT244" s="7" t="s">
        <v>2408</v>
      </c>
      <c r="AV244" s="10" t="s">
        <v>2411</v>
      </c>
      <c r="AW244" s="7" t="s">
        <v>159</v>
      </c>
      <c r="AX244" s="9">
        <v>100102</v>
      </c>
      <c r="AY244" s="9">
        <v>70302004</v>
      </c>
      <c r="AZ244" s="8" t="s">
        <v>156</v>
      </c>
      <c r="BA244" s="7" t="s">
        <v>2468</v>
      </c>
      <c r="BB244" s="238">
        <v>0</v>
      </c>
      <c r="BC244" s="238">
        <v>0</v>
      </c>
      <c r="BD244" s="22" t="s">
        <v>2447</v>
      </c>
      <c r="BE244" s="7">
        <v>0</v>
      </c>
      <c r="BF244" s="7">
        <v>0</v>
      </c>
      <c r="BG244" s="7">
        <v>0</v>
      </c>
      <c r="BH244" s="7">
        <v>0</v>
      </c>
      <c r="BI244" s="7">
        <v>0</v>
      </c>
      <c r="BJ244" s="7">
        <v>0</v>
      </c>
      <c r="BK244" s="31">
        <v>0</v>
      </c>
      <c r="BL244" s="31">
        <v>0</v>
      </c>
      <c r="BM244" s="31">
        <v>0</v>
      </c>
      <c r="BN244" s="31">
        <v>0</v>
      </c>
      <c r="BO244" s="31">
        <v>0</v>
      </c>
      <c r="BP244" s="31">
        <v>0</v>
      </c>
      <c r="BQ244" s="31">
        <v>0</v>
      </c>
      <c r="BR244" s="31">
        <v>0</v>
      </c>
      <c r="BS244" s="31">
        <v>0</v>
      </c>
      <c r="BT244" s="31">
        <v>0</v>
      </c>
      <c r="BU244" s="31">
        <v>0</v>
      </c>
      <c r="BV244" s="31">
        <v>0</v>
      </c>
      <c r="BW244" s="31">
        <v>0</v>
      </c>
      <c r="BX244" s="31">
        <v>0</v>
      </c>
    </row>
    <row r="245" spans="1:76" s="237" customFormat="1" ht="20.100000000000001" customHeight="1">
      <c r="C245" s="7">
        <v>3030301</v>
      </c>
      <c r="D245" s="8" t="s">
        <v>1789</v>
      </c>
      <c r="E245" s="7">
        <v>1</v>
      </c>
      <c r="F245" s="7">
        <v>0</v>
      </c>
      <c r="G245" s="9">
        <v>0</v>
      </c>
      <c r="H245" s="238">
        <v>0</v>
      </c>
      <c r="I245" s="7">
        <v>1</v>
      </c>
      <c r="J245" s="7">
        <v>0</v>
      </c>
      <c r="K245" s="7">
        <v>0</v>
      </c>
      <c r="L245" s="7">
        <v>0</v>
      </c>
      <c r="M245" s="7">
        <v>0</v>
      </c>
      <c r="N245" s="7">
        <v>1</v>
      </c>
      <c r="O245" s="7">
        <v>2</v>
      </c>
      <c r="P245" s="7">
        <v>0.8</v>
      </c>
      <c r="Q245" s="7">
        <v>1</v>
      </c>
      <c r="R245" s="239">
        <v>0</v>
      </c>
      <c r="S245" s="7">
        <v>0</v>
      </c>
      <c r="T245" s="7">
        <v>1</v>
      </c>
      <c r="U245" s="7">
        <v>2</v>
      </c>
      <c r="V245" s="7">
        <v>0</v>
      </c>
      <c r="W245" s="7">
        <v>0</v>
      </c>
      <c r="X245" s="9"/>
      <c r="Y245" s="7">
        <v>0</v>
      </c>
      <c r="Z245" s="7">
        <v>0</v>
      </c>
      <c r="AA245" s="7">
        <v>0</v>
      </c>
      <c r="AB245" s="7">
        <v>0</v>
      </c>
      <c r="AC245" s="7">
        <v>0</v>
      </c>
      <c r="AD245" s="7">
        <v>0</v>
      </c>
      <c r="AE245" s="7">
        <v>99999</v>
      </c>
      <c r="AF245" s="7">
        <v>0</v>
      </c>
      <c r="AG245" s="7">
        <v>0</v>
      </c>
      <c r="AH245" s="11">
        <v>2</v>
      </c>
      <c r="AI245" s="11">
        <v>2</v>
      </c>
      <c r="AJ245" s="239">
        <v>0</v>
      </c>
      <c r="AK245" s="11">
        <v>1.5</v>
      </c>
      <c r="AL245" s="7">
        <v>0</v>
      </c>
      <c r="AM245" s="7">
        <v>0</v>
      </c>
      <c r="AN245" s="7">
        <v>0</v>
      </c>
      <c r="AO245" s="7">
        <v>1</v>
      </c>
      <c r="AP245" s="7">
        <v>3000</v>
      </c>
      <c r="AQ245" s="7">
        <v>0.5</v>
      </c>
      <c r="AR245" s="7">
        <v>0</v>
      </c>
      <c r="AS245" s="11">
        <v>0</v>
      </c>
      <c r="AT245" s="7" t="s">
        <v>2408</v>
      </c>
      <c r="AV245" s="10" t="s">
        <v>2409</v>
      </c>
      <c r="AW245" s="7" t="s">
        <v>155</v>
      </c>
      <c r="AX245" s="9">
        <v>0</v>
      </c>
      <c r="AY245" s="9">
        <v>0</v>
      </c>
      <c r="AZ245" s="8" t="s">
        <v>1178</v>
      </c>
      <c r="BA245" s="7" t="s">
        <v>2469</v>
      </c>
      <c r="BB245" s="238">
        <v>0</v>
      </c>
      <c r="BC245" s="238">
        <v>0</v>
      </c>
      <c r="BD245" s="22" t="s">
        <v>1791</v>
      </c>
      <c r="BE245" s="7">
        <v>0</v>
      </c>
      <c r="BF245" s="7">
        <v>0</v>
      </c>
      <c r="BG245" s="7">
        <v>0</v>
      </c>
      <c r="BH245" s="7">
        <v>0</v>
      </c>
      <c r="BI245" s="7">
        <v>0</v>
      </c>
      <c r="BJ245" s="7">
        <v>0</v>
      </c>
      <c r="BK245" s="31">
        <v>0</v>
      </c>
      <c r="BL245" s="31">
        <v>0</v>
      </c>
      <c r="BM245" s="31">
        <v>0</v>
      </c>
      <c r="BN245" s="31">
        <v>0</v>
      </c>
      <c r="BO245" s="31">
        <v>0</v>
      </c>
      <c r="BP245" s="31">
        <v>0</v>
      </c>
      <c r="BQ245" s="31">
        <v>0</v>
      </c>
      <c r="BR245" s="31">
        <v>0</v>
      </c>
      <c r="BS245" s="31">
        <v>0</v>
      </c>
      <c r="BT245" s="31">
        <v>0</v>
      </c>
      <c r="BU245" s="31">
        <v>0</v>
      </c>
      <c r="BV245" s="31">
        <v>0</v>
      </c>
      <c r="BW245" s="31">
        <v>0</v>
      </c>
      <c r="BX245" s="31">
        <v>0</v>
      </c>
    </row>
    <row r="246" spans="1:76" s="237" customFormat="1" ht="19.5" customHeight="1">
      <c r="C246" s="7">
        <v>3030302</v>
      </c>
      <c r="D246" s="8" t="s">
        <v>1792</v>
      </c>
      <c r="E246" s="9">
        <v>1</v>
      </c>
      <c r="F246" s="7">
        <v>0</v>
      </c>
      <c r="G246" s="9">
        <v>0</v>
      </c>
      <c r="H246" s="238">
        <v>0</v>
      </c>
      <c r="I246" s="7">
        <v>1</v>
      </c>
      <c r="J246" s="7">
        <v>0</v>
      </c>
      <c r="K246" s="7">
        <v>0</v>
      </c>
      <c r="L246" s="7">
        <v>0</v>
      </c>
      <c r="M246" s="7">
        <v>0</v>
      </c>
      <c r="N246" s="7">
        <v>1</v>
      </c>
      <c r="O246" s="7">
        <v>1</v>
      </c>
      <c r="P246" s="7">
        <v>0.3</v>
      </c>
      <c r="Q246" s="7">
        <v>0</v>
      </c>
      <c r="R246" s="239">
        <v>0</v>
      </c>
      <c r="S246" s="7">
        <v>0</v>
      </c>
      <c r="T246" s="7">
        <v>1</v>
      </c>
      <c r="U246" s="7">
        <v>2</v>
      </c>
      <c r="V246" s="7">
        <v>0</v>
      </c>
      <c r="W246" s="7">
        <v>3</v>
      </c>
      <c r="X246" s="9"/>
      <c r="Y246" s="7">
        <v>0</v>
      </c>
      <c r="Z246" s="7">
        <v>1</v>
      </c>
      <c r="AA246" s="7">
        <v>0</v>
      </c>
      <c r="AB246" s="7">
        <v>0</v>
      </c>
      <c r="AC246" s="7">
        <v>0</v>
      </c>
      <c r="AD246" s="7">
        <v>0</v>
      </c>
      <c r="AE246" s="7">
        <v>12</v>
      </c>
      <c r="AF246" s="7">
        <v>1</v>
      </c>
      <c r="AG246" s="7" t="s">
        <v>2418</v>
      </c>
      <c r="AH246" s="11">
        <v>0</v>
      </c>
      <c r="AI246" s="11">
        <v>1</v>
      </c>
      <c r="AJ246" s="239">
        <v>0</v>
      </c>
      <c r="AK246" s="11">
        <v>3</v>
      </c>
      <c r="AL246" s="7">
        <v>0</v>
      </c>
      <c r="AM246" s="7">
        <v>0</v>
      </c>
      <c r="AN246" s="7">
        <v>0</v>
      </c>
      <c r="AO246" s="7">
        <v>3</v>
      </c>
      <c r="AP246" s="7">
        <v>5000</v>
      </c>
      <c r="AQ246" s="7">
        <v>2.5</v>
      </c>
      <c r="AR246" s="7">
        <v>0</v>
      </c>
      <c r="AS246" s="11">
        <v>0</v>
      </c>
      <c r="AT246" s="7">
        <v>20000103</v>
      </c>
      <c r="AV246" s="10" t="s">
        <v>2411</v>
      </c>
      <c r="AW246" s="7" t="s">
        <v>159</v>
      </c>
      <c r="AX246" s="9">
        <v>100102</v>
      </c>
      <c r="AY246" s="9">
        <v>70204001</v>
      </c>
      <c r="AZ246" s="8" t="s">
        <v>156</v>
      </c>
      <c r="BA246" s="7">
        <v>0</v>
      </c>
      <c r="BB246" s="238">
        <v>0</v>
      </c>
      <c r="BC246" s="238">
        <v>0</v>
      </c>
      <c r="BD246" s="22" t="s">
        <v>2470</v>
      </c>
      <c r="BE246" s="7">
        <v>0</v>
      </c>
      <c r="BF246" s="7">
        <v>0</v>
      </c>
      <c r="BG246" s="7">
        <v>0</v>
      </c>
      <c r="BH246" s="7">
        <v>0</v>
      </c>
      <c r="BI246" s="7">
        <v>0</v>
      </c>
      <c r="BJ246" s="7">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s="237" customFormat="1" ht="20.100000000000001" customHeight="1">
      <c r="C247" s="7">
        <v>3030303</v>
      </c>
      <c r="D247" s="8" t="s">
        <v>1794</v>
      </c>
      <c r="E247" s="9">
        <v>1</v>
      </c>
      <c r="F247" s="7">
        <v>0</v>
      </c>
      <c r="G247" s="9">
        <v>0</v>
      </c>
      <c r="H247" s="238">
        <v>0</v>
      </c>
      <c r="I247" s="7">
        <v>1</v>
      </c>
      <c r="J247" s="7">
        <v>0</v>
      </c>
      <c r="K247" s="7">
        <v>0</v>
      </c>
      <c r="L247" s="7">
        <v>0</v>
      </c>
      <c r="M247" s="7">
        <v>0</v>
      </c>
      <c r="N247" s="7">
        <v>1</v>
      </c>
      <c r="O247" s="7">
        <v>1</v>
      </c>
      <c r="P247" s="7">
        <v>0.3</v>
      </c>
      <c r="Q247" s="7">
        <v>0</v>
      </c>
      <c r="R247" s="239">
        <v>0</v>
      </c>
      <c r="S247" s="7">
        <v>0</v>
      </c>
      <c r="T247" s="7">
        <v>1</v>
      </c>
      <c r="U247" s="7">
        <v>2</v>
      </c>
      <c r="V247" s="7">
        <v>0</v>
      </c>
      <c r="W247" s="7">
        <v>2.5</v>
      </c>
      <c r="X247" s="9"/>
      <c r="Y247" s="7">
        <v>0</v>
      </c>
      <c r="Z247" s="7">
        <v>1</v>
      </c>
      <c r="AA247" s="7">
        <v>0</v>
      </c>
      <c r="AB247" s="7">
        <v>0</v>
      </c>
      <c r="AC247" s="7">
        <v>0</v>
      </c>
      <c r="AD247" s="7">
        <v>0</v>
      </c>
      <c r="AE247" s="7">
        <v>12</v>
      </c>
      <c r="AF247" s="7">
        <v>1</v>
      </c>
      <c r="AG247" s="7">
        <v>3</v>
      </c>
      <c r="AH247" s="11">
        <v>4</v>
      </c>
      <c r="AI247" s="11">
        <v>1</v>
      </c>
      <c r="AJ247" s="239">
        <v>0</v>
      </c>
      <c r="AK247" s="11">
        <v>1.5</v>
      </c>
      <c r="AL247" s="7">
        <v>0</v>
      </c>
      <c r="AM247" s="7">
        <v>0</v>
      </c>
      <c r="AN247" s="7">
        <v>0</v>
      </c>
      <c r="AO247" s="7">
        <v>3</v>
      </c>
      <c r="AP247" s="7">
        <v>5000</v>
      </c>
      <c r="AQ247" s="7">
        <v>3</v>
      </c>
      <c r="AR247" s="7">
        <v>0</v>
      </c>
      <c r="AS247" s="11">
        <v>0</v>
      </c>
      <c r="AT247" s="7">
        <v>20000103</v>
      </c>
      <c r="AV247" s="10" t="s">
        <v>2419</v>
      </c>
      <c r="AW247" s="7" t="s">
        <v>159</v>
      </c>
      <c r="AX247" s="9">
        <v>100102</v>
      </c>
      <c r="AY247" s="9">
        <v>70204002</v>
      </c>
      <c r="AZ247" s="8" t="s">
        <v>156</v>
      </c>
      <c r="BA247" s="7" t="s">
        <v>2471</v>
      </c>
      <c r="BB247" s="238">
        <v>0</v>
      </c>
      <c r="BC247" s="238">
        <v>0</v>
      </c>
      <c r="BD247" s="22" t="s">
        <v>2472</v>
      </c>
      <c r="BE247" s="7">
        <v>0</v>
      </c>
      <c r="BF247" s="7">
        <v>0</v>
      </c>
      <c r="BG247" s="7">
        <v>0</v>
      </c>
      <c r="BH247" s="7">
        <v>0</v>
      </c>
      <c r="BI247" s="7">
        <v>0</v>
      </c>
      <c r="BJ247" s="7">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s="237" customFormat="1" ht="20.100000000000001" customHeight="1">
      <c r="C248" s="7">
        <v>3030304</v>
      </c>
      <c r="D248" s="8" t="s">
        <v>1115</v>
      </c>
      <c r="E248" s="9">
        <v>1</v>
      </c>
      <c r="F248" s="7">
        <v>0</v>
      </c>
      <c r="G248" s="9">
        <v>0</v>
      </c>
      <c r="H248" s="238">
        <v>0</v>
      </c>
      <c r="I248" s="7">
        <v>1</v>
      </c>
      <c r="J248" s="7">
        <v>0</v>
      </c>
      <c r="K248" s="7">
        <v>0</v>
      </c>
      <c r="L248" s="7">
        <v>0</v>
      </c>
      <c r="M248" s="7">
        <v>0</v>
      </c>
      <c r="N248" s="7">
        <v>1</v>
      </c>
      <c r="O248" s="7">
        <v>1</v>
      </c>
      <c r="P248" s="7">
        <v>0.3</v>
      </c>
      <c r="Q248" s="7">
        <v>0</v>
      </c>
      <c r="R248" s="239">
        <v>0</v>
      </c>
      <c r="S248" s="7">
        <v>0</v>
      </c>
      <c r="T248" s="7">
        <v>1</v>
      </c>
      <c r="U248" s="7">
        <v>2</v>
      </c>
      <c r="V248" s="7">
        <v>0</v>
      </c>
      <c r="W248" s="7">
        <v>3</v>
      </c>
      <c r="X248" s="9"/>
      <c r="Y248" s="7">
        <v>0</v>
      </c>
      <c r="Z248" s="7">
        <v>1</v>
      </c>
      <c r="AA248" s="7">
        <v>0</v>
      </c>
      <c r="AB248" s="7">
        <v>0</v>
      </c>
      <c r="AC248" s="7">
        <v>0</v>
      </c>
      <c r="AD248" s="7">
        <v>0</v>
      </c>
      <c r="AE248" s="7">
        <v>12</v>
      </c>
      <c r="AF248" s="7">
        <v>1</v>
      </c>
      <c r="AG248" s="7">
        <v>3</v>
      </c>
      <c r="AH248" s="11">
        <v>6</v>
      </c>
      <c r="AI248" s="11">
        <v>1</v>
      </c>
      <c r="AJ248" s="239">
        <v>0</v>
      </c>
      <c r="AK248" s="11">
        <v>1.5</v>
      </c>
      <c r="AL248" s="7">
        <v>0</v>
      </c>
      <c r="AM248" s="7">
        <v>0</v>
      </c>
      <c r="AN248" s="7">
        <v>0</v>
      </c>
      <c r="AO248" s="7">
        <v>3</v>
      </c>
      <c r="AP248" s="7">
        <v>5000</v>
      </c>
      <c r="AQ248" s="7">
        <v>3</v>
      </c>
      <c r="AR248" s="7">
        <v>0</v>
      </c>
      <c r="AS248" s="11">
        <v>0</v>
      </c>
      <c r="AT248" s="7">
        <v>20000103</v>
      </c>
      <c r="AV248" s="10" t="s">
        <v>2442</v>
      </c>
      <c r="AW248" s="7" t="s">
        <v>159</v>
      </c>
      <c r="AX248" s="9">
        <v>100102</v>
      </c>
      <c r="AY248" s="9">
        <v>70204003</v>
      </c>
      <c r="AZ248" s="8" t="s">
        <v>156</v>
      </c>
      <c r="BA248" s="7" t="s">
        <v>2457</v>
      </c>
      <c r="BB248" s="238">
        <v>0</v>
      </c>
      <c r="BC248" s="238">
        <v>0</v>
      </c>
      <c r="BD248" s="22" t="s">
        <v>1797</v>
      </c>
      <c r="BE248" s="7">
        <v>0</v>
      </c>
      <c r="BF248" s="7">
        <v>0</v>
      </c>
      <c r="BG248" s="7">
        <v>0</v>
      </c>
      <c r="BH248" s="7">
        <v>0</v>
      </c>
      <c r="BI248" s="7">
        <v>0</v>
      </c>
      <c r="BJ248" s="7">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41" customFormat="1" ht="20.100000000000001" customHeight="1">
      <c r="C249" s="27">
        <v>3030401</v>
      </c>
      <c r="D249" s="73" t="s">
        <v>1798</v>
      </c>
      <c r="E249" s="27">
        <v>1</v>
      </c>
      <c r="F249" s="27">
        <v>0</v>
      </c>
      <c r="G249" s="59">
        <v>0</v>
      </c>
      <c r="H249" s="242">
        <v>0</v>
      </c>
      <c r="I249" s="27">
        <v>1</v>
      </c>
      <c r="J249" s="27">
        <v>0</v>
      </c>
      <c r="K249" s="27">
        <v>0</v>
      </c>
      <c r="L249" s="27">
        <v>0</v>
      </c>
      <c r="M249" s="27">
        <v>0</v>
      </c>
      <c r="N249" s="27">
        <v>1</v>
      </c>
      <c r="O249" s="27">
        <v>2</v>
      </c>
      <c r="P249" s="27">
        <v>0.8</v>
      </c>
      <c r="Q249" s="27">
        <v>0</v>
      </c>
      <c r="R249" s="243">
        <v>0</v>
      </c>
      <c r="S249" s="27">
        <v>0</v>
      </c>
      <c r="T249" s="27">
        <v>1</v>
      </c>
      <c r="U249" s="27">
        <v>2</v>
      </c>
      <c r="V249" s="27">
        <v>0</v>
      </c>
      <c r="W249" s="27">
        <v>0</v>
      </c>
      <c r="X249" s="9"/>
      <c r="Y249" s="27">
        <v>0</v>
      </c>
      <c r="Z249" s="27">
        <v>0</v>
      </c>
      <c r="AA249" s="27">
        <v>0</v>
      </c>
      <c r="AB249" s="27">
        <v>0</v>
      </c>
      <c r="AC249" s="27">
        <v>0</v>
      </c>
      <c r="AD249" s="27">
        <v>0</v>
      </c>
      <c r="AE249" s="27">
        <v>20</v>
      </c>
      <c r="AF249" s="27">
        <v>0</v>
      </c>
      <c r="AG249" s="27">
        <v>0</v>
      </c>
      <c r="AH249" s="29">
        <v>2</v>
      </c>
      <c r="AI249" s="29">
        <v>2</v>
      </c>
      <c r="AJ249" s="243">
        <v>0</v>
      </c>
      <c r="AK249" s="29">
        <v>1.5</v>
      </c>
      <c r="AL249" s="27">
        <v>0</v>
      </c>
      <c r="AM249" s="27">
        <v>0</v>
      </c>
      <c r="AN249" s="27">
        <v>0</v>
      </c>
      <c r="AO249" s="27">
        <v>1</v>
      </c>
      <c r="AP249" s="27">
        <v>3000</v>
      </c>
      <c r="AQ249" s="27">
        <v>0.5</v>
      </c>
      <c r="AR249" s="27">
        <v>0</v>
      </c>
      <c r="AS249" s="29">
        <v>0</v>
      </c>
      <c r="AT249" s="27" t="s">
        <v>2408</v>
      </c>
      <c r="AV249" s="58" t="s">
        <v>2409</v>
      </c>
      <c r="AW249" s="27" t="s">
        <v>155</v>
      </c>
      <c r="AX249" s="59">
        <v>0</v>
      </c>
      <c r="AY249" s="59">
        <v>0</v>
      </c>
      <c r="AZ249" s="73" t="s">
        <v>1178</v>
      </c>
      <c r="BA249" s="27" t="s">
        <v>2473</v>
      </c>
      <c r="BB249" s="242">
        <v>0</v>
      </c>
      <c r="BC249" s="242">
        <v>0</v>
      </c>
      <c r="BD249" s="89" t="s">
        <v>1800</v>
      </c>
      <c r="BE249" s="27">
        <v>0</v>
      </c>
      <c r="BF249" s="27">
        <v>0</v>
      </c>
      <c r="BG249" s="27">
        <v>0</v>
      </c>
      <c r="BH249" s="27">
        <v>0</v>
      </c>
      <c r="BI249" s="27">
        <v>0</v>
      </c>
      <c r="BJ249" s="27">
        <v>0</v>
      </c>
      <c r="BK249" s="244">
        <v>0</v>
      </c>
      <c r="BL249" s="244">
        <v>0</v>
      </c>
      <c r="BM249" s="244">
        <v>0</v>
      </c>
      <c r="BN249" s="244">
        <v>0</v>
      </c>
      <c r="BO249" s="244">
        <v>0</v>
      </c>
      <c r="BP249" s="244">
        <v>0</v>
      </c>
      <c r="BQ249" s="244">
        <v>0</v>
      </c>
      <c r="BR249" s="244">
        <v>0</v>
      </c>
      <c r="BS249" s="244">
        <v>0</v>
      </c>
      <c r="BT249" s="244">
        <v>0</v>
      </c>
      <c r="BU249" s="244">
        <v>0</v>
      </c>
      <c r="BV249" s="244">
        <v>0</v>
      </c>
      <c r="BW249" s="244">
        <v>0</v>
      </c>
      <c r="BX249" s="244">
        <v>0</v>
      </c>
    </row>
    <row r="250" spans="1:76" s="237" customFormat="1" ht="20.100000000000001" customHeight="1">
      <c r="C250" s="7">
        <v>3030402</v>
      </c>
      <c r="D250" s="10" t="s">
        <v>341</v>
      </c>
      <c r="E250" s="9">
        <v>1</v>
      </c>
      <c r="F250" s="7">
        <v>0</v>
      </c>
      <c r="G250" s="9">
        <v>0</v>
      </c>
      <c r="H250" s="238">
        <v>0</v>
      </c>
      <c r="I250" s="9">
        <v>1</v>
      </c>
      <c r="J250" s="7">
        <v>0</v>
      </c>
      <c r="K250" s="7">
        <v>0</v>
      </c>
      <c r="L250" s="9">
        <v>0</v>
      </c>
      <c r="M250" s="9">
        <v>0</v>
      </c>
      <c r="N250" s="9">
        <v>1</v>
      </c>
      <c r="O250" s="9">
        <v>1</v>
      </c>
      <c r="P250" s="9">
        <v>0.05</v>
      </c>
      <c r="Q250" s="9">
        <v>0</v>
      </c>
      <c r="R250" s="239">
        <v>0</v>
      </c>
      <c r="S250" s="238">
        <v>0</v>
      </c>
      <c r="T250" s="9">
        <v>1</v>
      </c>
      <c r="U250" s="9">
        <v>1</v>
      </c>
      <c r="V250" s="9">
        <v>0</v>
      </c>
      <c r="W250" s="9">
        <v>2</v>
      </c>
      <c r="X250" s="9"/>
      <c r="Y250" s="9">
        <v>0</v>
      </c>
      <c r="Z250" s="9">
        <v>0</v>
      </c>
      <c r="AA250" s="9">
        <v>0</v>
      </c>
      <c r="AB250" s="9">
        <v>0</v>
      </c>
      <c r="AC250" s="7">
        <v>0</v>
      </c>
      <c r="AD250" s="9">
        <v>0</v>
      </c>
      <c r="AE250" s="9">
        <v>10</v>
      </c>
      <c r="AF250" s="9">
        <v>0</v>
      </c>
      <c r="AG250" s="9">
        <v>0</v>
      </c>
      <c r="AH250" s="11">
        <v>7</v>
      </c>
      <c r="AI250" s="11">
        <v>0</v>
      </c>
      <c r="AJ250" s="239">
        <v>0</v>
      </c>
      <c r="AK250" s="11">
        <v>0</v>
      </c>
      <c r="AL250" s="9">
        <v>0</v>
      </c>
      <c r="AM250" s="9">
        <v>0</v>
      </c>
      <c r="AN250" s="9">
        <v>0</v>
      </c>
      <c r="AO250" s="9">
        <v>0</v>
      </c>
      <c r="AP250" s="9">
        <v>1000</v>
      </c>
      <c r="AQ250" s="9">
        <v>0.5</v>
      </c>
      <c r="AR250" s="9">
        <v>0</v>
      </c>
      <c r="AS250" s="11">
        <v>0</v>
      </c>
      <c r="AT250" s="9">
        <v>20000103</v>
      </c>
      <c r="AV250" s="10" t="s">
        <v>2445</v>
      </c>
      <c r="AW250" s="9">
        <v>0</v>
      </c>
      <c r="AX250" s="9">
        <v>100001</v>
      </c>
      <c r="AY250" s="9">
        <v>0</v>
      </c>
      <c r="AZ250" s="10" t="s">
        <v>156</v>
      </c>
      <c r="BA250" s="10" t="s">
        <v>2408</v>
      </c>
      <c r="BB250" s="238">
        <v>0</v>
      </c>
      <c r="BC250" s="238">
        <v>0</v>
      </c>
      <c r="BD250" s="38" t="s">
        <v>1745</v>
      </c>
      <c r="BE250" s="9">
        <v>0</v>
      </c>
      <c r="BF250" s="9">
        <v>0</v>
      </c>
      <c r="BG250" s="9">
        <v>0</v>
      </c>
      <c r="BH250" s="9">
        <v>0</v>
      </c>
      <c r="BI250" s="9">
        <v>0</v>
      </c>
      <c r="BJ250" s="9">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3030403</v>
      </c>
      <c r="D251" s="8" t="s">
        <v>1723</v>
      </c>
      <c r="E251" s="9">
        <v>1</v>
      </c>
      <c r="F251" s="7">
        <v>0</v>
      </c>
      <c r="G251" s="9">
        <v>0</v>
      </c>
      <c r="H251" s="238">
        <v>0</v>
      </c>
      <c r="I251" s="7">
        <v>1</v>
      </c>
      <c r="J251" s="7">
        <v>0</v>
      </c>
      <c r="K251" s="7">
        <v>0</v>
      </c>
      <c r="L251" s="7">
        <v>0</v>
      </c>
      <c r="M251" s="7">
        <v>0</v>
      </c>
      <c r="N251" s="7">
        <v>1</v>
      </c>
      <c r="O251" s="7">
        <v>1</v>
      </c>
      <c r="P251" s="7">
        <v>1</v>
      </c>
      <c r="Q251" s="7">
        <v>0</v>
      </c>
      <c r="R251" s="239">
        <v>0</v>
      </c>
      <c r="S251" s="7">
        <v>0</v>
      </c>
      <c r="T251" s="7">
        <v>1</v>
      </c>
      <c r="U251" s="7">
        <v>2</v>
      </c>
      <c r="V251" s="7">
        <v>0</v>
      </c>
      <c r="W251" s="7">
        <v>2</v>
      </c>
      <c r="X251" s="9"/>
      <c r="Y251" s="7">
        <v>0</v>
      </c>
      <c r="Z251" s="7">
        <v>1</v>
      </c>
      <c r="AA251" s="7">
        <v>0</v>
      </c>
      <c r="AB251" s="7">
        <v>0</v>
      </c>
      <c r="AC251" s="7">
        <v>0</v>
      </c>
      <c r="AD251" s="7">
        <v>0</v>
      </c>
      <c r="AE251" s="7">
        <v>12</v>
      </c>
      <c r="AF251" s="7">
        <v>2</v>
      </c>
      <c r="AG251" s="7" t="s">
        <v>2439</v>
      </c>
      <c r="AH251" s="11">
        <v>0</v>
      </c>
      <c r="AI251" s="11">
        <v>0</v>
      </c>
      <c r="AJ251" s="239">
        <v>0</v>
      </c>
      <c r="AK251" s="11">
        <v>1.5</v>
      </c>
      <c r="AL251" s="7">
        <v>0</v>
      </c>
      <c r="AM251" s="7">
        <v>0</v>
      </c>
      <c r="AN251" s="7">
        <v>0</v>
      </c>
      <c r="AO251" s="7">
        <v>1</v>
      </c>
      <c r="AP251" s="7">
        <v>5000</v>
      </c>
      <c r="AQ251" s="7">
        <v>0.5</v>
      </c>
      <c r="AR251" s="7">
        <v>0</v>
      </c>
      <c r="AS251" s="11">
        <v>0</v>
      </c>
      <c r="AT251" s="7" t="s">
        <v>2408</v>
      </c>
      <c r="AV251" s="10" t="s">
        <v>2442</v>
      </c>
      <c r="AW251" s="7" t="s">
        <v>159</v>
      </c>
      <c r="AX251" s="9">
        <v>100102</v>
      </c>
      <c r="AY251" s="9">
        <v>70201001</v>
      </c>
      <c r="AZ251" s="8" t="s">
        <v>156</v>
      </c>
      <c r="BA251" s="7">
        <v>0</v>
      </c>
      <c r="BB251" s="238">
        <v>0</v>
      </c>
      <c r="BC251" s="238">
        <v>0</v>
      </c>
      <c r="BD251" s="22" t="s">
        <v>1724</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ht="20.100000000000001" customHeight="1">
      <c r="A252"/>
      <c r="B252"/>
      <c r="C252" s="7">
        <v>3030404</v>
      </c>
      <c r="D252" s="10" t="s">
        <v>1731</v>
      </c>
      <c r="E252" s="9">
        <v>1</v>
      </c>
      <c r="F252" s="7">
        <v>0</v>
      </c>
      <c r="G252" s="9">
        <v>0</v>
      </c>
      <c r="H252" s="238">
        <v>0</v>
      </c>
      <c r="I252" s="7">
        <v>1</v>
      </c>
      <c r="J252" s="7">
        <v>0</v>
      </c>
      <c r="K252" s="7">
        <v>0</v>
      </c>
      <c r="L252" s="9">
        <v>0</v>
      </c>
      <c r="M252" s="9">
        <v>0</v>
      </c>
      <c r="N252" s="9">
        <v>1</v>
      </c>
      <c r="O252" s="9">
        <v>2</v>
      </c>
      <c r="P252" s="9">
        <v>0.3</v>
      </c>
      <c r="Q252" s="9">
        <v>0</v>
      </c>
      <c r="R252" s="239">
        <v>0</v>
      </c>
      <c r="S252" s="238">
        <v>0</v>
      </c>
      <c r="T252" s="9">
        <v>1</v>
      </c>
      <c r="U252" s="9">
        <v>2</v>
      </c>
      <c r="V252" s="9">
        <v>0</v>
      </c>
      <c r="W252" s="9">
        <v>0</v>
      </c>
      <c r="X252" s="9"/>
      <c r="Y252" s="9">
        <v>0</v>
      </c>
      <c r="Z252" s="9">
        <v>0</v>
      </c>
      <c r="AA252" s="9">
        <v>0</v>
      </c>
      <c r="AB252" s="9">
        <v>0</v>
      </c>
      <c r="AC252" s="7">
        <v>0</v>
      </c>
      <c r="AD252" s="9">
        <v>0</v>
      </c>
      <c r="AE252" s="7">
        <v>99999</v>
      </c>
      <c r="AF252" s="9">
        <v>0</v>
      </c>
      <c r="AG252" s="9">
        <v>0</v>
      </c>
      <c r="AH252" s="11">
        <v>2</v>
      </c>
      <c r="AI252" s="11">
        <v>0</v>
      </c>
      <c r="AJ252" s="239">
        <v>0</v>
      </c>
      <c r="AK252" s="11">
        <v>0</v>
      </c>
      <c r="AL252" s="9">
        <v>0</v>
      </c>
      <c r="AM252" s="9">
        <v>0</v>
      </c>
      <c r="AN252" s="9">
        <v>0</v>
      </c>
      <c r="AO252" s="9">
        <v>0</v>
      </c>
      <c r="AP252" s="9">
        <v>1000</v>
      </c>
      <c r="AQ252" s="9">
        <v>0</v>
      </c>
      <c r="AR252" s="9">
        <v>0</v>
      </c>
      <c r="AS252" s="209" t="s">
        <v>2504</v>
      </c>
      <c r="AT252" s="9" t="s">
        <v>2408</v>
      </c>
      <c r="AV252" s="10" t="s">
        <v>2409</v>
      </c>
      <c r="AW252" s="9" t="s">
        <v>387</v>
      </c>
      <c r="AX252" s="9">
        <v>0</v>
      </c>
      <c r="AY252" s="9">
        <v>0</v>
      </c>
      <c r="AZ252" s="10" t="s">
        <v>156</v>
      </c>
      <c r="BA252" s="10" t="s">
        <v>2408</v>
      </c>
      <c r="BB252" s="238">
        <v>0</v>
      </c>
      <c r="BC252" s="238">
        <v>0</v>
      </c>
      <c r="BD252" s="38" t="s">
        <v>1733</v>
      </c>
      <c r="BE252" s="9">
        <v>0</v>
      </c>
      <c r="BF252" s="9">
        <v>0</v>
      </c>
      <c r="BG252" s="9">
        <v>0</v>
      </c>
      <c r="BH252" s="9">
        <v>0</v>
      </c>
      <c r="BI252" s="9">
        <v>0</v>
      </c>
      <c r="BJ252" s="9">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ht="20.100000000000001" customHeight="1">
      <c r="A253"/>
      <c r="B253"/>
      <c r="C253" s="7">
        <v>3030405</v>
      </c>
      <c r="D253" s="10" t="s">
        <v>1378</v>
      </c>
      <c r="E253" s="9">
        <v>1</v>
      </c>
      <c r="F253" s="7">
        <v>0</v>
      </c>
      <c r="G253" s="9">
        <v>0</v>
      </c>
      <c r="H253" s="238">
        <v>0</v>
      </c>
      <c r="I253" s="7">
        <v>1</v>
      </c>
      <c r="J253" s="7">
        <v>0</v>
      </c>
      <c r="K253" s="7">
        <v>0</v>
      </c>
      <c r="L253" s="9">
        <v>0</v>
      </c>
      <c r="M253" s="9">
        <v>0</v>
      </c>
      <c r="N253" s="9">
        <v>1</v>
      </c>
      <c r="O253" s="9">
        <v>2</v>
      </c>
      <c r="P253" s="9">
        <v>1</v>
      </c>
      <c r="Q253" s="9">
        <v>0</v>
      </c>
      <c r="R253" s="239">
        <v>0</v>
      </c>
      <c r="S253" s="238">
        <v>0</v>
      </c>
      <c r="T253" s="9">
        <v>1</v>
      </c>
      <c r="U253" s="9">
        <v>2</v>
      </c>
      <c r="V253" s="9">
        <v>0</v>
      </c>
      <c r="W253" s="9">
        <v>0</v>
      </c>
      <c r="X253" s="9"/>
      <c r="Y253" s="9">
        <v>0</v>
      </c>
      <c r="Z253" s="9">
        <v>0</v>
      </c>
      <c r="AA253" s="9">
        <v>0</v>
      </c>
      <c r="AB253" s="9">
        <v>0</v>
      </c>
      <c r="AC253" s="7">
        <v>0</v>
      </c>
      <c r="AD253" s="9">
        <v>0</v>
      </c>
      <c r="AE253" s="7">
        <v>20</v>
      </c>
      <c r="AF253" s="9">
        <v>0</v>
      </c>
      <c r="AG253" s="9">
        <v>0</v>
      </c>
      <c r="AH253" s="11">
        <v>2</v>
      </c>
      <c r="AI253" s="11">
        <v>0</v>
      </c>
      <c r="AJ253" s="239">
        <v>0</v>
      </c>
      <c r="AK253" s="11">
        <v>0</v>
      </c>
      <c r="AL253" s="9">
        <v>0</v>
      </c>
      <c r="AM253" s="9">
        <v>0</v>
      </c>
      <c r="AN253" s="9">
        <v>0</v>
      </c>
      <c r="AO253" s="9">
        <v>0</v>
      </c>
      <c r="AP253" s="9">
        <v>1000</v>
      </c>
      <c r="AQ253" s="9">
        <v>0</v>
      </c>
      <c r="AR253" s="9">
        <v>0</v>
      </c>
      <c r="AS253" s="11">
        <v>30304050</v>
      </c>
      <c r="AT253" s="9" t="s">
        <v>2408</v>
      </c>
      <c r="AV253" s="10" t="s">
        <v>2409</v>
      </c>
      <c r="AW253" s="9" t="s">
        <v>387</v>
      </c>
      <c r="AX253" s="9">
        <v>0</v>
      </c>
      <c r="AY253" s="9">
        <v>0</v>
      </c>
      <c r="AZ253" s="10" t="s">
        <v>156</v>
      </c>
      <c r="BA253" s="10" t="s">
        <v>2408</v>
      </c>
      <c r="BB253" s="238">
        <v>0</v>
      </c>
      <c r="BC253" s="238">
        <v>0</v>
      </c>
      <c r="BD253" s="38" t="s">
        <v>1801</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s="237" customFormat="1" ht="20.100000000000001" customHeight="1">
      <c r="C254" s="7">
        <v>3030406</v>
      </c>
      <c r="D254" s="8" t="s">
        <v>1802</v>
      </c>
      <c r="E254" s="7">
        <v>2</v>
      </c>
      <c r="F254" s="7">
        <v>0</v>
      </c>
      <c r="G254" s="9">
        <v>0</v>
      </c>
      <c r="H254" s="238">
        <v>2</v>
      </c>
      <c r="I254" s="7">
        <v>5</v>
      </c>
      <c r="J254" s="7">
        <v>0</v>
      </c>
      <c r="K254" s="7">
        <v>0</v>
      </c>
      <c r="L254" s="7">
        <v>0</v>
      </c>
      <c r="M254" s="7">
        <v>0</v>
      </c>
      <c r="N254" s="7">
        <v>1</v>
      </c>
      <c r="O254" s="7">
        <v>1</v>
      </c>
      <c r="P254" s="7">
        <v>0.5</v>
      </c>
      <c r="Q254" s="7">
        <v>0</v>
      </c>
      <c r="R254" s="239">
        <v>0</v>
      </c>
      <c r="S254" s="7">
        <v>0</v>
      </c>
      <c r="T254" s="7">
        <v>1</v>
      </c>
      <c r="U254" s="7">
        <v>2</v>
      </c>
      <c r="V254" s="7">
        <v>0</v>
      </c>
      <c r="W254" s="7">
        <v>1.4</v>
      </c>
      <c r="X254" s="9"/>
      <c r="Y254" s="7">
        <v>150</v>
      </c>
      <c r="Z254" s="7">
        <v>1</v>
      </c>
      <c r="AA254" s="7">
        <v>0</v>
      </c>
      <c r="AB254" s="7">
        <v>0</v>
      </c>
      <c r="AC254" s="7">
        <v>0</v>
      </c>
      <c r="AD254" s="7">
        <v>0</v>
      </c>
      <c r="AE254" s="7">
        <v>12</v>
      </c>
      <c r="AF254" s="7">
        <v>2</v>
      </c>
      <c r="AG254" s="7" t="s">
        <v>152</v>
      </c>
      <c r="AH254" s="11">
        <v>0</v>
      </c>
      <c r="AI254" s="11">
        <v>2</v>
      </c>
      <c r="AJ254" s="239">
        <v>0</v>
      </c>
      <c r="AK254" s="11">
        <v>1.5</v>
      </c>
      <c r="AL254" s="7">
        <v>0</v>
      </c>
      <c r="AM254" s="7">
        <v>0</v>
      </c>
      <c r="AN254" s="7">
        <v>0</v>
      </c>
      <c r="AO254" s="7">
        <v>1.5</v>
      </c>
      <c r="AP254" s="7">
        <v>1200</v>
      </c>
      <c r="AQ254" s="7">
        <v>1</v>
      </c>
      <c r="AR254" s="7">
        <v>15</v>
      </c>
      <c r="AS254" s="11">
        <v>0</v>
      </c>
      <c r="AT254" s="7" t="s">
        <v>2408</v>
      </c>
      <c r="AV254" s="8" t="s">
        <v>2419</v>
      </c>
      <c r="AW254" s="7" t="s">
        <v>162</v>
      </c>
      <c r="AX254" s="9">
        <v>100001</v>
      </c>
      <c r="AY254" s="9">
        <v>70404001</v>
      </c>
      <c r="AZ254" s="8" t="s">
        <v>2474</v>
      </c>
      <c r="BA254" s="7">
        <v>0</v>
      </c>
      <c r="BB254" s="238">
        <v>0</v>
      </c>
      <c r="BC254" s="238">
        <v>0</v>
      </c>
      <c r="BD254" s="22" t="s">
        <v>1803</v>
      </c>
      <c r="BE254" s="7">
        <v>0</v>
      </c>
      <c r="BF254" s="7">
        <v>0</v>
      </c>
      <c r="BG254" s="7">
        <v>0</v>
      </c>
      <c r="BH254" s="7">
        <v>0</v>
      </c>
      <c r="BI254" s="7">
        <v>0</v>
      </c>
      <c r="BJ254" s="7">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3030501</v>
      </c>
      <c r="D255" s="8" t="s">
        <v>1749</v>
      </c>
      <c r="E255" s="9">
        <v>1</v>
      </c>
      <c r="F255" s="7">
        <v>0</v>
      </c>
      <c r="G255" s="9">
        <v>0</v>
      </c>
      <c r="H255" s="238">
        <v>0</v>
      </c>
      <c r="I255" s="7">
        <v>1</v>
      </c>
      <c r="J255" s="7">
        <v>0</v>
      </c>
      <c r="K255" s="7">
        <v>0</v>
      </c>
      <c r="L255" s="7">
        <v>0</v>
      </c>
      <c r="M255" s="7">
        <v>0</v>
      </c>
      <c r="N255" s="7">
        <v>1</v>
      </c>
      <c r="O255" s="7">
        <v>1</v>
      </c>
      <c r="P255" s="7">
        <v>0.3</v>
      </c>
      <c r="Q255" s="7">
        <v>0</v>
      </c>
      <c r="R255" s="239">
        <v>0</v>
      </c>
      <c r="S255" s="7">
        <v>0</v>
      </c>
      <c r="T255" s="7">
        <v>1</v>
      </c>
      <c r="U255" s="7">
        <v>2</v>
      </c>
      <c r="V255" s="7">
        <v>0</v>
      </c>
      <c r="W255" s="7">
        <v>2.5</v>
      </c>
      <c r="X255" s="9"/>
      <c r="Y255" s="7">
        <v>0</v>
      </c>
      <c r="Z255" s="7">
        <v>1</v>
      </c>
      <c r="AA255" s="7">
        <v>0</v>
      </c>
      <c r="AB255" s="7">
        <v>0</v>
      </c>
      <c r="AC255" s="7">
        <v>0</v>
      </c>
      <c r="AD255" s="7">
        <v>0</v>
      </c>
      <c r="AE255" s="7">
        <v>12</v>
      </c>
      <c r="AF255" s="7">
        <v>1</v>
      </c>
      <c r="AG255" s="7">
        <v>3</v>
      </c>
      <c r="AH255" s="11">
        <v>4</v>
      </c>
      <c r="AI255" s="11">
        <v>1</v>
      </c>
      <c r="AJ255" s="239">
        <v>0</v>
      </c>
      <c r="AK255" s="11">
        <v>1.5</v>
      </c>
      <c r="AL255" s="7">
        <v>0</v>
      </c>
      <c r="AM255" s="7">
        <v>0</v>
      </c>
      <c r="AN255" s="7">
        <v>0</v>
      </c>
      <c r="AO255" s="7">
        <v>3</v>
      </c>
      <c r="AP255" s="7">
        <v>5000</v>
      </c>
      <c r="AQ255" s="7">
        <v>3</v>
      </c>
      <c r="AR255" s="7">
        <v>0</v>
      </c>
      <c r="AS255" s="11">
        <v>0</v>
      </c>
      <c r="AT255" s="7">
        <v>20000103</v>
      </c>
      <c r="AV255" s="10" t="s">
        <v>2419</v>
      </c>
      <c r="AW255" s="7" t="s">
        <v>159</v>
      </c>
      <c r="AX255" s="9">
        <v>100102</v>
      </c>
      <c r="AY255" s="9">
        <v>70204002</v>
      </c>
      <c r="AZ255" s="8" t="s">
        <v>156</v>
      </c>
      <c r="BA255" s="7" t="s">
        <v>2475</v>
      </c>
      <c r="BB255" s="238">
        <v>0</v>
      </c>
      <c r="BC255" s="238">
        <v>0</v>
      </c>
      <c r="BD255" s="22" t="s">
        <v>2456</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3030502</v>
      </c>
      <c r="D256" s="8" t="s">
        <v>602</v>
      </c>
      <c r="E256" s="9">
        <v>1</v>
      </c>
      <c r="F256" s="7">
        <v>0</v>
      </c>
      <c r="G256" s="9">
        <v>0</v>
      </c>
      <c r="H256" s="238">
        <v>0</v>
      </c>
      <c r="I256" s="7">
        <v>1</v>
      </c>
      <c r="J256" s="7">
        <v>0</v>
      </c>
      <c r="K256" s="7">
        <v>0</v>
      </c>
      <c r="L256" s="7">
        <v>0</v>
      </c>
      <c r="M256" s="7">
        <v>0</v>
      </c>
      <c r="N256" s="7">
        <v>1</v>
      </c>
      <c r="O256" s="7">
        <v>1</v>
      </c>
      <c r="P256" s="7">
        <v>1</v>
      </c>
      <c r="Q256" s="7">
        <v>0</v>
      </c>
      <c r="R256" s="239">
        <v>0</v>
      </c>
      <c r="S256" s="7">
        <v>0</v>
      </c>
      <c r="T256" s="7">
        <v>1</v>
      </c>
      <c r="U256" s="7">
        <v>2</v>
      </c>
      <c r="V256" s="7">
        <v>0</v>
      </c>
      <c r="W256" s="7">
        <v>2</v>
      </c>
      <c r="X256" s="9"/>
      <c r="Y256" s="7">
        <v>0</v>
      </c>
      <c r="Z256" s="7">
        <v>1</v>
      </c>
      <c r="AA256" s="7">
        <v>0</v>
      </c>
      <c r="AB256" s="7">
        <v>0</v>
      </c>
      <c r="AC256" s="7">
        <v>0</v>
      </c>
      <c r="AD256" s="7">
        <v>0</v>
      </c>
      <c r="AE256" s="7">
        <v>12</v>
      </c>
      <c r="AF256" s="7">
        <v>2</v>
      </c>
      <c r="AG256" s="7" t="s">
        <v>2439</v>
      </c>
      <c r="AH256" s="11">
        <v>0</v>
      </c>
      <c r="AI256" s="11">
        <v>2</v>
      </c>
      <c r="AJ256" s="239">
        <v>0</v>
      </c>
      <c r="AK256" s="11">
        <v>1.5</v>
      </c>
      <c r="AL256" s="7">
        <v>0</v>
      </c>
      <c r="AM256" s="7">
        <v>0</v>
      </c>
      <c r="AN256" s="7">
        <v>0</v>
      </c>
      <c r="AO256" s="7">
        <v>1.5</v>
      </c>
      <c r="AP256" s="7">
        <v>10000</v>
      </c>
      <c r="AQ256" s="7">
        <v>1</v>
      </c>
      <c r="AR256" s="7">
        <v>5</v>
      </c>
      <c r="AS256" s="11">
        <v>0</v>
      </c>
      <c r="AT256" s="7" t="s">
        <v>2408</v>
      </c>
      <c r="AV256" s="10" t="s">
        <v>2442</v>
      </c>
      <c r="AW256" s="7" t="s">
        <v>159</v>
      </c>
      <c r="AX256" s="9">
        <v>100102</v>
      </c>
      <c r="AY256" s="9">
        <v>70302003</v>
      </c>
      <c r="AZ256" s="10" t="s">
        <v>2429</v>
      </c>
      <c r="BA256" s="7">
        <v>0</v>
      </c>
      <c r="BB256" s="238">
        <v>0</v>
      </c>
      <c r="BC256" s="238">
        <v>0</v>
      </c>
      <c r="BD256" s="22" t="s">
        <v>1808</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ht="20.100000000000001" customHeight="1">
      <c r="A257"/>
      <c r="B257"/>
      <c r="C257" s="7">
        <v>3030503</v>
      </c>
      <c r="D257" s="10" t="s">
        <v>415</v>
      </c>
      <c r="E257" s="9">
        <v>1</v>
      </c>
      <c r="F257" s="7">
        <v>0</v>
      </c>
      <c r="G257" s="9">
        <v>0</v>
      </c>
      <c r="H257" s="238">
        <v>0</v>
      </c>
      <c r="I257" s="7">
        <v>1</v>
      </c>
      <c r="J257" s="7">
        <v>0</v>
      </c>
      <c r="K257" s="7">
        <v>0</v>
      </c>
      <c r="L257" s="9">
        <v>0</v>
      </c>
      <c r="M257" s="9">
        <v>0</v>
      </c>
      <c r="N257" s="9">
        <v>1</v>
      </c>
      <c r="O257" s="9">
        <v>2</v>
      </c>
      <c r="P257" s="9">
        <v>0.3</v>
      </c>
      <c r="Q257" s="9">
        <v>0</v>
      </c>
      <c r="R257" s="239">
        <v>0</v>
      </c>
      <c r="S257" s="238">
        <v>0</v>
      </c>
      <c r="T257" s="9">
        <v>1</v>
      </c>
      <c r="U257" s="9">
        <v>2</v>
      </c>
      <c r="V257" s="9">
        <v>0</v>
      </c>
      <c r="W257" s="9">
        <v>0</v>
      </c>
      <c r="X257" s="9"/>
      <c r="Y257" s="9">
        <v>0</v>
      </c>
      <c r="Z257" s="9">
        <v>0</v>
      </c>
      <c r="AA257" s="9">
        <v>0</v>
      </c>
      <c r="AB257" s="9">
        <v>0</v>
      </c>
      <c r="AC257" s="7">
        <v>0</v>
      </c>
      <c r="AD257" s="9">
        <v>0</v>
      </c>
      <c r="AE257" s="7">
        <v>12</v>
      </c>
      <c r="AF257" s="9">
        <v>0</v>
      </c>
      <c r="AG257" s="9">
        <v>0</v>
      </c>
      <c r="AH257" s="11">
        <v>7</v>
      </c>
      <c r="AI257" s="11">
        <v>0</v>
      </c>
      <c r="AJ257" s="239">
        <v>0</v>
      </c>
      <c r="AK257" s="11">
        <v>0</v>
      </c>
      <c r="AL257" s="9">
        <v>0</v>
      </c>
      <c r="AM257" s="9">
        <v>0</v>
      </c>
      <c r="AN257" s="9">
        <v>0</v>
      </c>
      <c r="AO257" s="9">
        <v>0</v>
      </c>
      <c r="AP257" s="9">
        <v>1000</v>
      </c>
      <c r="AQ257" s="9">
        <v>0</v>
      </c>
      <c r="AR257" s="9">
        <v>0</v>
      </c>
      <c r="AS257" s="11">
        <v>0</v>
      </c>
      <c r="AT257" s="9">
        <v>30204040</v>
      </c>
      <c r="AV257" s="10" t="s">
        <v>2409</v>
      </c>
      <c r="AW257" s="9" t="s">
        <v>387</v>
      </c>
      <c r="AX257" s="9">
        <v>0</v>
      </c>
      <c r="AY257" s="9">
        <v>0</v>
      </c>
      <c r="AZ257" s="10" t="s">
        <v>156</v>
      </c>
      <c r="BA257" s="10" t="s">
        <v>2408</v>
      </c>
      <c r="BB257" s="238">
        <v>0</v>
      </c>
      <c r="BC257" s="238">
        <v>0</v>
      </c>
      <c r="BD257" s="38" t="s">
        <v>1759</v>
      </c>
      <c r="BE257" s="9">
        <v>0</v>
      </c>
      <c r="BF257" s="9">
        <v>0</v>
      </c>
      <c r="BG257" s="9">
        <v>0</v>
      </c>
      <c r="BH257" s="9">
        <v>0</v>
      </c>
      <c r="BI257" s="9">
        <v>0</v>
      </c>
      <c r="BJ257" s="9">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ht="19.5" customHeight="1">
      <c r="A258"/>
      <c r="B258"/>
      <c r="C258" s="7">
        <v>3030504</v>
      </c>
      <c r="D258" s="10" t="s">
        <v>1378</v>
      </c>
      <c r="E258" s="9">
        <v>1</v>
      </c>
      <c r="F258" s="7">
        <v>0</v>
      </c>
      <c r="G258" s="9">
        <v>0</v>
      </c>
      <c r="H258" s="238">
        <v>0</v>
      </c>
      <c r="I258" s="7">
        <v>1</v>
      </c>
      <c r="J258" s="7">
        <v>0</v>
      </c>
      <c r="K258" s="7">
        <v>0</v>
      </c>
      <c r="L258" s="9">
        <v>0</v>
      </c>
      <c r="M258" s="9">
        <v>0</v>
      </c>
      <c r="N258" s="9">
        <v>1</v>
      </c>
      <c r="O258" s="9">
        <v>2</v>
      </c>
      <c r="P258" s="9">
        <v>0.3</v>
      </c>
      <c r="Q258" s="9">
        <v>0</v>
      </c>
      <c r="R258" s="239">
        <v>0</v>
      </c>
      <c r="S258" s="238">
        <v>0</v>
      </c>
      <c r="T258" s="9">
        <v>1</v>
      </c>
      <c r="U258" s="9">
        <v>2</v>
      </c>
      <c r="V258" s="9">
        <v>0</v>
      </c>
      <c r="W258" s="9">
        <v>0</v>
      </c>
      <c r="X258" s="9"/>
      <c r="Y258" s="9">
        <v>0</v>
      </c>
      <c r="Z258" s="9">
        <v>0</v>
      </c>
      <c r="AA258" s="9">
        <v>0</v>
      </c>
      <c r="AB258" s="9">
        <v>0</v>
      </c>
      <c r="AC258" s="7">
        <v>0</v>
      </c>
      <c r="AD258" s="9">
        <v>0</v>
      </c>
      <c r="AE258" s="7">
        <v>15</v>
      </c>
      <c r="AF258" s="9">
        <v>0</v>
      </c>
      <c r="AG258" s="9">
        <v>0</v>
      </c>
      <c r="AH258" s="11">
        <v>2</v>
      </c>
      <c r="AI258" s="11">
        <v>0</v>
      </c>
      <c r="AJ258" s="239">
        <v>0</v>
      </c>
      <c r="AK258" s="11">
        <v>0</v>
      </c>
      <c r="AL258" s="9">
        <v>0</v>
      </c>
      <c r="AM258" s="9">
        <v>0</v>
      </c>
      <c r="AN258" s="9">
        <v>0</v>
      </c>
      <c r="AO258" s="9">
        <v>0</v>
      </c>
      <c r="AP258" s="9">
        <v>1000</v>
      </c>
      <c r="AQ258" s="9">
        <v>0</v>
      </c>
      <c r="AR258" s="9">
        <v>0</v>
      </c>
      <c r="AS258" s="11">
        <v>30305040</v>
      </c>
      <c r="AT258" s="9" t="s">
        <v>2408</v>
      </c>
      <c r="AV258" s="10" t="s">
        <v>2409</v>
      </c>
      <c r="AW258" s="9" t="s">
        <v>387</v>
      </c>
      <c r="AX258" s="9">
        <v>0</v>
      </c>
      <c r="AY258" s="9">
        <v>0</v>
      </c>
      <c r="AZ258" s="10" t="s">
        <v>156</v>
      </c>
      <c r="BA258" s="10" t="s">
        <v>2408</v>
      </c>
      <c r="BB258" s="238">
        <v>0</v>
      </c>
      <c r="BC258" s="238">
        <v>0</v>
      </c>
      <c r="BD258" s="38" t="s">
        <v>1809</v>
      </c>
      <c r="BE258" s="9">
        <v>0</v>
      </c>
      <c r="BF258" s="9">
        <v>0</v>
      </c>
      <c r="BG258" s="9">
        <v>0</v>
      </c>
      <c r="BH258" s="9">
        <v>0</v>
      </c>
      <c r="BI258" s="9">
        <v>0</v>
      </c>
      <c r="BJ258" s="9">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s="237" customFormat="1" ht="19.5" customHeight="1">
      <c r="C259" s="7">
        <v>3030505</v>
      </c>
      <c r="D259" s="8" t="s">
        <v>1810</v>
      </c>
      <c r="E259" s="9">
        <v>1</v>
      </c>
      <c r="F259" s="7">
        <v>0</v>
      </c>
      <c r="G259" s="9">
        <v>0</v>
      </c>
      <c r="H259" s="238">
        <v>0</v>
      </c>
      <c r="I259" s="7">
        <v>1</v>
      </c>
      <c r="J259" s="7">
        <v>0</v>
      </c>
      <c r="K259" s="7">
        <v>0</v>
      </c>
      <c r="L259" s="7">
        <v>0</v>
      </c>
      <c r="M259" s="7">
        <v>0</v>
      </c>
      <c r="N259" s="7">
        <v>1</v>
      </c>
      <c r="O259" s="7">
        <v>1</v>
      </c>
      <c r="P259" s="7">
        <v>0.3</v>
      </c>
      <c r="Q259" s="7">
        <v>0</v>
      </c>
      <c r="R259" s="239">
        <v>0</v>
      </c>
      <c r="S259" s="7">
        <v>0</v>
      </c>
      <c r="T259" s="7">
        <v>1</v>
      </c>
      <c r="U259" s="7">
        <v>2</v>
      </c>
      <c r="V259" s="7">
        <v>0</v>
      </c>
      <c r="W259" s="7">
        <v>3</v>
      </c>
      <c r="X259" s="9"/>
      <c r="Y259" s="7">
        <v>0</v>
      </c>
      <c r="Z259" s="7">
        <v>1</v>
      </c>
      <c r="AA259" s="7">
        <v>0</v>
      </c>
      <c r="AB259" s="7">
        <v>0</v>
      </c>
      <c r="AC259" s="7">
        <v>0</v>
      </c>
      <c r="AD259" s="7">
        <v>0</v>
      </c>
      <c r="AE259" s="7">
        <v>15</v>
      </c>
      <c r="AF259" s="7">
        <v>1</v>
      </c>
      <c r="AG259" s="7" t="s">
        <v>2418</v>
      </c>
      <c r="AH259" s="11">
        <v>0</v>
      </c>
      <c r="AI259" s="11">
        <v>1</v>
      </c>
      <c r="AJ259" s="239">
        <v>0</v>
      </c>
      <c r="AK259" s="11">
        <v>3</v>
      </c>
      <c r="AL259" s="7">
        <v>0</v>
      </c>
      <c r="AM259" s="7">
        <v>0</v>
      </c>
      <c r="AN259" s="7">
        <v>0</v>
      </c>
      <c r="AO259" s="7">
        <v>3</v>
      </c>
      <c r="AP259" s="7">
        <v>5000</v>
      </c>
      <c r="AQ259" s="7">
        <v>2.5</v>
      </c>
      <c r="AR259" s="7">
        <v>0</v>
      </c>
      <c r="AS259" s="11">
        <v>0</v>
      </c>
      <c r="AT259" s="7">
        <v>20000103</v>
      </c>
      <c r="AV259" s="10" t="s">
        <v>2411</v>
      </c>
      <c r="AW259" s="7" t="s">
        <v>159</v>
      </c>
      <c r="AX259" s="9">
        <v>100102</v>
      </c>
      <c r="AY259" s="9">
        <v>70305005</v>
      </c>
      <c r="AZ259" s="8" t="s">
        <v>156</v>
      </c>
      <c r="BA259" s="7">
        <v>0</v>
      </c>
      <c r="BB259" s="238">
        <v>0</v>
      </c>
      <c r="BC259" s="238">
        <v>0</v>
      </c>
      <c r="BD259" s="22" t="s">
        <v>1811</v>
      </c>
      <c r="BE259" s="7">
        <v>0</v>
      </c>
      <c r="BF259" s="7">
        <v>0</v>
      </c>
      <c r="BG259" s="7">
        <v>0</v>
      </c>
      <c r="BH259" s="7">
        <v>0</v>
      </c>
      <c r="BI259" s="7">
        <v>0</v>
      </c>
      <c r="BJ259" s="7">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3030506</v>
      </c>
      <c r="D260" s="8" t="s">
        <v>1812</v>
      </c>
      <c r="E260" s="7">
        <v>1</v>
      </c>
      <c r="F260" s="7">
        <v>0</v>
      </c>
      <c r="G260" s="9">
        <v>0</v>
      </c>
      <c r="H260" s="238">
        <v>0</v>
      </c>
      <c r="I260" s="7">
        <v>1</v>
      </c>
      <c r="J260" s="7">
        <v>0</v>
      </c>
      <c r="K260" s="7">
        <v>0</v>
      </c>
      <c r="L260" s="7">
        <v>0</v>
      </c>
      <c r="M260" s="7">
        <v>0</v>
      </c>
      <c r="N260" s="7">
        <v>1</v>
      </c>
      <c r="O260" s="7">
        <v>2</v>
      </c>
      <c r="P260" s="7">
        <v>0.8</v>
      </c>
      <c r="Q260" s="7">
        <v>0</v>
      </c>
      <c r="R260" s="239">
        <v>0</v>
      </c>
      <c r="S260" s="7">
        <v>0</v>
      </c>
      <c r="T260" s="7">
        <v>1</v>
      </c>
      <c r="U260" s="7">
        <v>2</v>
      </c>
      <c r="V260" s="7">
        <v>0</v>
      </c>
      <c r="W260" s="7">
        <v>0</v>
      </c>
      <c r="X260" s="9"/>
      <c r="Y260" s="7">
        <v>0</v>
      </c>
      <c r="Z260" s="7">
        <v>0</v>
      </c>
      <c r="AA260" s="7">
        <v>0</v>
      </c>
      <c r="AB260" s="7">
        <v>0</v>
      </c>
      <c r="AC260" s="7">
        <v>0</v>
      </c>
      <c r="AD260" s="7">
        <v>0</v>
      </c>
      <c r="AE260" s="7">
        <v>15</v>
      </c>
      <c r="AF260" s="7">
        <v>0</v>
      </c>
      <c r="AG260" s="7">
        <v>0</v>
      </c>
      <c r="AH260" s="11">
        <v>2</v>
      </c>
      <c r="AI260" s="11">
        <v>2</v>
      </c>
      <c r="AJ260" s="239">
        <v>0</v>
      </c>
      <c r="AK260" s="11">
        <v>1.5</v>
      </c>
      <c r="AL260" s="7">
        <v>0</v>
      </c>
      <c r="AM260" s="7">
        <v>0</v>
      </c>
      <c r="AN260" s="7">
        <v>0</v>
      </c>
      <c r="AO260" s="7">
        <v>1</v>
      </c>
      <c r="AP260" s="7">
        <v>3000</v>
      </c>
      <c r="AQ260" s="7">
        <v>0.5</v>
      </c>
      <c r="AR260" s="7">
        <v>0</v>
      </c>
      <c r="AS260" s="11">
        <v>0</v>
      </c>
      <c r="AT260" s="7" t="s">
        <v>2408</v>
      </c>
      <c r="AV260" s="10" t="s">
        <v>2409</v>
      </c>
      <c r="AW260" s="7" t="s">
        <v>155</v>
      </c>
      <c r="AX260" s="9">
        <v>0</v>
      </c>
      <c r="AY260" s="9">
        <v>0</v>
      </c>
      <c r="AZ260" s="8" t="s">
        <v>1178</v>
      </c>
      <c r="BA260" s="7" t="s">
        <v>2476</v>
      </c>
      <c r="BB260" s="238">
        <v>0</v>
      </c>
      <c r="BC260" s="238">
        <v>0</v>
      </c>
      <c r="BD260" s="22" t="s">
        <v>2477</v>
      </c>
      <c r="BE260" s="7">
        <v>0</v>
      </c>
      <c r="BF260" s="7">
        <v>0</v>
      </c>
      <c r="BG260" s="7">
        <v>0</v>
      </c>
      <c r="BH260" s="7">
        <v>0</v>
      </c>
      <c r="BI260" s="7">
        <v>0</v>
      </c>
      <c r="BJ260" s="7">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19.5" customHeight="1">
      <c r="C261" s="7">
        <v>3030507</v>
      </c>
      <c r="D261" s="8" t="s">
        <v>2478</v>
      </c>
      <c r="E261" s="9">
        <v>1</v>
      </c>
      <c r="F261" s="7">
        <v>0</v>
      </c>
      <c r="G261" s="9">
        <v>0</v>
      </c>
      <c r="H261" s="238">
        <v>0</v>
      </c>
      <c r="I261" s="7">
        <v>1</v>
      </c>
      <c r="J261" s="7">
        <v>0</v>
      </c>
      <c r="K261" s="7">
        <v>0</v>
      </c>
      <c r="L261" s="7">
        <v>0</v>
      </c>
      <c r="M261" s="7">
        <v>0</v>
      </c>
      <c r="N261" s="7">
        <v>1</v>
      </c>
      <c r="O261" s="7">
        <v>1</v>
      </c>
      <c r="P261" s="7">
        <v>1</v>
      </c>
      <c r="Q261" s="7">
        <v>0</v>
      </c>
      <c r="R261" s="239">
        <v>0</v>
      </c>
      <c r="S261" s="7">
        <v>0</v>
      </c>
      <c r="T261" s="7">
        <v>1</v>
      </c>
      <c r="U261" s="7">
        <v>2</v>
      </c>
      <c r="V261" s="7">
        <v>0</v>
      </c>
      <c r="W261" s="7">
        <v>3</v>
      </c>
      <c r="X261" s="9"/>
      <c r="Y261" s="7">
        <v>0</v>
      </c>
      <c r="Z261" s="7">
        <v>1</v>
      </c>
      <c r="AA261" s="7">
        <v>0</v>
      </c>
      <c r="AB261" s="7">
        <v>0</v>
      </c>
      <c r="AC261" s="7">
        <v>0</v>
      </c>
      <c r="AD261" s="7">
        <v>0</v>
      </c>
      <c r="AE261" s="7">
        <v>7</v>
      </c>
      <c r="AF261" s="7">
        <v>1</v>
      </c>
      <c r="AG261" s="7" t="s">
        <v>2418</v>
      </c>
      <c r="AH261" s="11">
        <v>0</v>
      </c>
      <c r="AI261" s="11">
        <v>1</v>
      </c>
      <c r="AJ261" s="239">
        <v>0</v>
      </c>
      <c r="AK261" s="11">
        <v>3</v>
      </c>
      <c r="AL261" s="7">
        <v>0</v>
      </c>
      <c r="AM261" s="7">
        <v>0</v>
      </c>
      <c r="AN261" s="7">
        <v>0</v>
      </c>
      <c r="AO261" s="7">
        <v>3</v>
      </c>
      <c r="AP261" s="7">
        <v>5000</v>
      </c>
      <c r="AQ261" s="7">
        <v>2.5</v>
      </c>
      <c r="AR261" s="7">
        <v>0</v>
      </c>
      <c r="AS261" s="11">
        <v>0</v>
      </c>
      <c r="AT261" s="7" t="s">
        <v>2408</v>
      </c>
      <c r="AV261" s="10" t="s">
        <v>2409</v>
      </c>
      <c r="AW261" s="7" t="s">
        <v>159</v>
      </c>
      <c r="AX261" s="9">
        <v>100102</v>
      </c>
      <c r="AY261" s="9">
        <v>70305007</v>
      </c>
      <c r="AZ261" s="8" t="s">
        <v>156</v>
      </c>
      <c r="BA261" s="7">
        <v>0</v>
      </c>
      <c r="BB261" s="238">
        <v>0</v>
      </c>
      <c r="BC261" s="238">
        <v>0</v>
      </c>
      <c r="BD261" s="22" t="s">
        <v>2428</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41" customFormat="1" ht="20.100000000000001" customHeight="1">
      <c r="C262" s="27">
        <v>3040101</v>
      </c>
      <c r="D262" s="73" t="s">
        <v>1725</v>
      </c>
      <c r="E262" s="27">
        <v>1</v>
      </c>
      <c r="F262" s="27">
        <v>0</v>
      </c>
      <c r="G262" s="59">
        <v>0</v>
      </c>
      <c r="H262" s="242">
        <v>0</v>
      </c>
      <c r="I262" s="27">
        <v>1</v>
      </c>
      <c r="J262" s="27">
        <v>0</v>
      </c>
      <c r="K262" s="27">
        <v>0</v>
      </c>
      <c r="L262" s="27">
        <v>0</v>
      </c>
      <c r="M262" s="27">
        <v>0</v>
      </c>
      <c r="N262" s="27">
        <v>1</v>
      </c>
      <c r="O262" s="27">
        <v>2</v>
      </c>
      <c r="P262" s="27">
        <v>0.8</v>
      </c>
      <c r="Q262" s="27">
        <v>0</v>
      </c>
      <c r="R262" s="243">
        <v>0</v>
      </c>
      <c r="S262" s="27">
        <v>0</v>
      </c>
      <c r="T262" s="27">
        <v>1</v>
      </c>
      <c r="U262" s="27">
        <v>2</v>
      </c>
      <c r="V262" s="27">
        <v>0</v>
      </c>
      <c r="W262" s="27">
        <v>0</v>
      </c>
      <c r="X262" s="9"/>
      <c r="Y262" s="27">
        <v>0</v>
      </c>
      <c r="Z262" s="27">
        <v>0</v>
      </c>
      <c r="AA262" s="27">
        <v>0</v>
      </c>
      <c r="AB262" s="27">
        <v>0</v>
      </c>
      <c r="AC262" s="27">
        <v>0</v>
      </c>
      <c r="AD262" s="27">
        <v>0</v>
      </c>
      <c r="AE262" s="27">
        <v>20</v>
      </c>
      <c r="AF262" s="27">
        <v>0</v>
      </c>
      <c r="AG262" s="27">
        <v>0</v>
      </c>
      <c r="AH262" s="29">
        <v>2</v>
      </c>
      <c r="AI262" s="29">
        <v>2</v>
      </c>
      <c r="AJ262" s="243">
        <v>0</v>
      </c>
      <c r="AK262" s="29">
        <v>1.5</v>
      </c>
      <c r="AL262" s="27">
        <v>0</v>
      </c>
      <c r="AM262" s="27">
        <v>0</v>
      </c>
      <c r="AN262" s="27">
        <v>0</v>
      </c>
      <c r="AO262" s="27">
        <v>1</v>
      </c>
      <c r="AP262" s="27">
        <v>3000</v>
      </c>
      <c r="AQ262" s="27">
        <v>0.5</v>
      </c>
      <c r="AR262" s="27">
        <v>0</v>
      </c>
      <c r="AS262" s="29">
        <v>0</v>
      </c>
      <c r="AT262" s="27" t="s">
        <v>2408</v>
      </c>
      <c r="AV262" s="58" t="s">
        <v>2409</v>
      </c>
      <c r="AW262" s="27" t="s">
        <v>155</v>
      </c>
      <c r="AX262" s="59">
        <v>0</v>
      </c>
      <c r="AY262" s="59">
        <v>0</v>
      </c>
      <c r="AZ262" s="73" t="s">
        <v>1178</v>
      </c>
      <c r="BA262" s="27" t="s">
        <v>2479</v>
      </c>
      <c r="BB262" s="242">
        <v>0</v>
      </c>
      <c r="BC262" s="242">
        <v>0</v>
      </c>
      <c r="BD262" s="89" t="s">
        <v>1817</v>
      </c>
      <c r="BE262" s="27">
        <v>0</v>
      </c>
      <c r="BF262" s="27">
        <v>0</v>
      </c>
      <c r="BG262" s="27">
        <v>0</v>
      </c>
      <c r="BH262" s="27">
        <v>0</v>
      </c>
      <c r="BI262" s="27">
        <v>0</v>
      </c>
      <c r="BJ262" s="27">
        <v>0</v>
      </c>
      <c r="BK262" s="244">
        <v>0</v>
      </c>
      <c r="BL262" s="244">
        <v>0</v>
      </c>
      <c r="BM262" s="244">
        <v>0</v>
      </c>
      <c r="BN262" s="244">
        <v>0</v>
      </c>
      <c r="BO262" s="244">
        <v>0</v>
      </c>
      <c r="BP262" s="244">
        <v>0</v>
      </c>
      <c r="BQ262" s="244">
        <v>0</v>
      </c>
      <c r="BR262" s="244">
        <v>0</v>
      </c>
      <c r="BS262" s="244">
        <v>0</v>
      </c>
      <c r="BT262" s="244">
        <v>0</v>
      </c>
      <c r="BU262" s="244">
        <v>0</v>
      </c>
      <c r="BV262" s="244">
        <v>0</v>
      </c>
      <c r="BW262" s="244">
        <v>0</v>
      </c>
      <c r="BX262" s="244">
        <v>0</v>
      </c>
    </row>
    <row r="263" spans="1:76" s="241" customFormat="1" ht="20.100000000000001" customHeight="1">
      <c r="C263" s="27">
        <v>3040102</v>
      </c>
      <c r="D263" s="73" t="s">
        <v>1818</v>
      </c>
      <c r="E263" s="27">
        <v>1</v>
      </c>
      <c r="F263" s="27">
        <v>0</v>
      </c>
      <c r="G263" s="59">
        <v>0</v>
      </c>
      <c r="H263" s="242">
        <v>0</v>
      </c>
      <c r="I263" s="27">
        <v>1</v>
      </c>
      <c r="J263" s="27">
        <v>0</v>
      </c>
      <c r="K263" s="27">
        <v>0</v>
      </c>
      <c r="L263" s="27">
        <v>0</v>
      </c>
      <c r="M263" s="27">
        <v>0</v>
      </c>
      <c r="N263" s="27">
        <v>1</v>
      </c>
      <c r="O263" s="27">
        <v>2</v>
      </c>
      <c r="P263" s="27">
        <v>0.8</v>
      </c>
      <c r="Q263" s="27">
        <v>0</v>
      </c>
      <c r="R263" s="243">
        <v>0</v>
      </c>
      <c r="S263" s="27">
        <v>0</v>
      </c>
      <c r="T263" s="27">
        <v>1</v>
      </c>
      <c r="U263" s="27">
        <v>2</v>
      </c>
      <c r="V263" s="27">
        <v>0</v>
      </c>
      <c r="W263" s="27">
        <v>0</v>
      </c>
      <c r="X263" s="9"/>
      <c r="Y263" s="27">
        <v>0</v>
      </c>
      <c r="Z263" s="27">
        <v>0</v>
      </c>
      <c r="AA263" s="27">
        <v>0</v>
      </c>
      <c r="AB263" s="27">
        <v>0</v>
      </c>
      <c r="AC263" s="27">
        <v>0</v>
      </c>
      <c r="AD263" s="27">
        <v>0</v>
      </c>
      <c r="AE263" s="27">
        <v>30</v>
      </c>
      <c r="AF263" s="27">
        <v>0</v>
      </c>
      <c r="AG263" s="27">
        <v>0</v>
      </c>
      <c r="AH263" s="29">
        <v>2</v>
      </c>
      <c r="AI263" s="29">
        <v>2</v>
      </c>
      <c r="AJ263" s="243">
        <v>0</v>
      </c>
      <c r="AK263" s="29">
        <v>1.5</v>
      </c>
      <c r="AL263" s="27">
        <v>0</v>
      </c>
      <c r="AM263" s="27">
        <v>0</v>
      </c>
      <c r="AN263" s="27">
        <v>0</v>
      </c>
      <c r="AO263" s="27">
        <v>1</v>
      </c>
      <c r="AP263" s="27">
        <v>3000</v>
      </c>
      <c r="AQ263" s="27">
        <v>0.5</v>
      </c>
      <c r="AR263" s="27">
        <v>0</v>
      </c>
      <c r="AS263" s="29">
        <v>0</v>
      </c>
      <c r="AT263" s="27" t="s">
        <v>2408</v>
      </c>
      <c r="AV263" s="58" t="s">
        <v>2409</v>
      </c>
      <c r="AW263" s="27" t="s">
        <v>155</v>
      </c>
      <c r="AX263" s="59">
        <v>0</v>
      </c>
      <c r="AY263" s="59">
        <v>0</v>
      </c>
      <c r="AZ263" s="73" t="s">
        <v>1178</v>
      </c>
      <c r="BA263" s="27" t="s">
        <v>2480</v>
      </c>
      <c r="BB263" s="242">
        <v>0</v>
      </c>
      <c r="BC263" s="242">
        <v>0</v>
      </c>
      <c r="BD263" s="89" t="s">
        <v>1820</v>
      </c>
      <c r="BE263" s="27">
        <v>0</v>
      </c>
      <c r="BF263" s="27">
        <v>0</v>
      </c>
      <c r="BG263" s="27">
        <v>0</v>
      </c>
      <c r="BH263" s="27">
        <v>0</v>
      </c>
      <c r="BI263" s="27">
        <v>0</v>
      </c>
      <c r="BJ263" s="27">
        <v>0</v>
      </c>
      <c r="BK263" s="244">
        <v>0</v>
      </c>
      <c r="BL263" s="244">
        <v>0</v>
      </c>
      <c r="BM263" s="244">
        <v>0</v>
      </c>
      <c r="BN263" s="244">
        <v>0</v>
      </c>
      <c r="BO263" s="244">
        <v>0</v>
      </c>
      <c r="BP263" s="244">
        <v>0</v>
      </c>
      <c r="BQ263" s="244">
        <v>0</v>
      </c>
      <c r="BR263" s="244">
        <v>0</v>
      </c>
      <c r="BS263" s="244">
        <v>0</v>
      </c>
      <c r="BT263" s="244">
        <v>0</v>
      </c>
      <c r="BU263" s="244">
        <v>0</v>
      </c>
      <c r="BV263" s="244">
        <v>0</v>
      </c>
      <c r="BW263" s="244">
        <v>0</v>
      </c>
      <c r="BX263" s="244">
        <v>0</v>
      </c>
    </row>
    <row r="264" spans="1:76" s="237" customFormat="1" ht="20.100000000000001" customHeight="1">
      <c r="C264" s="7">
        <v>3040103</v>
      </c>
      <c r="D264" s="10" t="s">
        <v>341</v>
      </c>
      <c r="E264" s="9">
        <v>1</v>
      </c>
      <c r="F264" s="7">
        <v>0</v>
      </c>
      <c r="G264" s="9">
        <v>0</v>
      </c>
      <c r="H264" s="238">
        <v>0</v>
      </c>
      <c r="I264" s="9">
        <v>1</v>
      </c>
      <c r="J264" s="7">
        <v>0</v>
      </c>
      <c r="K264" s="7">
        <v>0</v>
      </c>
      <c r="L264" s="9">
        <v>0</v>
      </c>
      <c r="M264" s="9">
        <v>0</v>
      </c>
      <c r="N264" s="9">
        <v>1</v>
      </c>
      <c r="O264" s="9">
        <v>1</v>
      </c>
      <c r="P264" s="9">
        <v>0.05</v>
      </c>
      <c r="Q264" s="9">
        <v>0</v>
      </c>
      <c r="R264" s="239">
        <v>0</v>
      </c>
      <c r="S264" s="238">
        <v>0</v>
      </c>
      <c r="T264" s="9">
        <v>1</v>
      </c>
      <c r="U264" s="9">
        <v>1</v>
      </c>
      <c r="V264" s="9">
        <v>0</v>
      </c>
      <c r="W264" s="9">
        <v>2</v>
      </c>
      <c r="X264" s="9"/>
      <c r="Y264" s="9">
        <v>0</v>
      </c>
      <c r="Z264" s="9">
        <v>0</v>
      </c>
      <c r="AA264" s="9">
        <v>0</v>
      </c>
      <c r="AB264" s="9">
        <v>0</v>
      </c>
      <c r="AC264" s="7">
        <v>0</v>
      </c>
      <c r="AD264" s="9">
        <v>0</v>
      </c>
      <c r="AE264" s="9">
        <v>10</v>
      </c>
      <c r="AF264" s="9">
        <v>0</v>
      </c>
      <c r="AG264" s="9">
        <v>0</v>
      </c>
      <c r="AH264" s="11">
        <v>7</v>
      </c>
      <c r="AI264" s="11">
        <v>0</v>
      </c>
      <c r="AJ264" s="239">
        <v>0</v>
      </c>
      <c r="AK264" s="11">
        <v>0</v>
      </c>
      <c r="AL264" s="9">
        <v>0</v>
      </c>
      <c r="AM264" s="9">
        <v>0</v>
      </c>
      <c r="AN264" s="9">
        <v>0</v>
      </c>
      <c r="AO264" s="9">
        <v>0</v>
      </c>
      <c r="AP264" s="9">
        <v>1000</v>
      </c>
      <c r="AQ264" s="9">
        <v>0.5</v>
      </c>
      <c r="AR264" s="9">
        <v>0</v>
      </c>
      <c r="AS264" s="11">
        <v>0</v>
      </c>
      <c r="AT264" s="9">
        <v>20000103</v>
      </c>
      <c r="AV264" s="10" t="s">
        <v>2445</v>
      </c>
      <c r="AW264" s="9">
        <v>0</v>
      </c>
      <c r="AX264" s="9">
        <v>100001</v>
      </c>
      <c r="AY264" s="9">
        <v>0</v>
      </c>
      <c r="AZ264" s="10" t="s">
        <v>156</v>
      </c>
      <c r="BA264" s="10" t="s">
        <v>2408</v>
      </c>
      <c r="BB264" s="238">
        <v>0</v>
      </c>
      <c r="BC264" s="238">
        <v>0</v>
      </c>
      <c r="BD264" s="38" t="s">
        <v>1745</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ht="20.100000000000001" customHeight="1">
      <c r="A265"/>
      <c r="B265"/>
      <c r="C265" s="7">
        <v>3040104</v>
      </c>
      <c r="D265" s="10" t="s">
        <v>1686</v>
      </c>
      <c r="E265" s="9">
        <v>1</v>
      </c>
      <c r="F265" s="7">
        <v>0</v>
      </c>
      <c r="G265" s="9">
        <v>0</v>
      </c>
      <c r="H265" s="238">
        <v>0</v>
      </c>
      <c r="I265" s="7">
        <v>1</v>
      </c>
      <c r="J265" s="7">
        <v>0</v>
      </c>
      <c r="K265" s="7">
        <v>0</v>
      </c>
      <c r="L265" s="9">
        <v>0</v>
      </c>
      <c r="M265" s="9">
        <v>0</v>
      </c>
      <c r="N265" s="9">
        <v>1</v>
      </c>
      <c r="O265" s="9">
        <v>2</v>
      </c>
      <c r="P265" s="9">
        <v>0.6</v>
      </c>
      <c r="Q265" s="9">
        <v>0</v>
      </c>
      <c r="R265" s="239">
        <v>0</v>
      </c>
      <c r="S265" s="238">
        <v>0</v>
      </c>
      <c r="T265" s="9">
        <v>1</v>
      </c>
      <c r="U265" s="9">
        <v>2</v>
      </c>
      <c r="V265" s="9">
        <v>0</v>
      </c>
      <c r="W265" s="9">
        <v>0</v>
      </c>
      <c r="X265" s="9"/>
      <c r="Y265" s="9">
        <v>0</v>
      </c>
      <c r="Z265" s="9">
        <v>0</v>
      </c>
      <c r="AA265" s="9">
        <v>0</v>
      </c>
      <c r="AB265" s="9">
        <v>0</v>
      </c>
      <c r="AC265" s="7">
        <v>0</v>
      </c>
      <c r="AD265" s="9">
        <v>0</v>
      </c>
      <c r="AE265" s="9">
        <v>20</v>
      </c>
      <c r="AF265" s="9">
        <v>0</v>
      </c>
      <c r="AG265" s="9">
        <v>0</v>
      </c>
      <c r="AH265" s="11">
        <v>2</v>
      </c>
      <c r="AI265" s="11">
        <v>0</v>
      </c>
      <c r="AJ265" s="239">
        <v>0</v>
      </c>
      <c r="AK265" s="11">
        <v>0</v>
      </c>
      <c r="AL265" s="9">
        <v>0</v>
      </c>
      <c r="AM265" s="9">
        <v>0</v>
      </c>
      <c r="AN265" s="9">
        <v>0</v>
      </c>
      <c r="AO265" s="9">
        <v>0</v>
      </c>
      <c r="AP265" s="9">
        <v>1000</v>
      </c>
      <c r="AQ265" s="9">
        <v>0</v>
      </c>
      <c r="AR265" s="9">
        <v>0</v>
      </c>
      <c r="AS265" s="11">
        <v>30401040</v>
      </c>
      <c r="AT265" s="9" t="s">
        <v>2408</v>
      </c>
      <c r="AV265" s="10" t="s">
        <v>2408</v>
      </c>
      <c r="AW265" s="9" t="s">
        <v>387</v>
      </c>
      <c r="AX265" s="9">
        <v>0</v>
      </c>
      <c r="AY265" s="9">
        <v>210002</v>
      </c>
      <c r="AZ265" s="10" t="s">
        <v>156</v>
      </c>
      <c r="BA265" s="10" t="s">
        <v>2408</v>
      </c>
      <c r="BB265" s="238">
        <v>0</v>
      </c>
      <c r="BC265" s="238">
        <v>0</v>
      </c>
      <c r="BD265" s="38" t="s">
        <v>1821</v>
      </c>
      <c r="BE265" s="9">
        <v>0</v>
      </c>
      <c r="BF265" s="9">
        <v>0</v>
      </c>
      <c r="BG265" s="9">
        <v>0</v>
      </c>
      <c r="BH265" s="9">
        <v>0</v>
      </c>
      <c r="BI265" s="9">
        <v>0</v>
      </c>
      <c r="BJ265" s="9">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ht="20.100000000000001" customHeight="1">
      <c r="A266"/>
      <c r="B266"/>
      <c r="C266" s="7">
        <v>3040105</v>
      </c>
      <c r="D266" s="10" t="s">
        <v>1378</v>
      </c>
      <c r="E266" s="9">
        <v>1</v>
      </c>
      <c r="F266" s="7">
        <v>0</v>
      </c>
      <c r="G266" s="9">
        <v>0</v>
      </c>
      <c r="H266" s="238">
        <v>0</v>
      </c>
      <c r="I266" s="7">
        <v>1</v>
      </c>
      <c r="J266" s="7">
        <v>0</v>
      </c>
      <c r="K266" s="7">
        <v>0</v>
      </c>
      <c r="L266" s="9">
        <v>0</v>
      </c>
      <c r="M266" s="9">
        <v>0</v>
      </c>
      <c r="N266" s="9">
        <v>1</v>
      </c>
      <c r="O266" s="9">
        <v>2</v>
      </c>
      <c r="P266" s="9">
        <v>0.3</v>
      </c>
      <c r="Q266" s="9">
        <v>0</v>
      </c>
      <c r="R266" s="239">
        <v>0</v>
      </c>
      <c r="S266" s="238">
        <v>0</v>
      </c>
      <c r="T266" s="9">
        <v>1</v>
      </c>
      <c r="U266" s="9">
        <v>2</v>
      </c>
      <c r="V266" s="9">
        <v>0</v>
      </c>
      <c r="W266" s="9">
        <v>0</v>
      </c>
      <c r="X266" s="9"/>
      <c r="Y266" s="9">
        <v>0</v>
      </c>
      <c r="Z266" s="9">
        <v>0</v>
      </c>
      <c r="AA266" s="9">
        <v>0</v>
      </c>
      <c r="AB266" s="9">
        <v>0</v>
      </c>
      <c r="AC266" s="7">
        <v>0</v>
      </c>
      <c r="AD266" s="9">
        <v>0</v>
      </c>
      <c r="AE266" s="7">
        <v>15</v>
      </c>
      <c r="AF266" s="9">
        <v>0</v>
      </c>
      <c r="AG266" s="9">
        <v>0</v>
      </c>
      <c r="AH266" s="11">
        <v>2</v>
      </c>
      <c r="AI266" s="11">
        <v>0</v>
      </c>
      <c r="AJ266" s="239">
        <v>0</v>
      </c>
      <c r="AK266" s="11">
        <v>0</v>
      </c>
      <c r="AL266" s="9">
        <v>0</v>
      </c>
      <c r="AM266" s="9">
        <v>0</v>
      </c>
      <c r="AN266" s="9">
        <v>0</v>
      </c>
      <c r="AO266" s="9">
        <v>0</v>
      </c>
      <c r="AP266" s="9">
        <v>1000</v>
      </c>
      <c r="AQ266" s="9">
        <v>0</v>
      </c>
      <c r="AR266" s="9">
        <v>0</v>
      </c>
      <c r="AS266" s="11">
        <v>30304050</v>
      </c>
      <c r="AT266" s="9" t="s">
        <v>2408</v>
      </c>
      <c r="AV266" s="10" t="s">
        <v>2411</v>
      </c>
      <c r="AW266" s="9" t="s">
        <v>387</v>
      </c>
      <c r="AX266" s="9">
        <v>0</v>
      </c>
      <c r="AY266" s="9">
        <v>0</v>
      </c>
      <c r="AZ266" s="10" t="s">
        <v>156</v>
      </c>
      <c r="BA266" s="10" t="s">
        <v>2408</v>
      </c>
      <c r="BB266" s="238">
        <v>0</v>
      </c>
      <c r="BC266" s="238">
        <v>0</v>
      </c>
      <c r="BD266" s="38" t="s">
        <v>1853</v>
      </c>
      <c r="BE266" s="9">
        <v>0</v>
      </c>
      <c r="BF266" s="9">
        <v>0</v>
      </c>
      <c r="BG266" s="9">
        <v>0</v>
      </c>
      <c r="BH266" s="9">
        <v>0</v>
      </c>
      <c r="BI266" s="9">
        <v>0</v>
      </c>
      <c r="BJ266" s="9">
        <v>0</v>
      </c>
      <c r="BK266" s="31">
        <v>0</v>
      </c>
      <c r="BL266" s="31">
        <v>0</v>
      </c>
      <c r="BM266" s="31">
        <v>0</v>
      </c>
      <c r="BN266" s="31">
        <v>0</v>
      </c>
      <c r="BO266" s="31">
        <v>0</v>
      </c>
      <c r="BP266" s="31">
        <v>0</v>
      </c>
      <c r="BQ266" s="31">
        <v>0</v>
      </c>
      <c r="BR266" s="31">
        <v>0</v>
      </c>
      <c r="BS266" s="31">
        <v>0</v>
      </c>
      <c r="BT266" s="31">
        <v>0</v>
      </c>
      <c r="BU266" s="31">
        <v>0</v>
      </c>
      <c r="BV266" s="31">
        <v>0</v>
      </c>
      <c r="BW266" s="31">
        <v>0</v>
      </c>
      <c r="BX266" s="31">
        <v>0</v>
      </c>
    </row>
    <row r="267" spans="1:76" s="237" customFormat="1" ht="20.100000000000001" customHeight="1">
      <c r="C267" s="7">
        <v>3040106</v>
      </c>
      <c r="D267" s="8" t="s">
        <v>1822</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350</v>
      </c>
      <c r="Z267" s="7">
        <v>0</v>
      </c>
      <c r="AA267" s="7">
        <v>0</v>
      </c>
      <c r="AB267" s="7">
        <v>0</v>
      </c>
      <c r="AC267" s="7">
        <v>0</v>
      </c>
      <c r="AD267" s="7">
        <v>0</v>
      </c>
      <c r="AE267" s="7">
        <v>9</v>
      </c>
      <c r="AF267" s="7">
        <v>2</v>
      </c>
      <c r="AG267" s="7" t="s">
        <v>152</v>
      </c>
      <c r="AH267" s="11">
        <v>0</v>
      </c>
      <c r="AI267" s="11">
        <v>2</v>
      </c>
      <c r="AJ267" s="239">
        <v>0</v>
      </c>
      <c r="AK267" s="11">
        <v>1.5</v>
      </c>
      <c r="AL267" s="7">
        <v>0</v>
      </c>
      <c r="AM267" s="7">
        <v>0</v>
      </c>
      <c r="AN267" s="7">
        <v>0</v>
      </c>
      <c r="AO267" s="7">
        <v>1.5</v>
      </c>
      <c r="AP267" s="7">
        <v>3000</v>
      </c>
      <c r="AQ267" s="7">
        <v>1</v>
      </c>
      <c r="AR267" s="7">
        <v>0</v>
      </c>
      <c r="AS267" s="11">
        <v>0</v>
      </c>
      <c r="AT267" s="7">
        <v>30401060</v>
      </c>
      <c r="AV267" s="10" t="s">
        <v>2442</v>
      </c>
      <c r="AW267" s="7" t="s">
        <v>155</v>
      </c>
      <c r="AX267" s="9">
        <v>100102</v>
      </c>
      <c r="AY267" s="9">
        <v>70401006</v>
      </c>
      <c r="AZ267" s="8" t="s">
        <v>156</v>
      </c>
      <c r="BA267" s="7">
        <v>0</v>
      </c>
      <c r="BB267" s="238">
        <v>0</v>
      </c>
      <c r="BC267" s="238">
        <v>0</v>
      </c>
      <c r="BD267" s="22" t="s">
        <v>1824</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19.5" customHeight="1">
      <c r="C268" s="7">
        <v>3040201</v>
      </c>
      <c r="D268" s="8" t="s">
        <v>1825</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1</v>
      </c>
      <c r="X268" s="9"/>
      <c r="Y268" s="7">
        <v>0</v>
      </c>
      <c r="Z268" s="7">
        <v>1</v>
      </c>
      <c r="AA268" s="7">
        <v>0</v>
      </c>
      <c r="AB268" s="7">
        <v>0</v>
      </c>
      <c r="AC268" s="7">
        <v>0</v>
      </c>
      <c r="AD268" s="7">
        <v>0</v>
      </c>
      <c r="AE268" s="7">
        <v>30</v>
      </c>
      <c r="AF268" s="7">
        <v>1</v>
      </c>
      <c r="AG268" s="7" t="s">
        <v>2416</v>
      </c>
      <c r="AH268" s="11">
        <v>0</v>
      </c>
      <c r="AI268" s="11">
        <v>0</v>
      </c>
      <c r="AJ268" s="239">
        <v>0</v>
      </c>
      <c r="AK268" s="11">
        <v>0</v>
      </c>
      <c r="AL268" s="7">
        <v>0</v>
      </c>
      <c r="AM268" s="7">
        <v>0</v>
      </c>
      <c r="AN268" s="7">
        <v>0</v>
      </c>
      <c r="AO268" s="7">
        <v>0.5</v>
      </c>
      <c r="AP268" s="7">
        <v>999999</v>
      </c>
      <c r="AQ268" s="7">
        <v>0.5</v>
      </c>
      <c r="AR268" s="7">
        <v>0</v>
      </c>
      <c r="AS268" s="11">
        <v>0</v>
      </c>
      <c r="AT268" s="209">
        <v>30402010</v>
      </c>
      <c r="AV268" s="10" t="s">
        <v>2411</v>
      </c>
      <c r="AW268" s="7" t="s">
        <v>159</v>
      </c>
      <c r="AX268" s="9">
        <v>100102</v>
      </c>
      <c r="AY268" s="9">
        <v>70202004</v>
      </c>
      <c r="AZ268" s="10" t="s">
        <v>215</v>
      </c>
      <c r="BA268" s="10" t="s">
        <v>2446</v>
      </c>
      <c r="BB268" s="238">
        <v>0</v>
      </c>
      <c r="BC268" s="238">
        <v>0</v>
      </c>
      <c r="BD268" s="22" t="s">
        <v>1772</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3040202</v>
      </c>
      <c r="D269" s="8" t="s">
        <v>1826</v>
      </c>
      <c r="E269" s="7">
        <v>1</v>
      </c>
      <c r="F269" s="7">
        <v>0</v>
      </c>
      <c r="G269" s="9">
        <v>0</v>
      </c>
      <c r="H269" s="238">
        <v>0</v>
      </c>
      <c r="I269" s="7">
        <v>1</v>
      </c>
      <c r="J269" s="7">
        <v>0</v>
      </c>
      <c r="K269" s="7">
        <v>0</v>
      </c>
      <c r="L269" s="7">
        <v>0</v>
      </c>
      <c r="M269" s="7">
        <v>0</v>
      </c>
      <c r="N269" s="7">
        <v>1</v>
      </c>
      <c r="O269" s="7">
        <v>2</v>
      </c>
      <c r="P269" s="7">
        <v>0.8</v>
      </c>
      <c r="Q269" s="7">
        <v>0</v>
      </c>
      <c r="R269" s="239">
        <v>0</v>
      </c>
      <c r="S269" s="7">
        <v>0</v>
      </c>
      <c r="T269" s="7">
        <v>1</v>
      </c>
      <c r="U269" s="7">
        <v>2</v>
      </c>
      <c r="V269" s="7">
        <v>0</v>
      </c>
      <c r="W269" s="7">
        <v>0</v>
      </c>
      <c r="X269" s="9"/>
      <c r="Y269" s="7">
        <v>0</v>
      </c>
      <c r="Z269" s="7">
        <v>0</v>
      </c>
      <c r="AA269" s="7">
        <v>0</v>
      </c>
      <c r="AB269" s="7">
        <v>0</v>
      </c>
      <c r="AC269" s="7">
        <v>0</v>
      </c>
      <c r="AD269" s="7">
        <v>0</v>
      </c>
      <c r="AE269" s="7">
        <v>15</v>
      </c>
      <c r="AF269" s="7">
        <v>0</v>
      </c>
      <c r="AG269" s="7">
        <v>0</v>
      </c>
      <c r="AH269" s="11">
        <v>2</v>
      </c>
      <c r="AI269" s="11">
        <v>2</v>
      </c>
      <c r="AJ269" s="239">
        <v>0</v>
      </c>
      <c r="AK269" s="11">
        <v>1.5</v>
      </c>
      <c r="AL269" s="7">
        <v>0</v>
      </c>
      <c r="AM269" s="7">
        <v>0</v>
      </c>
      <c r="AN269" s="7">
        <v>0</v>
      </c>
      <c r="AO269" s="7">
        <v>1</v>
      </c>
      <c r="AP269" s="7">
        <v>3000</v>
      </c>
      <c r="AQ269" s="7">
        <v>0.5</v>
      </c>
      <c r="AR269" s="7">
        <v>0</v>
      </c>
      <c r="AS269" s="11">
        <v>0</v>
      </c>
      <c r="AT269" s="7" t="s">
        <v>2408</v>
      </c>
      <c r="AV269" s="10" t="s">
        <v>2409</v>
      </c>
      <c r="AW269" s="7" t="s">
        <v>155</v>
      </c>
      <c r="AX269" s="9">
        <v>0</v>
      </c>
      <c r="AY269" s="9">
        <v>0</v>
      </c>
      <c r="AZ269" s="8" t="s">
        <v>1178</v>
      </c>
      <c r="BA269" s="7" t="s">
        <v>2481</v>
      </c>
      <c r="BB269" s="238">
        <v>0</v>
      </c>
      <c r="BC269" s="238">
        <v>0</v>
      </c>
      <c r="BD269" s="22" t="s">
        <v>1828</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s="237" customFormat="1" ht="19.5" customHeight="1">
      <c r="C270" s="7">
        <v>3040203</v>
      </c>
      <c r="D270" s="8" t="s">
        <v>1774</v>
      </c>
      <c r="E270" s="9">
        <v>1</v>
      </c>
      <c r="F270" s="7">
        <v>0</v>
      </c>
      <c r="G270" s="9">
        <v>0</v>
      </c>
      <c r="H270" s="238">
        <v>0</v>
      </c>
      <c r="I270" s="7">
        <v>1</v>
      </c>
      <c r="J270" s="7">
        <v>0</v>
      </c>
      <c r="K270" s="7">
        <v>0</v>
      </c>
      <c r="L270" s="7">
        <v>0</v>
      </c>
      <c r="M270" s="7">
        <v>0</v>
      </c>
      <c r="N270" s="7">
        <v>1</v>
      </c>
      <c r="O270" s="7">
        <v>1</v>
      </c>
      <c r="P270" s="7">
        <v>0.3</v>
      </c>
      <c r="Q270" s="7">
        <v>0</v>
      </c>
      <c r="R270" s="239">
        <v>0</v>
      </c>
      <c r="S270" s="7">
        <v>0</v>
      </c>
      <c r="T270" s="7">
        <v>1</v>
      </c>
      <c r="U270" s="7">
        <v>2</v>
      </c>
      <c r="V270" s="7">
        <v>0</v>
      </c>
      <c r="W270" s="7">
        <v>3</v>
      </c>
      <c r="X270" s="9"/>
      <c r="Y270" s="7">
        <v>0</v>
      </c>
      <c r="Z270" s="7">
        <v>1</v>
      </c>
      <c r="AA270" s="7">
        <v>0</v>
      </c>
      <c r="AB270" s="7">
        <v>0</v>
      </c>
      <c r="AC270" s="7">
        <v>0</v>
      </c>
      <c r="AD270" s="7">
        <v>0</v>
      </c>
      <c r="AE270" s="7">
        <v>15</v>
      </c>
      <c r="AF270" s="7">
        <v>1</v>
      </c>
      <c r="AG270" s="7" t="s">
        <v>2418</v>
      </c>
      <c r="AH270" s="11">
        <v>0</v>
      </c>
      <c r="AI270" s="11">
        <v>1</v>
      </c>
      <c r="AJ270" s="239">
        <v>0</v>
      </c>
      <c r="AK270" s="11">
        <v>3</v>
      </c>
      <c r="AL270" s="7">
        <v>0</v>
      </c>
      <c r="AM270" s="7">
        <v>0</v>
      </c>
      <c r="AN270" s="7">
        <v>0</v>
      </c>
      <c r="AO270" s="7">
        <v>2.5</v>
      </c>
      <c r="AP270" s="7">
        <v>5000</v>
      </c>
      <c r="AQ270" s="7">
        <v>2</v>
      </c>
      <c r="AR270" s="7">
        <v>0</v>
      </c>
      <c r="AS270" s="11">
        <v>0</v>
      </c>
      <c r="AT270" s="7">
        <v>20000103</v>
      </c>
      <c r="AV270" s="10" t="s">
        <v>2442</v>
      </c>
      <c r="AW270" s="7" t="s">
        <v>159</v>
      </c>
      <c r="AX270" s="9">
        <v>100102</v>
      </c>
      <c r="AY270" s="9">
        <v>70402003</v>
      </c>
      <c r="AZ270" s="8" t="s">
        <v>156</v>
      </c>
      <c r="BA270" s="7">
        <v>0</v>
      </c>
      <c r="BB270" s="238">
        <v>0</v>
      </c>
      <c r="BC270" s="238">
        <v>0</v>
      </c>
      <c r="BD270" s="22" t="s">
        <v>1811</v>
      </c>
      <c r="BE270" s="7">
        <v>0</v>
      </c>
      <c r="BF270" s="7">
        <v>0</v>
      </c>
      <c r="BG270" s="7">
        <v>0</v>
      </c>
      <c r="BH270" s="7">
        <v>0</v>
      </c>
      <c r="BI270" s="7">
        <v>0</v>
      </c>
      <c r="BJ270" s="7">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3040204</v>
      </c>
      <c r="D271" s="10" t="s">
        <v>341</v>
      </c>
      <c r="E271" s="9">
        <v>1</v>
      </c>
      <c r="F271" s="7">
        <v>0</v>
      </c>
      <c r="G271" s="9">
        <v>0</v>
      </c>
      <c r="H271" s="238">
        <v>0</v>
      </c>
      <c r="I271" s="9">
        <v>1</v>
      </c>
      <c r="J271" s="7">
        <v>0</v>
      </c>
      <c r="K271" s="7">
        <v>0</v>
      </c>
      <c r="L271" s="9">
        <v>0</v>
      </c>
      <c r="M271" s="9">
        <v>0</v>
      </c>
      <c r="N271" s="9">
        <v>1</v>
      </c>
      <c r="O271" s="9">
        <v>1</v>
      </c>
      <c r="P271" s="9">
        <v>0.05</v>
      </c>
      <c r="Q271" s="9">
        <v>0</v>
      </c>
      <c r="R271" s="239">
        <v>0</v>
      </c>
      <c r="S271" s="238">
        <v>0</v>
      </c>
      <c r="T271" s="9">
        <v>1</v>
      </c>
      <c r="U271" s="9">
        <v>1</v>
      </c>
      <c r="V271" s="9">
        <v>0</v>
      </c>
      <c r="W271" s="9">
        <v>2</v>
      </c>
      <c r="X271" s="9"/>
      <c r="Y271" s="9">
        <v>0</v>
      </c>
      <c r="Z271" s="9">
        <v>0</v>
      </c>
      <c r="AA271" s="9">
        <v>0</v>
      </c>
      <c r="AB271" s="9">
        <v>0</v>
      </c>
      <c r="AC271" s="7">
        <v>0</v>
      </c>
      <c r="AD271" s="9">
        <v>0</v>
      </c>
      <c r="AE271" s="9">
        <v>10</v>
      </c>
      <c r="AF271" s="9">
        <v>0</v>
      </c>
      <c r="AG271" s="9">
        <v>0</v>
      </c>
      <c r="AH271" s="11">
        <v>7</v>
      </c>
      <c r="AI271" s="11">
        <v>0</v>
      </c>
      <c r="AJ271" s="239">
        <v>0</v>
      </c>
      <c r="AK271" s="11">
        <v>0</v>
      </c>
      <c r="AL271" s="9">
        <v>0</v>
      </c>
      <c r="AM271" s="9">
        <v>0</v>
      </c>
      <c r="AN271" s="9">
        <v>0</v>
      </c>
      <c r="AO271" s="9">
        <v>0</v>
      </c>
      <c r="AP271" s="9">
        <v>1000</v>
      </c>
      <c r="AQ271" s="9">
        <v>0.5</v>
      </c>
      <c r="AR271" s="9">
        <v>0</v>
      </c>
      <c r="AS271" s="11">
        <v>0</v>
      </c>
      <c r="AT271" s="9">
        <v>30402040</v>
      </c>
      <c r="AV271" s="10" t="s">
        <v>2445</v>
      </c>
      <c r="AW271" s="9">
        <v>0</v>
      </c>
      <c r="AX271" s="9">
        <v>100001</v>
      </c>
      <c r="AY271" s="9">
        <v>0</v>
      </c>
      <c r="AZ271" s="10" t="s">
        <v>156</v>
      </c>
      <c r="BA271" s="10" t="s">
        <v>2408</v>
      </c>
      <c r="BB271" s="238">
        <v>0</v>
      </c>
      <c r="BC271" s="238">
        <v>0</v>
      </c>
      <c r="BD271" s="38" t="s">
        <v>1830</v>
      </c>
      <c r="BE271" s="9">
        <v>0</v>
      </c>
      <c r="BF271" s="9">
        <v>0</v>
      </c>
      <c r="BG271" s="9">
        <v>0</v>
      </c>
      <c r="BH271" s="9">
        <v>0</v>
      </c>
      <c r="BI271" s="9">
        <v>0</v>
      </c>
      <c r="BJ271" s="9">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ht="20.100000000000001" customHeight="1">
      <c r="A272"/>
      <c r="B272"/>
      <c r="C272" s="7">
        <v>3040205</v>
      </c>
      <c r="D272" s="10" t="s">
        <v>993</v>
      </c>
      <c r="E272" s="9">
        <v>1</v>
      </c>
      <c r="F272" s="7">
        <v>0</v>
      </c>
      <c r="G272" s="9">
        <v>0</v>
      </c>
      <c r="H272" s="238">
        <v>0</v>
      </c>
      <c r="I272" s="7">
        <v>1</v>
      </c>
      <c r="J272" s="7">
        <v>0</v>
      </c>
      <c r="K272" s="7">
        <v>0</v>
      </c>
      <c r="L272" s="9">
        <v>0</v>
      </c>
      <c r="M272" s="9">
        <v>0</v>
      </c>
      <c r="N272" s="9">
        <v>1</v>
      </c>
      <c r="O272" s="9">
        <v>2</v>
      </c>
      <c r="P272" s="9">
        <v>0.3</v>
      </c>
      <c r="Q272" s="9">
        <v>1</v>
      </c>
      <c r="R272" s="239">
        <v>0</v>
      </c>
      <c r="S272" s="238">
        <v>0</v>
      </c>
      <c r="T272" s="9">
        <v>1</v>
      </c>
      <c r="U272" s="9">
        <v>2</v>
      </c>
      <c r="V272" s="9">
        <v>0</v>
      </c>
      <c r="W272" s="9">
        <v>0</v>
      </c>
      <c r="X272" s="9"/>
      <c r="Y272" s="9">
        <v>0</v>
      </c>
      <c r="Z272" s="9">
        <v>0</v>
      </c>
      <c r="AA272" s="9">
        <v>0</v>
      </c>
      <c r="AB272" s="9">
        <v>0</v>
      </c>
      <c r="AC272" s="7">
        <v>0</v>
      </c>
      <c r="AD272" s="9">
        <v>0</v>
      </c>
      <c r="AE272" s="7">
        <v>15</v>
      </c>
      <c r="AF272" s="9">
        <v>0</v>
      </c>
      <c r="AG272" s="9">
        <v>0</v>
      </c>
      <c r="AH272" s="11">
        <v>2</v>
      </c>
      <c r="AI272" s="11">
        <v>0</v>
      </c>
      <c r="AJ272" s="239">
        <v>0</v>
      </c>
      <c r="AK272" s="11">
        <v>0</v>
      </c>
      <c r="AL272" s="9">
        <v>0</v>
      </c>
      <c r="AM272" s="9">
        <v>0</v>
      </c>
      <c r="AN272" s="9">
        <v>0</v>
      </c>
      <c r="AO272" s="9">
        <v>0</v>
      </c>
      <c r="AP272" s="9">
        <v>1000</v>
      </c>
      <c r="AQ272" s="9">
        <v>0</v>
      </c>
      <c r="AR272" s="9">
        <v>0</v>
      </c>
      <c r="AS272" s="11">
        <v>30402050</v>
      </c>
      <c r="AT272" s="9" t="s">
        <v>2408</v>
      </c>
      <c r="AV272" s="10" t="s">
        <v>2409</v>
      </c>
      <c r="AW272" s="9" t="s">
        <v>387</v>
      </c>
      <c r="AX272" s="9">
        <v>0</v>
      </c>
      <c r="AY272" s="9">
        <v>0</v>
      </c>
      <c r="AZ272" s="10" t="s">
        <v>156</v>
      </c>
      <c r="BA272" s="10" t="s">
        <v>2408</v>
      </c>
      <c r="BB272" s="238">
        <v>0</v>
      </c>
      <c r="BC272" s="238">
        <v>0</v>
      </c>
      <c r="BD272" s="38" t="s">
        <v>1765</v>
      </c>
      <c r="BE272" s="9">
        <v>0</v>
      </c>
      <c r="BF272" s="9">
        <v>0</v>
      </c>
      <c r="BG272" s="9">
        <v>0</v>
      </c>
      <c r="BH272" s="9">
        <v>0</v>
      </c>
      <c r="BI272" s="9">
        <v>0</v>
      </c>
      <c r="BJ272" s="9">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s="237" customFormat="1" ht="20.100000000000001" customHeight="1">
      <c r="C273" s="7">
        <v>3040301</v>
      </c>
      <c r="D273" s="8" t="s">
        <v>1831</v>
      </c>
      <c r="E273" s="7">
        <v>1</v>
      </c>
      <c r="F273" s="7">
        <v>0</v>
      </c>
      <c r="G273" s="9">
        <v>0</v>
      </c>
      <c r="H273" s="238">
        <v>0</v>
      </c>
      <c r="I273" s="7">
        <v>1</v>
      </c>
      <c r="J273" s="7">
        <v>0</v>
      </c>
      <c r="K273" s="7">
        <v>0</v>
      </c>
      <c r="L273" s="7">
        <v>0</v>
      </c>
      <c r="M273" s="7">
        <v>0</v>
      </c>
      <c r="N273" s="7">
        <v>1</v>
      </c>
      <c r="O273" s="7">
        <v>2</v>
      </c>
      <c r="P273" s="7">
        <v>0.8</v>
      </c>
      <c r="Q273" s="7">
        <v>0</v>
      </c>
      <c r="R273" s="239">
        <v>0</v>
      </c>
      <c r="S273" s="7">
        <v>0</v>
      </c>
      <c r="T273" s="7">
        <v>1</v>
      </c>
      <c r="U273" s="7">
        <v>2</v>
      </c>
      <c r="V273" s="7">
        <v>0</v>
      </c>
      <c r="W273" s="7">
        <v>0</v>
      </c>
      <c r="X273" s="9"/>
      <c r="Y273" s="7">
        <v>0</v>
      </c>
      <c r="Z273" s="7">
        <v>0</v>
      </c>
      <c r="AA273" s="7">
        <v>0</v>
      </c>
      <c r="AB273" s="7">
        <v>0</v>
      </c>
      <c r="AC273" s="7">
        <v>0</v>
      </c>
      <c r="AD273" s="7">
        <v>0</v>
      </c>
      <c r="AE273" s="7">
        <v>15</v>
      </c>
      <c r="AF273" s="7">
        <v>0</v>
      </c>
      <c r="AG273" s="7">
        <v>0</v>
      </c>
      <c r="AH273" s="11">
        <v>2</v>
      </c>
      <c r="AI273" s="11">
        <v>2</v>
      </c>
      <c r="AJ273" s="239">
        <v>0</v>
      </c>
      <c r="AK273" s="11">
        <v>1.5</v>
      </c>
      <c r="AL273" s="7">
        <v>0</v>
      </c>
      <c r="AM273" s="7">
        <v>0</v>
      </c>
      <c r="AN273" s="7">
        <v>0</v>
      </c>
      <c r="AO273" s="7">
        <v>1</v>
      </c>
      <c r="AP273" s="7">
        <v>3000</v>
      </c>
      <c r="AQ273" s="7">
        <v>0.5</v>
      </c>
      <c r="AR273" s="7">
        <v>0</v>
      </c>
      <c r="AS273" s="11">
        <v>0</v>
      </c>
      <c r="AT273" s="7" t="s">
        <v>2408</v>
      </c>
      <c r="AV273" s="10" t="s">
        <v>2409</v>
      </c>
      <c r="AW273" s="7" t="s">
        <v>155</v>
      </c>
      <c r="AX273" s="9">
        <v>0</v>
      </c>
      <c r="AY273" s="9">
        <v>0</v>
      </c>
      <c r="AZ273" s="8" t="s">
        <v>1178</v>
      </c>
      <c r="BA273" s="7" t="s">
        <v>2482</v>
      </c>
      <c r="BB273" s="238">
        <v>0</v>
      </c>
      <c r="BC273" s="238">
        <v>0</v>
      </c>
      <c r="BD273" s="22" t="s">
        <v>1833</v>
      </c>
      <c r="BE273" s="7">
        <v>0</v>
      </c>
      <c r="BF273" s="7">
        <v>0</v>
      </c>
      <c r="BG273" s="7">
        <v>0</v>
      </c>
      <c r="BH273" s="7">
        <v>0</v>
      </c>
      <c r="BI273" s="7">
        <v>0</v>
      </c>
      <c r="BJ273" s="7">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20.100000000000001" customHeight="1">
      <c r="C274" s="7">
        <v>3040302</v>
      </c>
      <c r="D274" s="8" t="s">
        <v>1834</v>
      </c>
      <c r="E274" s="9">
        <v>1</v>
      </c>
      <c r="F274" s="7">
        <v>0</v>
      </c>
      <c r="G274" s="9">
        <v>0</v>
      </c>
      <c r="H274" s="238">
        <v>0</v>
      </c>
      <c r="I274" s="7">
        <v>1</v>
      </c>
      <c r="J274" s="7">
        <v>0</v>
      </c>
      <c r="K274" s="7">
        <v>0</v>
      </c>
      <c r="L274" s="7">
        <v>0</v>
      </c>
      <c r="M274" s="7">
        <v>0</v>
      </c>
      <c r="N274" s="7">
        <v>1</v>
      </c>
      <c r="O274" s="7">
        <v>1</v>
      </c>
      <c r="P274" s="7">
        <v>0.3</v>
      </c>
      <c r="Q274" s="7">
        <v>0</v>
      </c>
      <c r="R274" s="239">
        <v>0</v>
      </c>
      <c r="S274" s="7">
        <v>0</v>
      </c>
      <c r="T274" s="7">
        <v>1</v>
      </c>
      <c r="U274" s="7">
        <v>2</v>
      </c>
      <c r="V274" s="7">
        <v>0</v>
      </c>
      <c r="W274" s="7">
        <v>3</v>
      </c>
      <c r="X274" s="9"/>
      <c r="Y274" s="7">
        <v>350</v>
      </c>
      <c r="Z274" s="7">
        <v>0</v>
      </c>
      <c r="AA274" s="7">
        <v>0</v>
      </c>
      <c r="AB274" s="7">
        <v>0</v>
      </c>
      <c r="AC274" s="7">
        <v>0</v>
      </c>
      <c r="AD274" s="7">
        <v>0</v>
      </c>
      <c r="AE274" s="7">
        <v>9</v>
      </c>
      <c r="AF274" s="7">
        <v>2</v>
      </c>
      <c r="AG274" s="7" t="s">
        <v>152</v>
      </c>
      <c r="AH274" s="11">
        <v>0</v>
      </c>
      <c r="AI274" s="11">
        <v>2</v>
      </c>
      <c r="AJ274" s="239">
        <v>0</v>
      </c>
      <c r="AK274" s="11">
        <v>1.5</v>
      </c>
      <c r="AL274" s="7">
        <v>0</v>
      </c>
      <c r="AM274" s="7">
        <v>0</v>
      </c>
      <c r="AN274" s="7">
        <v>0</v>
      </c>
      <c r="AO274" s="7">
        <v>1</v>
      </c>
      <c r="AP274" s="7">
        <v>3000</v>
      </c>
      <c r="AQ274" s="7">
        <v>0.5</v>
      </c>
      <c r="AR274" s="7">
        <v>0</v>
      </c>
      <c r="AS274" s="11">
        <v>0</v>
      </c>
      <c r="AT274" s="7">
        <v>30402040</v>
      </c>
      <c r="AV274" s="8" t="s">
        <v>2411</v>
      </c>
      <c r="AW274" s="7" t="s">
        <v>155</v>
      </c>
      <c r="AX274" s="9">
        <v>100102</v>
      </c>
      <c r="AY274" s="9">
        <v>70403002</v>
      </c>
      <c r="AZ274" s="8" t="s">
        <v>156</v>
      </c>
      <c r="BA274" s="7">
        <v>0</v>
      </c>
      <c r="BB274" s="238">
        <v>0</v>
      </c>
      <c r="BC274" s="238">
        <v>0</v>
      </c>
      <c r="BD274" s="22" t="s">
        <v>1824</v>
      </c>
      <c r="BE274" s="7">
        <v>0</v>
      </c>
      <c r="BF274" s="7">
        <v>0</v>
      </c>
      <c r="BG274" s="7">
        <v>0</v>
      </c>
      <c r="BH274" s="7">
        <v>0</v>
      </c>
      <c r="BI274" s="7">
        <v>0</v>
      </c>
      <c r="BJ274" s="7">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37" customFormat="1" ht="19.5" customHeight="1">
      <c r="C275" s="7">
        <v>3040303</v>
      </c>
      <c r="D275" s="8" t="s">
        <v>1792</v>
      </c>
      <c r="E275" s="9">
        <v>1</v>
      </c>
      <c r="F275" s="7">
        <v>0</v>
      </c>
      <c r="G275" s="9">
        <v>0</v>
      </c>
      <c r="H275" s="238">
        <v>0</v>
      </c>
      <c r="I275" s="7">
        <v>1</v>
      </c>
      <c r="J275" s="7">
        <v>0</v>
      </c>
      <c r="K275" s="7">
        <v>0</v>
      </c>
      <c r="L275" s="7">
        <v>0</v>
      </c>
      <c r="M275" s="7">
        <v>0</v>
      </c>
      <c r="N275" s="7">
        <v>1</v>
      </c>
      <c r="O275" s="7">
        <v>1</v>
      </c>
      <c r="P275" s="7">
        <v>0.3</v>
      </c>
      <c r="Q275" s="7">
        <v>0</v>
      </c>
      <c r="R275" s="239">
        <v>0</v>
      </c>
      <c r="S275" s="7">
        <v>0</v>
      </c>
      <c r="T275" s="7">
        <v>1</v>
      </c>
      <c r="U275" s="7">
        <v>2</v>
      </c>
      <c r="V275" s="7">
        <v>0</v>
      </c>
      <c r="W275" s="7">
        <v>3</v>
      </c>
      <c r="X275" s="9"/>
      <c r="Y275" s="7">
        <v>0</v>
      </c>
      <c r="Z275" s="7">
        <v>1</v>
      </c>
      <c r="AA275" s="7">
        <v>0</v>
      </c>
      <c r="AB275" s="7">
        <v>0</v>
      </c>
      <c r="AC275" s="7">
        <v>0</v>
      </c>
      <c r="AD275" s="7">
        <v>0</v>
      </c>
      <c r="AE275" s="7">
        <v>15</v>
      </c>
      <c r="AF275" s="7">
        <v>1</v>
      </c>
      <c r="AG275" s="7" t="s">
        <v>2418</v>
      </c>
      <c r="AH275" s="11">
        <v>0</v>
      </c>
      <c r="AI275" s="11">
        <v>1</v>
      </c>
      <c r="AJ275" s="239">
        <v>0</v>
      </c>
      <c r="AK275" s="11">
        <v>3</v>
      </c>
      <c r="AL275" s="7">
        <v>0</v>
      </c>
      <c r="AM275" s="7">
        <v>0</v>
      </c>
      <c r="AN275" s="7">
        <v>0</v>
      </c>
      <c r="AO275" s="7">
        <v>3</v>
      </c>
      <c r="AP275" s="7">
        <v>5000</v>
      </c>
      <c r="AQ275" s="7">
        <v>2.5</v>
      </c>
      <c r="AR275" s="7">
        <v>0</v>
      </c>
      <c r="AS275" s="11">
        <v>0</v>
      </c>
      <c r="AT275" s="7">
        <v>20000103</v>
      </c>
      <c r="AV275" s="10" t="s">
        <v>2419</v>
      </c>
      <c r="AW275" s="7" t="s">
        <v>159</v>
      </c>
      <c r="AX275" s="9">
        <v>100102</v>
      </c>
      <c r="AY275" s="9">
        <v>70403003</v>
      </c>
      <c r="AZ275" s="8" t="s">
        <v>156</v>
      </c>
      <c r="BA275" s="7">
        <v>0</v>
      </c>
      <c r="BB275" s="238">
        <v>0</v>
      </c>
      <c r="BC275" s="238">
        <v>0</v>
      </c>
      <c r="BD275" s="22" t="s">
        <v>1811</v>
      </c>
      <c r="BE275" s="7">
        <v>0</v>
      </c>
      <c r="BF275" s="7">
        <v>0</v>
      </c>
      <c r="BG275" s="7">
        <v>0</v>
      </c>
      <c r="BH275" s="7">
        <v>0</v>
      </c>
      <c r="BI275" s="7">
        <v>0</v>
      </c>
      <c r="BJ275" s="7">
        <v>0</v>
      </c>
      <c r="BK275" s="31">
        <v>0</v>
      </c>
      <c r="BL275" s="31">
        <v>0</v>
      </c>
      <c r="BM275" s="31">
        <v>0</v>
      </c>
      <c r="BN275" s="31">
        <v>0</v>
      </c>
      <c r="BO275" s="31">
        <v>0</v>
      </c>
      <c r="BP275" s="31">
        <v>0</v>
      </c>
      <c r="BQ275" s="31">
        <v>0</v>
      </c>
      <c r="BR275" s="31">
        <v>0</v>
      </c>
      <c r="BS275" s="31">
        <v>0</v>
      </c>
      <c r="BT275" s="31">
        <v>0</v>
      </c>
      <c r="BU275" s="31">
        <v>0</v>
      </c>
      <c r="BV275" s="31">
        <v>0</v>
      </c>
      <c r="BW275" s="31">
        <v>0</v>
      </c>
      <c r="BX275" s="31">
        <v>0</v>
      </c>
    </row>
    <row r="276" spans="1:76" s="237" customFormat="1" ht="20.100000000000001" customHeight="1">
      <c r="C276" s="7">
        <v>3040304</v>
      </c>
      <c r="D276" s="8" t="s">
        <v>1115</v>
      </c>
      <c r="E276" s="9">
        <v>1</v>
      </c>
      <c r="F276" s="7">
        <v>0</v>
      </c>
      <c r="G276" s="9">
        <v>0</v>
      </c>
      <c r="H276" s="238">
        <v>0</v>
      </c>
      <c r="I276" s="7">
        <v>1</v>
      </c>
      <c r="J276" s="7">
        <v>0</v>
      </c>
      <c r="K276" s="7">
        <v>0</v>
      </c>
      <c r="L276" s="7">
        <v>0</v>
      </c>
      <c r="M276" s="7">
        <v>0</v>
      </c>
      <c r="N276" s="7">
        <v>1</v>
      </c>
      <c r="O276" s="7">
        <v>1</v>
      </c>
      <c r="P276" s="7">
        <v>0.3</v>
      </c>
      <c r="Q276" s="7">
        <v>0</v>
      </c>
      <c r="R276" s="239">
        <v>0</v>
      </c>
      <c r="S276" s="7">
        <v>0</v>
      </c>
      <c r="T276" s="7">
        <v>1</v>
      </c>
      <c r="U276" s="7">
        <v>2</v>
      </c>
      <c r="V276" s="7">
        <v>0</v>
      </c>
      <c r="W276" s="7">
        <v>2.5</v>
      </c>
      <c r="X276" s="9"/>
      <c r="Y276" s="7">
        <v>0</v>
      </c>
      <c r="Z276" s="7">
        <v>1</v>
      </c>
      <c r="AA276" s="7">
        <v>0</v>
      </c>
      <c r="AB276" s="7">
        <v>0</v>
      </c>
      <c r="AC276" s="7">
        <v>0</v>
      </c>
      <c r="AD276" s="7">
        <v>0</v>
      </c>
      <c r="AE276" s="7">
        <v>12</v>
      </c>
      <c r="AF276" s="7">
        <v>1</v>
      </c>
      <c r="AG276" s="7">
        <v>3</v>
      </c>
      <c r="AH276" s="11">
        <v>4</v>
      </c>
      <c r="AI276" s="11">
        <v>1</v>
      </c>
      <c r="AJ276" s="239">
        <v>0</v>
      </c>
      <c r="AK276" s="11">
        <v>1.5</v>
      </c>
      <c r="AL276" s="7">
        <v>0</v>
      </c>
      <c r="AM276" s="7">
        <v>0</v>
      </c>
      <c r="AN276" s="7">
        <v>0</v>
      </c>
      <c r="AO276" s="7">
        <v>2.5</v>
      </c>
      <c r="AP276" s="7">
        <v>5000</v>
      </c>
      <c r="AQ276" s="7">
        <v>2</v>
      </c>
      <c r="AR276" s="7">
        <v>0</v>
      </c>
      <c r="AS276" s="11">
        <v>0</v>
      </c>
      <c r="AT276" s="7">
        <v>20000103</v>
      </c>
      <c r="AV276" s="10" t="s">
        <v>2442</v>
      </c>
      <c r="AW276" s="7" t="s">
        <v>159</v>
      </c>
      <c r="AX276" s="9">
        <v>100102</v>
      </c>
      <c r="AY276" s="9">
        <v>70403004</v>
      </c>
      <c r="AZ276" s="8" t="s">
        <v>156</v>
      </c>
      <c r="BA276" s="7" t="s">
        <v>2483</v>
      </c>
      <c r="BB276" s="238">
        <v>0</v>
      </c>
      <c r="BC276" s="238">
        <v>0</v>
      </c>
      <c r="BD276" s="22" t="s">
        <v>1836</v>
      </c>
      <c r="BE276" s="7">
        <v>0</v>
      </c>
      <c r="BF276" s="7">
        <v>0</v>
      </c>
      <c r="BG276" s="7">
        <v>0</v>
      </c>
      <c r="BH276" s="7">
        <v>0</v>
      </c>
      <c r="BI276" s="7">
        <v>0</v>
      </c>
      <c r="BJ276" s="7">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3040305</v>
      </c>
      <c r="D277" s="10" t="s">
        <v>993</v>
      </c>
      <c r="E277" s="9">
        <v>1</v>
      </c>
      <c r="F277" s="7">
        <v>0</v>
      </c>
      <c r="G277" s="9">
        <v>0</v>
      </c>
      <c r="H277" s="238">
        <v>0</v>
      </c>
      <c r="I277" s="7">
        <v>1</v>
      </c>
      <c r="J277" s="7">
        <v>0</v>
      </c>
      <c r="K277" s="7">
        <v>0</v>
      </c>
      <c r="L277" s="9">
        <v>0</v>
      </c>
      <c r="M277" s="9">
        <v>0</v>
      </c>
      <c r="N277" s="9">
        <v>1</v>
      </c>
      <c r="O277" s="9">
        <v>2</v>
      </c>
      <c r="P277" s="9">
        <v>0.3</v>
      </c>
      <c r="Q277" s="9">
        <v>1</v>
      </c>
      <c r="R277" s="239">
        <v>0</v>
      </c>
      <c r="S277" s="238">
        <v>0</v>
      </c>
      <c r="T277" s="9">
        <v>1</v>
      </c>
      <c r="U277" s="9">
        <v>2</v>
      </c>
      <c r="V277" s="9">
        <v>0</v>
      </c>
      <c r="W277" s="9">
        <v>0</v>
      </c>
      <c r="X277" s="9"/>
      <c r="Y277" s="9">
        <v>0</v>
      </c>
      <c r="Z277" s="9">
        <v>0</v>
      </c>
      <c r="AA277" s="9">
        <v>0</v>
      </c>
      <c r="AB277" s="9">
        <v>0</v>
      </c>
      <c r="AC277" s="7">
        <v>0</v>
      </c>
      <c r="AD277" s="9">
        <v>0</v>
      </c>
      <c r="AE277" s="7">
        <v>15</v>
      </c>
      <c r="AF277" s="9">
        <v>0</v>
      </c>
      <c r="AG277" s="9">
        <v>0</v>
      </c>
      <c r="AH277" s="11">
        <v>2</v>
      </c>
      <c r="AI277" s="11">
        <v>0</v>
      </c>
      <c r="AJ277" s="239">
        <v>0</v>
      </c>
      <c r="AK277" s="11">
        <v>0</v>
      </c>
      <c r="AL277" s="9">
        <v>0</v>
      </c>
      <c r="AM277" s="9">
        <v>0</v>
      </c>
      <c r="AN277" s="9">
        <v>0</v>
      </c>
      <c r="AO277" s="9">
        <v>0</v>
      </c>
      <c r="AP277" s="9">
        <v>1000</v>
      </c>
      <c r="AQ277" s="9">
        <v>0</v>
      </c>
      <c r="AR277" s="9">
        <v>0</v>
      </c>
      <c r="AS277" s="11">
        <v>90402005</v>
      </c>
      <c r="AT277" s="9" t="s">
        <v>2408</v>
      </c>
      <c r="AV277" s="10" t="s">
        <v>2409</v>
      </c>
      <c r="AW277" s="9" t="s">
        <v>387</v>
      </c>
      <c r="AX277" s="9">
        <v>0</v>
      </c>
      <c r="AY277" s="9">
        <v>0</v>
      </c>
      <c r="AZ277" s="10" t="s">
        <v>156</v>
      </c>
      <c r="BA277" s="10" t="s">
        <v>2408</v>
      </c>
      <c r="BB277" s="238">
        <v>0</v>
      </c>
      <c r="BC277" s="238">
        <v>0</v>
      </c>
      <c r="BD277" s="240" t="s">
        <v>2508</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s="237" customFormat="1" ht="19.5" customHeight="1">
      <c r="C278" s="7">
        <v>3040401</v>
      </c>
      <c r="D278" s="10" t="s">
        <v>1802</v>
      </c>
      <c r="E278" s="9">
        <v>1</v>
      </c>
      <c r="F278" s="7">
        <v>0</v>
      </c>
      <c r="G278" s="9">
        <v>0</v>
      </c>
      <c r="H278" s="238">
        <v>0</v>
      </c>
      <c r="I278" s="9">
        <v>7</v>
      </c>
      <c r="J278" s="7">
        <v>0</v>
      </c>
      <c r="K278" s="7">
        <v>0</v>
      </c>
      <c r="L278" s="9">
        <v>0</v>
      </c>
      <c r="M278" s="9">
        <v>0</v>
      </c>
      <c r="N278" s="9">
        <v>1</v>
      </c>
      <c r="O278" s="9">
        <v>0</v>
      </c>
      <c r="P278" s="9">
        <v>0</v>
      </c>
      <c r="Q278" s="9">
        <v>0</v>
      </c>
      <c r="R278" s="239">
        <v>0</v>
      </c>
      <c r="S278" s="238">
        <v>0</v>
      </c>
      <c r="T278" s="9">
        <v>1</v>
      </c>
      <c r="U278" s="9">
        <v>2</v>
      </c>
      <c r="V278" s="9">
        <v>0</v>
      </c>
      <c r="W278" s="9">
        <v>3</v>
      </c>
      <c r="X278" s="9"/>
      <c r="Y278" s="9">
        <v>0</v>
      </c>
      <c r="Z278" s="9">
        <v>0</v>
      </c>
      <c r="AA278" s="9">
        <v>0</v>
      </c>
      <c r="AB278" s="9">
        <v>0</v>
      </c>
      <c r="AC278" s="7">
        <v>0</v>
      </c>
      <c r="AD278" s="9">
        <v>0</v>
      </c>
      <c r="AE278" s="9">
        <v>20</v>
      </c>
      <c r="AF278" s="9">
        <v>1</v>
      </c>
      <c r="AG278" s="9">
        <v>1</v>
      </c>
      <c r="AH278" s="11">
        <v>2</v>
      </c>
      <c r="AI278" s="11">
        <v>2</v>
      </c>
      <c r="AJ278" s="239">
        <v>0</v>
      </c>
      <c r="AK278" s="11">
        <v>1.5</v>
      </c>
      <c r="AL278" s="9">
        <v>0</v>
      </c>
      <c r="AM278" s="9">
        <v>0</v>
      </c>
      <c r="AN278" s="9">
        <v>0</v>
      </c>
      <c r="AO278" s="9">
        <v>1</v>
      </c>
      <c r="AP278" s="9">
        <v>30000</v>
      </c>
      <c r="AQ278" s="9">
        <v>0</v>
      </c>
      <c r="AR278" s="9">
        <v>4</v>
      </c>
      <c r="AS278" s="11">
        <v>0</v>
      </c>
      <c r="AT278" s="7">
        <v>20000103</v>
      </c>
      <c r="AV278" s="10" t="s">
        <v>2409</v>
      </c>
      <c r="AW278" s="9" t="s">
        <v>155</v>
      </c>
      <c r="AX278" s="9">
        <v>100001</v>
      </c>
      <c r="AY278" s="9">
        <v>70106005</v>
      </c>
      <c r="AZ278" s="10" t="s">
        <v>2429</v>
      </c>
      <c r="BA278" s="10">
        <v>0</v>
      </c>
      <c r="BB278" s="238">
        <v>0</v>
      </c>
      <c r="BC278" s="238">
        <v>0</v>
      </c>
      <c r="BD278" s="38" t="s">
        <v>2507</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3040402</v>
      </c>
      <c r="D279" s="8" t="s">
        <v>1779</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2.5</v>
      </c>
      <c r="X279" s="9"/>
      <c r="Y279" s="7">
        <v>0</v>
      </c>
      <c r="Z279" s="7">
        <v>1</v>
      </c>
      <c r="AA279" s="7">
        <v>0</v>
      </c>
      <c r="AB279" s="7">
        <v>0</v>
      </c>
      <c r="AC279" s="7">
        <v>0</v>
      </c>
      <c r="AD279" s="7">
        <v>0</v>
      </c>
      <c r="AE279" s="7">
        <v>12</v>
      </c>
      <c r="AF279" s="7">
        <v>1</v>
      </c>
      <c r="AG279" s="7">
        <v>3</v>
      </c>
      <c r="AH279" s="11">
        <v>4</v>
      </c>
      <c r="AI279" s="11">
        <v>1</v>
      </c>
      <c r="AJ279" s="239">
        <v>0</v>
      </c>
      <c r="AK279" s="11">
        <v>1.5</v>
      </c>
      <c r="AL279" s="7">
        <v>0</v>
      </c>
      <c r="AM279" s="7">
        <v>0</v>
      </c>
      <c r="AN279" s="7">
        <v>0</v>
      </c>
      <c r="AO279" s="7">
        <v>2.5</v>
      </c>
      <c r="AP279" s="7">
        <v>5000</v>
      </c>
      <c r="AQ279" s="7">
        <v>2</v>
      </c>
      <c r="AR279" s="7">
        <v>0</v>
      </c>
      <c r="AS279" s="11">
        <v>0</v>
      </c>
      <c r="AT279" s="7">
        <v>0</v>
      </c>
      <c r="AV279" s="10" t="s">
        <v>2442</v>
      </c>
      <c r="AW279" s="7" t="s">
        <v>159</v>
      </c>
      <c r="AX279" s="9">
        <v>100102</v>
      </c>
      <c r="AY279" s="9">
        <v>70404002</v>
      </c>
      <c r="AZ279" s="8" t="s">
        <v>156</v>
      </c>
      <c r="BA279" s="7" t="s">
        <v>2485</v>
      </c>
      <c r="BB279" s="238">
        <v>0</v>
      </c>
      <c r="BC279" s="238">
        <v>0</v>
      </c>
      <c r="BD279" s="38" t="s">
        <v>2484</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20.100000000000001" customHeight="1">
      <c r="C280" s="7">
        <v>3040403</v>
      </c>
      <c r="D280" s="8" t="s">
        <v>1840</v>
      </c>
      <c r="E280" s="7">
        <v>1</v>
      </c>
      <c r="F280" s="7">
        <v>0</v>
      </c>
      <c r="G280" s="9">
        <v>0</v>
      </c>
      <c r="H280" s="238">
        <v>0</v>
      </c>
      <c r="I280" s="7">
        <v>1</v>
      </c>
      <c r="J280" s="7">
        <v>0</v>
      </c>
      <c r="K280" s="7">
        <v>0</v>
      </c>
      <c r="L280" s="7">
        <v>0</v>
      </c>
      <c r="M280" s="7">
        <v>0</v>
      </c>
      <c r="N280" s="7">
        <v>1</v>
      </c>
      <c r="O280" s="7">
        <v>2</v>
      </c>
      <c r="P280" s="7">
        <v>0.5</v>
      </c>
      <c r="Q280" s="7">
        <v>1</v>
      </c>
      <c r="R280" s="239">
        <v>0</v>
      </c>
      <c r="S280" s="7">
        <v>0</v>
      </c>
      <c r="T280" s="7">
        <v>1</v>
      </c>
      <c r="U280" s="7">
        <v>2</v>
      </c>
      <c r="V280" s="7">
        <v>0</v>
      </c>
      <c r="W280" s="7">
        <v>0</v>
      </c>
      <c r="X280" s="9"/>
      <c r="Y280" s="7">
        <v>0</v>
      </c>
      <c r="Z280" s="7">
        <v>0</v>
      </c>
      <c r="AA280" s="7">
        <v>0</v>
      </c>
      <c r="AB280" s="7">
        <v>0</v>
      </c>
      <c r="AC280" s="7">
        <v>0</v>
      </c>
      <c r="AD280" s="7">
        <v>0</v>
      </c>
      <c r="AE280" s="7">
        <v>99999</v>
      </c>
      <c r="AF280" s="7">
        <v>0</v>
      </c>
      <c r="AG280" s="7">
        <v>0</v>
      </c>
      <c r="AH280" s="11">
        <v>2</v>
      </c>
      <c r="AI280" s="11">
        <v>2</v>
      </c>
      <c r="AJ280" s="239">
        <v>0</v>
      </c>
      <c r="AK280" s="11">
        <v>1.5</v>
      </c>
      <c r="AL280" s="7">
        <v>0</v>
      </c>
      <c r="AM280" s="7">
        <v>0</v>
      </c>
      <c r="AN280" s="7">
        <v>0</v>
      </c>
      <c r="AO280" s="7">
        <v>1</v>
      </c>
      <c r="AP280" s="7">
        <v>3000</v>
      </c>
      <c r="AQ280" s="7">
        <v>0.5</v>
      </c>
      <c r="AR280" s="7">
        <v>0</v>
      </c>
      <c r="AS280" s="11">
        <v>0</v>
      </c>
      <c r="AT280" s="7" t="s">
        <v>2408</v>
      </c>
      <c r="AV280" s="10" t="s">
        <v>2411</v>
      </c>
      <c r="AW280" s="7" t="s">
        <v>155</v>
      </c>
      <c r="AX280" s="9">
        <v>0</v>
      </c>
      <c r="AY280" s="9">
        <v>0</v>
      </c>
      <c r="AZ280" s="8" t="s">
        <v>1178</v>
      </c>
      <c r="BA280" s="7" t="s">
        <v>2486</v>
      </c>
      <c r="BB280" s="238">
        <v>0</v>
      </c>
      <c r="BC280" s="238">
        <v>0</v>
      </c>
      <c r="BD280" s="22" t="s">
        <v>1839</v>
      </c>
      <c r="BE280" s="7">
        <v>0</v>
      </c>
      <c r="BF280" s="7">
        <v>0</v>
      </c>
      <c r="BG280" s="7">
        <v>0</v>
      </c>
      <c r="BH280" s="7">
        <v>0</v>
      </c>
      <c r="BI280" s="7">
        <v>0</v>
      </c>
      <c r="BJ280" s="7">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ht="20.100000000000001" customHeight="1">
      <c r="A281"/>
      <c r="B281"/>
      <c r="C281" s="7">
        <v>3040404</v>
      </c>
      <c r="D281" s="10" t="s">
        <v>1686</v>
      </c>
      <c r="E281" s="9">
        <v>1</v>
      </c>
      <c r="F281" s="7">
        <v>0</v>
      </c>
      <c r="G281" s="9">
        <v>0</v>
      </c>
      <c r="H281" s="238">
        <v>0</v>
      </c>
      <c r="I281" s="7">
        <v>1</v>
      </c>
      <c r="J281" s="7">
        <v>0</v>
      </c>
      <c r="K281" s="7">
        <v>0</v>
      </c>
      <c r="L281" s="9">
        <v>0</v>
      </c>
      <c r="M281" s="9">
        <v>0</v>
      </c>
      <c r="N281" s="9">
        <v>1</v>
      </c>
      <c r="O281" s="9">
        <v>2</v>
      </c>
      <c r="P281" s="9">
        <v>0.6</v>
      </c>
      <c r="Q281" s="9">
        <v>0</v>
      </c>
      <c r="R281" s="239">
        <v>0</v>
      </c>
      <c r="S281" s="238">
        <v>0</v>
      </c>
      <c r="T281" s="9">
        <v>1</v>
      </c>
      <c r="U281" s="9">
        <v>2</v>
      </c>
      <c r="V281" s="9">
        <v>0</v>
      </c>
      <c r="W281" s="9">
        <v>0</v>
      </c>
      <c r="X281" s="9"/>
      <c r="Y281" s="9">
        <v>0</v>
      </c>
      <c r="Z281" s="9">
        <v>0</v>
      </c>
      <c r="AA281" s="9">
        <v>0</v>
      </c>
      <c r="AB281" s="9">
        <v>0</v>
      </c>
      <c r="AC281" s="7">
        <v>0</v>
      </c>
      <c r="AD281" s="9">
        <v>0</v>
      </c>
      <c r="AE281" s="9">
        <v>20</v>
      </c>
      <c r="AF281" s="9">
        <v>0</v>
      </c>
      <c r="AG281" s="9">
        <v>0</v>
      </c>
      <c r="AH281" s="11">
        <v>2</v>
      </c>
      <c r="AI281" s="11">
        <v>0</v>
      </c>
      <c r="AJ281" s="239">
        <v>0</v>
      </c>
      <c r="AK281" s="11">
        <v>0</v>
      </c>
      <c r="AL281" s="9">
        <v>0</v>
      </c>
      <c r="AM281" s="9">
        <v>0</v>
      </c>
      <c r="AN281" s="9">
        <v>0</v>
      </c>
      <c r="AO281" s="9">
        <v>0</v>
      </c>
      <c r="AP281" s="9">
        <v>1000</v>
      </c>
      <c r="AQ281" s="9">
        <v>0</v>
      </c>
      <c r="AR281" s="9">
        <v>0</v>
      </c>
      <c r="AS281" s="11">
        <v>30401040</v>
      </c>
      <c r="AT281" s="9" t="s">
        <v>2408</v>
      </c>
      <c r="AV281" s="10" t="s">
        <v>2408</v>
      </c>
      <c r="AW281" s="9" t="s">
        <v>387</v>
      </c>
      <c r="AX281" s="9">
        <v>0</v>
      </c>
      <c r="AY281" s="9">
        <v>210002</v>
      </c>
      <c r="AZ281" s="10" t="s">
        <v>156</v>
      </c>
      <c r="BA281" s="10" t="s">
        <v>2408</v>
      </c>
      <c r="BB281" s="238">
        <v>0</v>
      </c>
      <c r="BC281" s="238">
        <v>0</v>
      </c>
      <c r="BD281" s="22" t="s">
        <v>1821</v>
      </c>
      <c r="BE281" s="9">
        <v>0</v>
      </c>
      <c r="BF281" s="9">
        <v>0</v>
      </c>
      <c r="BG281" s="9">
        <v>0</v>
      </c>
      <c r="BH281" s="9">
        <v>0</v>
      </c>
      <c r="BI281" s="9">
        <v>0</v>
      </c>
      <c r="BJ281" s="9">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ht="20.100000000000001" customHeight="1">
      <c r="A282"/>
      <c r="B282"/>
      <c r="C282" s="7">
        <v>3040405</v>
      </c>
      <c r="D282" s="10" t="s">
        <v>993</v>
      </c>
      <c r="E282" s="9">
        <v>1</v>
      </c>
      <c r="F282" s="7">
        <v>0</v>
      </c>
      <c r="G282" s="9">
        <v>0</v>
      </c>
      <c r="H282" s="238">
        <v>0</v>
      </c>
      <c r="I282" s="7">
        <v>1</v>
      </c>
      <c r="J282" s="7">
        <v>0</v>
      </c>
      <c r="K282" s="7">
        <v>0</v>
      </c>
      <c r="L282" s="9">
        <v>0</v>
      </c>
      <c r="M282" s="9">
        <v>0</v>
      </c>
      <c r="N282" s="9">
        <v>1</v>
      </c>
      <c r="O282" s="9">
        <v>2</v>
      </c>
      <c r="P282" s="9">
        <v>0.3</v>
      </c>
      <c r="Q282" s="9">
        <v>0</v>
      </c>
      <c r="R282" s="239">
        <v>0</v>
      </c>
      <c r="S282" s="238">
        <v>0</v>
      </c>
      <c r="T282" s="9">
        <v>1</v>
      </c>
      <c r="U282" s="9">
        <v>2</v>
      </c>
      <c r="V282" s="9">
        <v>0</v>
      </c>
      <c r="W282" s="9">
        <v>0</v>
      </c>
      <c r="X282" s="9"/>
      <c r="Y282" s="9">
        <v>0</v>
      </c>
      <c r="Z282" s="9">
        <v>0</v>
      </c>
      <c r="AA282" s="9">
        <v>0</v>
      </c>
      <c r="AB282" s="9">
        <v>0</v>
      </c>
      <c r="AC282" s="7">
        <v>0</v>
      </c>
      <c r="AD282" s="9">
        <v>0</v>
      </c>
      <c r="AE282" s="7">
        <v>15</v>
      </c>
      <c r="AF282" s="9">
        <v>0</v>
      </c>
      <c r="AG282" s="9">
        <v>0</v>
      </c>
      <c r="AH282" s="11">
        <v>2</v>
      </c>
      <c r="AI282" s="11">
        <v>0</v>
      </c>
      <c r="AJ282" s="239">
        <v>0</v>
      </c>
      <c r="AK282" s="11">
        <v>0</v>
      </c>
      <c r="AL282" s="9">
        <v>0</v>
      </c>
      <c r="AM282" s="9">
        <v>0</v>
      </c>
      <c r="AN282" s="9">
        <v>0</v>
      </c>
      <c r="AO282" s="9">
        <v>0</v>
      </c>
      <c r="AP282" s="9">
        <v>1000</v>
      </c>
      <c r="AQ282" s="9">
        <v>0</v>
      </c>
      <c r="AR282" s="9">
        <v>0</v>
      </c>
      <c r="AS282" s="11">
        <v>30402050</v>
      </c>
      <c r="AT282" s="9" t="s">
        <v>2408</v>
      </c>
      <c r="AV282" s="10" t="s">
        <v>2409</v>
      </c>
      <c r="AW282" s="9" t="s">
        <v>387</v>
      </c>
      <c r="AX282" s="9">
        <v>0</v>
      </c>
      <c r="AY282" s="9">
        <v>0</v>
      </c>
      <c r="AZ282" s="10" t="s">
        <v>156</v>
      </c>
      <c r="BA282" s="10" t="s">
        <v>2408</v>
      </c>
      <c r="BB282" s="238">
        <v>0</v>
      </c>
      <c r="BC282" s="238">
        <v>0</v>
      </c>
      <c r="BD282" s="38" t="s">
        <v>1765</v>
      </c>
      <c r="BE282" s="9">
        <v>0</v>
      </c>
      <c r="BF282" s="9">
        <v>0</v>
      </c>
      <c r="BG282" s="9">
        <v>0</v>
      </c>
      <c r="BH282" s="9">
        <v>0</v>
      </c>
      <c r="BI282" s="9">
        <v>0</v>
      </c>
      <c r="BJ282" s="9">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3040406</v>
      </c>
      <c r="D283" s="8" t="s">
        <v>2487</v>
      </c>
      <c r="E283" s="7">
        <v>2</v>
      </c>
      <c r="F283" s="7">
        <v>0</v>
      </c>
      <c r="G283" s="9">
        <v>0</v>
      </c>
      <c r="H283" s="238">
        <v>2</v>
      </c>
      <c r="I283" s="7">
        <v>5</v>
      </c>
      <c r="J283" s="7">
        <v>0</v>
      </c>
      <c r="K283" s="7">
        <v>0</v>
      </c>
      <c r="L283" s="7">
        <v>0</v>
      </c>
      <c r="M283" s="7">
        <v>0</v>
      </c>
      <c r="N283" s="7">
        <v>1</v>
      </c>
      <c r="O283" s="7">
        <v>1</v>
      </c>
      <c r="P283" s="7">
        <v>0.5</v>
      </c>
      <c r="Q283" s="7">
        <v>0</v>
      </c>
      <c r="R283" s="239">
        <v>0</v>
      </c>
      <c r="S283" s="7">
        <v>0</v>
      </c>
      <c r="T283" s="7">
        <v>1</v>
      </c>
      <c r="U283" s="7">
        <v>2</v>
      </c>
      <c r="V283" s="7">
        <v>0</v>
      </c>
      <c r="W283" s="7">
        <v>3</v>
      </c>
      <c r="X283" s="9"/>
      <c r="Y283" s="7">
        <v>0</v>
      </c>
      <c r="Z283" s="7">
        <v>1</v>
      </c>
      <c r="AA283" s="7">
        <v>0</v>
      </c>
      <c r="AB283" s="7">
        <v>0</v>
      </c>
      <c r="AC283" s="7">
        <v>0</v>
      </c>
      <c r="AD283" s="7">
        <v>0</v>
      </c>
      <c r="AE283" s="7">
        <v>12</v>
      </c>
      <c r="AF283" s="7">
        <v>2</v>
      </c>
      <c r="AG283" s="7" t="s">
        <v>152</v>
      </c>
      <c r="AH283" s="11">
        <v>0</v>
      </c>
      <c r="AI283" s="11">
        <v>2</v>
      </c>
      <c r="AJ283" s="239">
        <v>0</v>
      </c>
      <c r="AK283" s="11">
        <v>1.5</v>
      </c>
      <c r="AL283" s="7">
        <v>0</v>
      </c>
      <c r="AM283" s="7">
        <v>0</v>
      </c>
      <c r="AN283" s="7">
        <v>0</v>
      </c>
      <c r="AO283" s="7">
        <v>1.5</v>
      </c>
      <c r="AP283" s="7">
        <v>1200</v>
      </c>
      <c r="AQ283" s="7">
        <v>1</v>
      </c>
      <c r="AR283" s="7">
        <v>30</v>
      </c>
      <c r="AS283" s="11">
        <v>0</v>
      </c>
      <c r="AT283" s="7" t="s">
        <v>2408</v>
      </c>
      <c r="AV283" s="8" t="s">
        <v>2419</v>
      </c>
      <c r="AW283" s="7" t="s">
        <v>162</v>
      </c>
      <c r="AX283" s="9">
        <v>100001</v>
      </c>
      <c r="AY283" s="9">
        <v>70404001</v>
      </c>
      <c r="AZ283" s="8" t="s">
        <v>2474</v>
      </c>
      <c r="BA283" s="7">
        <v>0</v>
      </c>
      <c r="BB283" s="238">
        <v>0</v>
      </c>
      <c r="BC283" s="238">
        <v>0</v>
      </c>
      <c r="BD283" s="22" t="s">
        <v>2488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s="241" customFormat="1" ht="19.5" customHeight="1">
      <c r="C284" s="27">
        <v>3040501</v>
      </c>
      <c r="D284" s="73" t="s">
        <v>1725</v>
      </c>
      <c r="E284" s="27">
        <v>1</v>
      </c>
      <c r="F284" s="27">
        <v>0</v>
      </c>
      <c r="G284" s="59">
        <v>0</v>
      </c>
      <c r="H284" s="242">
        <v>0</v>
      </c>
      <c r="I284" s="27">
        <v>1</v>
      </c>
      <c r="J284" s="27">
        <v>0</v>
      </c>
      <c r="K284" s="27">
        <v>0</v>
      </c>
      <c r="L284" s="27">
        <v>0</v>
      </c>
      <c r="M284" s="27">
        <v>0</v>
      </c>
      <c r="N284" s="27">
        <v>1</v>
      </c>
      <c r="O284" s="27">
        <v>2</v>
      </c>
      <c r="P284" s="27">
        <v>0.8</v>
      </c>
      <c r="Q284" s="27">
        <v>0</v>
      </c>
      <c r="R284" s="243">
        <v>0</v>
      </c>
      <c r="S284" s="27">
        <v>0</v>
      </c>
      <c r="T284" s="27">
        <v>1</v>
      </c>
      <c r="U284" s="27">
        <v>2</v>
      </c>
      <c r="V284" s="27">
        <v>0</v>
      </c>
      <c r="W284" s="27">
        <v>0</v>
      </c>
      <c r="X284" s="9"/>
      <c r="Y284" s="27">
        <v>0</v>
      </c>
      <c r="Z284" s="27">
        <v>0</v>
      </c>
      <c r="AA284" s="27">
        <v>0</v>
      </c>
      <c r="AB284" s="27">
        <v>0</v>
      </c>
      <c r="AC284" s="27">
        <v>0</v>
      </c>
      <c r="AD284" s="27">
        <v>0</v>
      </c>
      <c r="AE284" s="27">
        <v>15</v>
      </c>
      <c r="AF284" s="27">
        <v>0</v>
      </c>
      <c r="AG284" s="27">
        <v>0</v>
      </c>
      <c r="AH284" s="29">
        <v>2</v>
      </c>
      <c r="AI284" s="29">
        <v>2</v>
      </c>
      <c r="AJ284" s="243">
        <v>0</v>
      </c>
      <c r="AK284" s="29">
        <v>1.5</v>
      </c>
      <c r="AL284" s="27">
        <v>0</v>
      </c>
      <c r="AM284" s="27">
        <v>0</v>
      </c>
      <c r="AN284" s="27">
        <v>0</v>
      </c>
      <c r="AO284" s="27">
        <v>1</v>
      </c>
      <c r="AP284" s="27">
        <v>3000</v>
      </c>
      <c r="AQ284" s="27">
        <v>0.5</v>
      </c>
      <c r="AR284" s="27">
        <v>0</v>
      </c>
      <c r="AS284" s="29">
        <v>0</v>
      </c>
      <c r="AT284" s="27" t="s">
        <v>2408</v>
      </c>
      <c r="AV284" s="58" t="s">
        <v>2409</v>
      </c>
      <c r="AW284" s="27" t="s">
        <v>155</v>
      </c>
      <c r="AX284" s="59">
        <v>0</v>
      </c>
      <c r="AY284" s="59">
        <v>0</v>
      </c>
      <c r="AZ284" s="73" t="s">
        <v>1178</v>
      </c>
      <c r="BA284" s="27" t="s">
        <v>2489</v>
      </c>
      <c r="BB284" s="242">
        <v>0</v>
      </c>
      <c r="BC284" s="242">
        <v>0</v>
      </c>
      <c r="BD284" s="89" t="s">
        <v>1844</v>
      </c>
      <c r="BE284" s="27">
        <v>0</v>
      </c>
      <c r="BF284" s="27">
        <v>0</v>
      </c>
      <c r="BG284" s="27">
        <v>0</v>
      </c>
      <c r="BH284" s="27">
        <v>0</v>
      </c>
      <c r="BI284" s="27">
        <v>0</v>
      </c>
      <c r="BJ284" s="27">
        <v>0</v>
      </c>
      <c r="BK284" s="244">
        <v>0</v>
      </c>
      <c r="BL284" s="244">
        <v>0</v>
      </c>
      <c r="BM284" s="244">
        <v>0</v>
      </c>
      <c r="BN284" s="244">
        <v>0</v>
      </c>
      <c r="BO284" s="244">
        <v>0</v>
      </c>
      <c r="BP284" s="244">
        <v>0</v>
      </c>
      <c r="BQ284" s="244">
        <v>0</v>
      </c>
      <c r="BR284" s="244">
        <v>0</v>
      </c>
      <c r="BS284" s="244">
        <v>0</v>
      </c>
      <c r="BT284" s="244">
        <v>0</v>
      </c>
      <c r="BU284" s="244">
        <v>0</v>
      </c>
      <c r="BV284" s="244">
        <v>0</v>
      </c>
      <c r="BW284" s="244">
        <v>0</v>
      </c>
      <c r="BX284" s="244">
        <v>0</v>
      </c>
    </row>
    <row r="285" spans="1:76" s="237" customFormat="1" ht="19.5" customHeight="1">
      <c r="C285" s="7">
        <v>3040502</v>
      </c>
      <c r="D285" s="8" t="s">
        <v>1845</v>
      </c>
      <c r="E285" s="9">
        <v>1</v>
      </c>
      <c r="F285" s="7">
        <v>0</v>
      </c>
      <c r="G285" s="9">
        <v>0</v>
      </c>
      <c r="H285" s="238">
        <v>0</v>
      </c>
      <c r="I285" s="7">
        <v>1</v>
      </c>
      <c r="J285" s="7">
        <v>0</v>
      </c>
      <c r="K285" s="7">
        <v>0</v>
      </c>
      <c r="L285" s="7">
        <v>0</v>
      </c>
      <c r="M285" s="7">
        <v>0</v>
      </c>
      <c r="N285" s="7">
        <v>1</v>
      </c>
      <c r="O285" s="7">
        <v>1</v>
      </c>
      <c r="P285" s="7">
        <v>0.3</v>
      </c>
      <c r="Q285" s="7">
        <v>0</v>
      </c>
      <c r="R285" s="239">
        <v>0</v>
      </c>
      <c r="S285" s="7">
        <v>0</v>
      </c>
      <c r="T285" s="7">
        <v>1</v>
      </c>
      <c r="U285" s="7">
        <v>2</v>
      </c>
      <c r="V285" s="7">
        <v>0</v>
      </c>
      <c r="W285" s="7">
        <v>3</v>
      </c>
      <c r="X285" s="9"/>
      <c r="Y285" s="7">
        <v>0</v>
      </c>
      <c r="Z285" s="7">
        <v>1</v>
      </c>
      <c r="AA285" s="7">
        <v>0</v>
      </c>
      <c r="AB285" s="7">
        <v>0</v>
      </c>
      <c r="AC285" s="7">
        <v>0</v>
      </c>
      <c r="AD285" s="7">
        <v>0</v>
      </c>
      <c r="AE285" s="7">
        <v>15</v>
      </c>
      <c r="AF285" s="7">
        <v>1</v>
      </c>
      <c r="AG285" s="7" t="s">
        <v>2418</v>
      </c>
      <c r="AH285" s="11">
        <v>0</v>
      </c>
      <c r="AI285" s="11">
        <v>1</v>
      </c>
      <c r="AJ285" s="239">
        <v>0</v>
      </c>
      <c r="AK285" s="11">
        <v>3</v>
      </c>
      <c r="AL285" s="7">
        <v>0</v>
      </c>
      <c r="AM285" s="7">
        <v>0</v>
      </c>
      <c r="AN285" s="7">
        <v>0</v>
      </c>
      <c r="AO285" s="7">
        <v>2.5</v>
      </c>
      <c r="AP285" s="7">
        <v>5000</v>
      </c>
      <c r="AQ285" s="7">
        <v>2</v>
      </c>
      <c r="AR285" s="7">
        <v>0</v>
      </c>
      <c r="AS285" s="11">
        <v>0</v>
      </c>
      <c r="AT285" s="7">
        <v>20000103</v>
      </c>
      <c r="AV285" s="10" t="s">
        <v>2419</v>
      </c>
      <c r="AW285" s="7" t="s">
        <v>159</v>
      </c>
      <c r="AX285" s="9">
        <v>100102</v>
      </c>
      <c r="AY285" s="9">
        <v>70405001</v>
      </c>
      <c r="AZ285" s="8" t="s">
        <v>156</v>
      </c>
      <c r="BA285" s="7">
        <v>0</v>
      </c>
      <c r="BB285" s="238">
        <v>0</v>
      </c>
      <c r="BC285" s="238">
        <v>0</v>
      </c>
      <c r="BD285" s="22" t="s">
        <v>2490</v>
      </c>
      <c r="BE285" s="7">
        <v>0</v>
      </c>
      <c r="BF285" s="7">
        <v>0</v>
      </c>
      <c r="BG285" s="7">
        <v>0</v>
      </c>
      <c r="BH285" s="7">
        <v>0</v>
      </c>
      <c r="BI285" s="7">
        <v>0</v>
      </c>
      <c r="BJ285" s="7">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20.100000000000001" customHeight="1">
      <c r="C286" s="7">
        <v>3040503</v>
      </c>
      <c r="D286" s="8" t="s">
        <v>1746</v>
      </c>
      <c r="E286" s="9">
        <v>1</v>
      </c>
      <c r="F286" s="7">
        <v>0</v>
      </c>
      <c r="G286" s="9">
        <v>0</v>
      </c>
      <c r="H286" s="238">
        <v>0</v>
      </c>
      <c r="I286" s="7">
        <v>1</v>
      </c>
      <c r="J286" s="7">
        <v>0</v>
      </c>
      <c r="K286" s="7">
        <v>0</v>
      </c>
      <c r="L286" s="7">
        <v>0</v>
      </c>
      <c r="M286" s="7">
        <v>0</v>
      </c>
      <c r="N286" s="7">
        <v>1</v>
      </c>
      <c r="O286" s="7">
        <v>1</v>
      </c>
      <c r="P286" s="7">
        <v>0.3</v>
      </c>
      <c r="Q286" s="7">
        <v>0</v>
      </c>
      <c r="R286" s="239">
        <v>0</v>
      </c>
      <c r="S286" s="7">
        <v>0</v>
      </c>
      <c r="T286" s="7">
        <v>1</v>
      </c>
      <c r="U286" s="7">
        <v>2</v>
      </c>
      <c r="V286" s="7">
        <v>0</v>
      </c>
      <c r="W286" s="7">
        <v>2.5</v>
      </c>
      <c r="X286" s="9"/>
      <c r="Y286" s="7">
        <v>0</v>
      </c>
      <c r="Z286" s="7">
        <v>1</v>
      </c>
      <c r="AA286" s="7">
        <v>0</v>
      </c>
      <c r="AB286" s="7">
        <v>0</v>
      </c>
      <c r="AC286" s="7">
        <v>0</v>
      </c>
      <c r="AD286" s="7">
        <v>0</v>
      </c>
      <c r="AE286" s="7">
        <v>15</v>
      </c>
      <c r="AF286" s="7">
        <v>1</v>
      </c>
      <c r="AG286" s="7">
        <v>3</v>
      </c>
      <c r="AH286" s="11">
        <v>4</v>
      </c>
      <c r="AI286" s="11">
        <v>1</v>
      </c>
      <c r="AJ286" s="239">
        <v>0</v>
      </c>
      <c r="AK286" s="11">
        <v>1.5</v>
      </c>
      <c r="AL286" s="7">
        <v>0</v>
      </c>
      <c r="AM286" s="7">
        <v>0</v>
      </c>
      <c r="AN286" s="7">
        <v>0</v>
      </c>
      <c r="AO286" s="7">
        <v>2.5</v>
      </c>
      <c r="AP286" s="7">
        <v>5000</v>
      </c>
      <c r="AQ286" s="7">
        <v>2</v>
      </c>
      <c r="AR286" s="7">
        <v>0</v>
      </c>
      <c r="AS286" s="11">
        <v>0</v>
      </c>
      <c r="AT286" s="7">
        <v>20000103</v>
      </c>
      <c r="AV286" s="10" t="s">
        <v>2419</v>
      </c>
      <c r="AW286" s="7" t="s">
        <v>159</v>
      </c>
      <c r="AX286" s="9">
        <v>100102</v>
      </c>
      <c r="AY286" s="9">
        <v>70405002</v>
      </c>
      <c r="AZ286" s="8" t="s">
        <v>156</v>
      </c>
      <c r="BA286" s="7" t="s">
        <v>2491</v>
      </c>
      <c r="BB286" s="238">
        <v>0</v>
      </c>
      <c r="BC286" s="238">
        <v>0</v>
      </c>
      <c r="BD286" s="22" t="s">
        <v>2456</v>
      </c>
      <c r="BE286" s="7">
        <v>0</v>
      </c>
      <c r="BF286" s="7">
        <v>0</v>
      </c>
      <c r="BG286" s="7">
        <v>0</v>
      </c>
      <c r="BH286" s="7">
        <v>0</v>
      </c>
      <c r="BI286" s="7">
        <v>0</v>
      </c>
      <c r="BJ286" s="7">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3040504</v>
      </c>
      <c r="D287" s="8" t="s">
        <v>1749</v>
      </c>
      <c r="E287" s="9">
        <v>1</v>
      </c>
      <c r="F287" s="7">
        <v>0</v>
      </c>
      <c r="G287" s="9">
        <v>0</v>
      </c>
      <c r="H287" s="238">
        <v>0</v>
      </c>
      <c r="I287" s="7">
        <v>1</v>
      </c>
      <c r="J287" s="7">
        <v>0</v>
      </c>
      <c r="K287" s="7">
        <v>0</v>
      </c>
      <c r="L287" s="7">
        <v>0</v>
      </c>
      <c r="M287" s="7">
        <v>0</v>
      </c>
      <c r="N287" s="7">
        <v>1</v>
      </c>
      <c r="O287" s="7">
        <v>1</v>
      </c>
      <c r="P287" s="7">
        <v>1</v>
      </c>
      <c r="Q287" s="7">
        <v>0</v>
      </c>
      <c r="R287" s="239">
        <v>0</v>
      </c>
      <c r="S287" s="7">
        <v>0</v>
      </c>
      <c r="T287" s="7">
        <v>1</v>
      </c>
      <c r="U287" s="7">
        <v>2</v>
      </c>
      <c r="V287" s="7">
        <v>0</v>
      </c>
      <c r="W287" s="7">
        <v>3</v>
      </c>
      <c r="X287" s="9"/>
      <c r="Y287" s="7">
        <v>0</v>
      </c>
      <c r="Z287" s="7">
        <v>1</v>
      </c>
      <c r="AA287" s="7">
        <v>0</v>
      </c>
      <c r="AB287" s="7">
        <v>0</v>
      </c>
      <c r="AC287" s="7">
        <v>0</v>
      </c>
      <c r="AD287" s="7">
        <v>0</v>
      </c>
      <c r="AE287" s="7">
        <v>6</v>
      </c>
      <c r="AF287" s="7">
        <v>1</v>
      </c>
      <c r="AG287" s="7">
        <v>3</v>
      </c>
      <c r="AH287" s="11">
        <v>6</v>
      </c>
      <c r="AI287" s="11">
        <v>1</v>
      </c>
      <c r="AJ287" s="239">
        <v>0</v>
      </c>
      <c r="AK287" s="11">
        <v>1.5</v>
      </c>
      <c r="AL287" s="7">
        <v>0</v>
      </c>
      <c r="AM287" s="7">
        <v>0</v>
      </c>
      <c r="AN287" s="7">
        <v>0</v>
      </c>
      <c r="AO287" s="7">
        <v>2.5</v>
      </c>
      <c r="AP287" s="7">
        <v>5000</v>
      </c>
      <c r="AQ287" s="7">
        <v>2</v>
      </c>
      <c r="AR287" s="7">
        <v>0</v>
      </c>
      <c r="AS287" s="11">
        <v>0</v>
      </c>
      <c r="AT287" s="7">
        <v>20000103</v>
      </c>
      <c r="AV287" s="10" t="s">
        <v>2419</v>
      </c>
      <c r="AW287" s="7" t="s">
        <v>159</v>
      </c>
      <c r="AX287" s="9">
        <v>100102</v>
      </c>
      <c r="AY287" s="9">
        <v>70405003</v>
      </c>
      <c r="AZ287" s="8" t="s">
        <v>156</v>
      </c>
      <c r="BA287" s="7" t="s">
        <v>2492</v>
      </c>
      <c r="BB287" s="238">
        <v>0</v>
      </c>
      <c r="BC287" s="238">
        <v>0</v>
      </c>
      <c r="BD287" s="22" t="s">
        <v>1781</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3040505</v>
      </c>
      <c r="D288" s="10" t="s">
        <v>993</v>
      </c>
      <c r="E288" s="9">
        <v>1</v>
      </c>
      <c r="F288" s="7">
        <v>0</v>
      </c>
      <c r="G288" s="9">
        <v>0</v>
      </c>
      <c r="H288" s="238">
        <v>0</v>
      </c>
      <c r="I288" s="7">
        <v>1</v>
      </c>
      <c r="J288" s="7">
        <v>0</v>
      </c>
      <c r="K288" s="7">
        <v>0</v>
      </c>
      <c r="L288" s="9">
        <v>0</v>
      </c>
      <c r="M288" s="9">
        <v>0</v>
      </c>
      <c r="N288" s="9">
        <v>1</v>
      </c>
      <c r="O288" s="9">
        <v>2</v>
      </c>
      <c r="P288" s="9">
        <v>0.3</v>
      </c>
      <c r="Q288" s="9">
        <v>0</v>
      </c>
      <c r="R288" s="239">
        <v>0</v>
      </c>
      <c r="S288" s="238">
        <v>0</v>
      </c>
      <c r="T288" s="9">
        <v>1</v>
      </c>
      <c r="U288" s="9">
        <v>2</v>
      </c>
      <c r="V288" s="9">
        <v>0</v>
      </c>
      <c r="W288" s="9">
        <v>0</v>
      </c>
      <c r="X288" s="9"/>
      <c r="Y288" s="9">
        <v>0</v>
      </c>
      <c r="Z288" s="9">
        <v>0</v>
      </c>
      <c r="AA288" s="9">
        <v>0</v>
      </c>
      <c r="AB288" s="9">
        <v>0</v>
      </c>
      <c r="AC288" s="7">
        <v>0</v>
      </c>
      <c r="AD288" s="9">
        <v>0</v>
      </c>
      <c r="AE288" s="7">
        <v>15</v>
      </c>
      <c r="AF288" s="9">
        <v>0</v>
      </c>
      <c r="AG288" s="9">
        <v>0</v>
      </c>
      <c r="AH288" s="11">
        <v>2</v>
      </c>
      <c r="AI288" s="11">
        <v>0</v>
      </c>
      <c r="AJ288" s="239">
        <v>0</v>
      </c>
      <c r="AK288" s="11">
        <v>0</v>
      </c>
      <c r="AL288" s="9">
        <v>0</v>
      </c>
      <c r="AM288" s="9">
        <v>0</v>
      </c>
      <c r="AN288" s="9">
        <v>0</v>
      </c>
      <c r="AO288" s="9">
        <v>0</v>
      </c>
      <c r="AP288" s="9">
        <v>1000</v>
      </c>
      <c r="AQ288" s="9">
        <v>0</v>
      </c>
      <c r="AR288" s="9">
        <v>0</v>
      </c>
      <c r="AS288" s="11">
        <v>30402050</v>
      </c>
      <c r="AT288" s="9">
        <v>0</v>
      </c>
      <c r="AV288" s="10" t="s">
        <v>2409</v>
      </c>
      <c r="AW288" s="9" t="s">
        <v>387</v>
      </c>
      <c r="AX288" s="9">
        <v>0</v>
      </c>
      <c r="AY288" s="9">
        <v>0</v>
      </c>
      <c r="AZ288" s="10" t="s">
        <v>156</v>
      </c>
      <c r="BA288" s="10" t="s">
        <v>2408</v>
      </c>
      <c r="BB288" s="238">
        <v>0</v>
      </c>
      <c r="BC288" s="238">
        <v>0</v>
      </c>
      <c r="BD288" s="38" t="s">
        <v>1765</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s="237" customFormat="1" ht="20.100000000000001" customHeight="1">
      <c r="C289" s="7">
        <v>3040506</v>
      </c>
      <c r="D289" s="8" t="s">
        <v>1723</v>
      </c>
      <c r="E289" s="9">
        <v>1</v>
      </c>
      <c r="F289" s="7">
        <v>0</v>
      </c>
      <c r="G289" s="9">
        <v>0</v>
      </c>
      <c r="H289" s="238">
        <v>0</v>
      </c>
      <c r="I289" s="7">
        <v>1</v>
      </c>
      <c r="J289" s="7">
        <v>0</v>
      </c>
      <c r="K289" s="7">
        <v>0</v>
      </c>
      <c r="L289" s="7">
        <v>0</v>
      </c>
      <c r="M289" s="7">
        <v>0</v>
      </c>
      <c r="N289" s="7">
        <v>1</v>
      </c>
      <c r="O289" s="7">
        <v>1</v>
      </c>
      <c r="P289" s="7">
        <v>0.3</v>
      </c>
      <c r="Q289" s="7">
        <v>0</v>
      </c>
      <c r="R289" s="239">
        <v>0</v>
      </c>
      <c r="S289" s="7">
        <v>0</v>
      </c>
      <c r="T289" s="7">
        <v>1</v>
      </c>
      <c r="U289" s="7">
        <v>2</v>
      </c>
      <c r="V289" s="7">
        <v>0</v>
      </c>
      <c r="W289" s="7">
        <v>3</v>
      </c>
      <c r="X289" s="9"/>
      <c r="Y289" s="7">
        <v>350</v>
      </c>
      <c r="Z289" s="7">
        <v>0</v>
      </c>
      <c r="AA289" s="7">
        <v>0</v>
      </c>
      <c r="AB289" s="7">
        <v>0</v>
      </c>
      <c r="AC289" s="7">
        <v>0</v>
      </c>
      <c r="AD289" s="7">
        <v>0</v>
      </c>
      <c r="AE289" s="7">
        <v>9</v>
      </c>
      <c r="AF289" s="7">
        <v>2</v>
      </c>
      <c r="AG289" s="7" t="s">
        <v>152</v>
      </c>
      <c r="AH289" s="11">
        <v>0</v>
      </c>
      <c r="AI289" s="11">
        <v>2</v>
      </c>
      <c r="AJ289" s="239">
        <v>0</v>
      </c>
      <c r="AK289" s="11">
        <v>1.5</v>
      </c>
      <c r="AL289" s="7">
        <v>0</v>
      </c>
      <c r="AM289" s="7">
        <v>0</v>
      </c>
      <c r="AN289" s="7">
        <v>0</v>
      </c>
      <c r="AO289" s="7">
        <v>1</v>
      </c>
      <c r="AP289" s="7">
        <v>3000</v>
      </c>
      <c r="AQ289" s="7">
        <v>0.5</v>
      </c>
      <c r="AR289" s="7">
        <v>0</v>
      </c>
      <c r="AS289" s="11">
        <v>0</v>
      </c>
      <c r="AT289" s="7">
        <v>30402040</v>
      </c>
      <c r="AV289" s="8" t="s">
        <v>2442</v>
      </c>
      <c r="AW289" s="7" t="s">
        <v>155</v>
      </c>
      <c r="AX289" s="9">
        <v>100102</v>
      </c>
      <c r="AY289" s="9">
        <v>70403002</v>
      </c>
      <c r="AZ289" s="8" t="s">
        <v>156</v>
      </c>
      <c r="BA289" s="7">
        <v>0</v>
      </c>
      <c r="BB289" s="238">
        <v>0</v>
      </c>
      <c r="BC289" s="238">
        <v>0</v>
      </c>
      <c r="BD289" s="22" t="s">
        <v>1724</v>
      </c>
      <c r="BE289" s="7">
        <v>0</v>
      </c>
      <c r="BF289" s="7">
        <v>0</v>
      </c>
      <c r="BG289" s="7">
        <v>0</v>
      </c>
      <c r="BH289" s="7">
        <v>0</v>
      </c>
      <c r="BI289" s="7">
        <v>0</v>
      </c>
      <c r="BJ289" s="7">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19.5" customHeight="1">
      <c r="C290" s="7">
        <v>3040507</v>
      </c>
      <c r="D290" s="8" t="s">
        <v>2493</v>
      </c>
      <c r="E290" s="9">
        <v>1</v>
      </c>
      <c r="F290" s="7">
        <v>0</v>
      </c>
      <c r="G290" s="9">
        <v>0</v>
      </c>
      <c r="H290" s="238">
        <v>0</v>
      </c>
      <c r="I290" s="7">
        <v>1</v>
      </c>
      <c r="J290" s="7">
        <v>0</v>
      </c>
      <c r="K290" s="7">
        <v>0</v>
      </c>
      <c r="L290" s="7">
        <v>0</v>
      </c>
      <c r="M290" s="7">
        <v>0</v>
      </c>
      <c r="N290" s="7">
        <v>1</v>
      </c>
      <c r="O290" s="7">
        <v>1</v>
      </c>
      <c r="P290" s="7">
        <v>0.3</v>
      </c>
      <c r="Q290" s="7">
        <v>0</v>
      </c>
      <c r="R290" s="239">
        <v>0</v>
      </c>
      <c r="S290" s="7">
        <v>0</v>
      </c>
      <c r="T290" s="7">
        <v>1</v>
      </c>
      <c r="U290" s="7">
        <v>2</v>
      </c>
      <c r="V290" s="7">
        <v>0</v>
      </c>
      <c r="W290" s="7">
        <v>2</v>
      </c>
      <c r="X290" s="9"/>
      <c r="Y290" s="7">
        <v>0</v>
      </c>
      <c r="Z290" s="7">
        <v>1</v>
      </c>
      <c r="AA290" s="7">
        <v>0</v>
      </c>
      <c r="AB290" s="7">
        <v>0</v>
      </c>
      <c r="AC290" s="7">
        <v>0</v>
      </c>
      <c r="AD290" s="7">
        <v>0</v>
      </c>
      <c r="AE290" s="7">
        <v>20</v>
      </c>
      <c r="AF290" s="7">
        <v>1</v>
      </c>
      <c r="AG290" s="7" t="s">
        <v>2416</v>
      </c>
      <c r="AH290" s="11">
        <v>1</v>
      </c>
      <c r="AI290" s="11">
        <v>0</v>
      </c>
      <c r="AJ290" s="239">
        <v>0</v>
      </c>
      <c r="AK290" s="11">
        <v>0</v>
      </c>
      <c r="AL290" s="7">
        <v>0</v>
      </c>
      <c r="AM290" s="7">
        <v>0</v>
      </c>
      <c r="AN290" s="7">
        <v>0</v>
      </c>
      <c r="AO290" s="7">
        <v>0.5</v>
      </c>
      <c r="AP290" s="7">
        <v>999999</v>
      </c>
      <c r="AQ290" s="7">
        <v>2</v>
      </c>
      <c r="AR290" s="7">
        <v>0</v>
      </c>
      <c r="AS290" s="11">
        <v>0</v>
      </c>
      <c r="AT290" s="7">
        <v>30402040</v>
      </c>
      <c r="AV290" s="10" t="s">
        <v>2411</v>
      </c>
      <c r="AW290" s="7" t="s">
        <v>159</v>
      </c>
      <c r="AX290" s="9">
        <v>100102</v>
      </c>
      <c r="AY290" s="9">
        <v>70405007</v>
      </c>
      <c r="AZ290" s="10" t="s">
        <v>215</v>
      </c>
      <c r="BA290" s="10" t="s">
        <v>2446</v>
      </c>
      <c r="BB290" s="238">
        <v>0</v>
      </c>
      <c r="BC290" s="238">
        <v>0</v>
      </c>
      <c r="BD290" s="22" t="s">
        <v>2494</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ht="20.100000000000001" customHeight="1">
      <c r="A291"/>
      <c r="B291"/>
      <c r="C291" s="7">
        <v>3040508</v>
      </c>
      <c r="D291" s="10" t="s">
        <v>1686</v>
      </c>
      <c r="E291" s="9">
        <v>1</v>
      </c>
      <c r="F291" s="7">
        <v>0</v>
      </c>
      <c r="G291" s="9">
        <v>0</v>
      </c>
      <c r="H291" s="238">
        <v>0</v>
      </c>
      <c r="I291" s="7">
        <v>1</v>
      </c>
      <c r="J291" s="7">
        <v>0</v>
      </c>
      <c r="K291" s="7">
        <v>0</v>
      </c>
      <c r="L291" s="9">
        <v>0</v>
      </c>
      <c r="M291" s="9">
        <v>0</v>
      </c>
      <c r="N291" s="9">
        <v>1</v>
      </c>
      <c r="O291" s="9">
        <v>2</v>
      </c>
      <c r="P291" s="9">
        <v>0.6</v>
      </c>
      <c r="Q291" s="9">
        <v>0</v>
      </c>
      <c r="R291" s="239">
        <v>0</v>
      </c>
      <c r="S291" s="238">
        <v>0</v>
      </c>
      <c r="T291" s="9">
        <v>1</v>
      </c>
      <c r="U291" s="9">
        <v>2</v>
      </c>
      <c r="V291" s="9">
        <v>0</v>
      </c>
      <c r="W291" s="9">
        <v>0</v>
      </c>
      <c r="X291" s="9"/>
      <c r="Y291" s="9">
        <v>0</v>
      </c>
      <c r="Z291" s="9">
        <v>0</v>
      </c>
      <c r="AA291" s="9">
        <v>0</v>
      </c>
      <c r="AB291" s="9">
        <v>0</v>
      </c>
      <c r="AC291" s="7">
        <v>0</v>
      </c>
      <c r="AD291" s="9">
        <v>0</v>
      </c>
      <c r="AE291" s="9">
        <v>20</v>
      </c>
      <c r="AF291" s="9">
        <v>0</v>
      </c>
      <c r="AG291" s="9">
        <v>0</v>
      </c>
      <c r="AH291" s="11">
        <v>2</v>
      </c>
      <c r="AI291" s="11">
        <v>0</v>
      </c>
      <c r="AJ291" s="239">
        <v>0</v>
      </c>
      <c r="AK291" s="11">
        <v>0</v>
      </c>
      <c r="AL291" s="9">
        <v>0</v>
      </c>
      <c r="AM291" s="9">
        <v>0</v>
      </c>
      <c r="AN291" s="9">
        <v>0</v>
      </c>
      <c r="AO291" s="9">
        <v>0</v>
      </c>
      <c r="AP291" s="9">
        <v>1000</v>
      </c>
      <c r="AQ291" s="9">
        <v>0</v>
      </c>
      <c r="AR291" s="9">
        <v>0</v>
      </c>
      <c r="AS291" s="11">
        <v>30401040</v>
      </c>
      <c r="AT291" s="9" t="s">
        <v>2408</v>
      </c>
      <c r="AV291" s="10" t="s">
        <v>2409</v>
      </c>
      <c r="AW291" s="9" t="s">
        <v>387</v>
      </c>
      <c r="AX291" s="9">
        <v>0</v>
      </c>
      <c r="AY291" s="9">
        <v>210002</v>
      </c>
      <c r="AZ291" s="10" t="s">
        <v>156</v>
      </c>
      <c r="BA291" s="10" t="s">
        <v>2408</v>
      </c>
      <c r="BB291" s="238">
        <v>0</v>
      </c>
      <c r="BC291" s="238">
        <v>0</v>
      </c>
      <c r="BD291" s="38" t="s">
        <v>1821</v>
      </c>
      <c r="BE291" s="9">
        <v>0</v>
      </c>
      <c r="BF291" s="9">
        <v>0</v>
      </c>
      <c r="BG291" s="9">
        <v>0</v>
      </c>
      <c r="BH291" s="9">
        <v>0</v>
      </c>
      <c r="BI291" s="9">
        <v>0</v>
      </c>
      <c r="BJ291" s="9">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19.5" customHeight="1">
      <c r="C292" s="7">
        <v>3040509</v>
      </c>
      <c r="D292" s="10" t="s">
        <v>602</v>
      </c>
      <c r="E292" s="9">
        <v>1</v>
      </c>
      <c r="F292" s="7">
        <v>0</v>
      </c>
      <c r="G292" s="9">
        <v>0</v>
      </c>
      <c r="H292" s="238">
        <v>0</v>
      </c>
      <c r="I292" s="9">
        <v>7</v>
      </c>
      <c r="J292" s="7">
        <v>0</v>
      </c>
      <c r="K292" s="7">
        <v>0</v>
      </c>
      <c r="L292" s="9">
        <v>0</v>
      </c>
      <c r="M292" s="9">
        <v>0</v>
      </c>
      <c r="N292" s="9">
        <v>1</v>
      </c>
      <c r="O292" s="9">
        <v>2</v>
      </c>
      <c r="P292" s="9">
        <v>0.8</v>
      </c>
      <c r="Q292" s="9">
        <v>0</v>
      </c>
      <c r="R292" s="239">
        <v>0</v>
      </c>
      <c r="S292" s="238">
        <v>0</v>
      </c>
      <c r="T292" s="9">
        <v>1</v>
      </c>
      <c r="U292" s="9">
        <v>2</v>
      </c>
      <c r="V292" s="9">
        <v>0</v>
      </c>
      <c r="W292" s="9">
        <v>5</v>
      </c>
      <c r="X292" s="9"/>
      <c r="Y292" s="9">
        <v>0</v>
      </c>
      <c r="Z292" s="9">
        <v>0</v>
      </c>
      <c r="AA292" s="9">
        <v>0</v>
      </c>
      <c r="AB292" s="9">
        <v>0</v>
      </c>
      <c r="AC292" s="7">
        <v>0</v>
      </c>
      <c r="AD292" s="9">
        <v>0</v>
      </c>
      <c r="AE292" s="9">
        <v>30</v>
      </c>
      <c r="AF292" s="9">
        <v>1</v>
      </c>
      <c r="AG292" s="9">
        <v>1</v>
      </c>
      <c r="AH292" s="11">
        <v>2</v>
      </c>
      <c r="AI292" s="11">
        <v>2</v>
      </c>
      <c r="AJ292" s="239">
        <v>0</v>
      </c>
      <c r="AK292" s="11">
        <v>1.5</v>
      </c>
      <c r="AL292" s="9">
        <v>0</v>
      </c>
      <c r="AM292" s="9">
        <v>0</v>
      </c>
      <c r="AN292" s="9">
        <v>0</v>
      </c>
      <c r="AO292" s="9">
        <v>1</v>
      </c>
      <c r="AP292" s="9">
        <v>30000</v>
      </c>
      <c r="AQ292" s="9">
        <v>0</v>
      </c>
      <c r="AR292" s="9">
        <v>4</v>
      </c>
      <c r="AS292" s="11">
        <v>0</v>
      </c>
      <c r="AT292" s="9" t="s">
        <v>2408</v>
      </c>
      <c r="AV292" s="10" t="s">
        <v>2409</v>
      </c>
      <c r="AW292" s="9" t="s">
        <v>155</v>
      </c>
      <c r="AX292" s="9">
        <v>100001</v>
      </c>
      <c r="AY292" s="9">
        <v>70405007</v>
      </c>
      <c r="AZ292" s="10" t="s">
        <v>2429</v>
      </c>
      <c r="BA292" s="10">
        <v>0</v>
      </c>
      <c r="BB292" s="238">
        <v>0</v>
      </c>
      <c r="BC292" s="238">
        <v>0</v>
      </c>
      <c r="BD292" s="38" t="s">
        <v>1851</v>
      </c>
      <c r="BE292" s="9">
        <v>0</v>
      </c>
      <c r="BF292" s="9">
        <v>0</v>
      </c>
      <c r="BG292" s="9">
        <v>0</v>
      </c>
      <c r="BH292" s="9">
        <v>0</v>
      </c>
      <c r="BI292" s="9">
        <v>0</v>
      </c>
      <c r="BJ292" s="9">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41" customFormat="1" ht="19.5" customHeight="1">
      <c r="C293" s="27">
        <v>3050101</v>
      </c>
      <c r="D293" s="73" t="s">
        <v>1725</v>
      </c>
      <c r="E293" s="27">
        <v>1</v>
      </c>
      <c r="F293" s="27">
        <v>0</v>
      </c>
      <c r="G293" s="59">
        <v>0</v>
      </c>
      <c r="H293" s="242">
        <v>0</v>
      </c>
      <c r="I293" s="27">
        <v>1</v>
      </c>
      <c r="J293" s="27">
        <v>0</v>
      </c>
      <c r="K293" s="27">
        <v>0</v>
      </c>
      <c r="L293" s="27">
        <v>0</v>
      </c>
      <c r="M293" s="27">
        <v>0</v>
      </c>
      <c r="N293" s="27">
        <v>1</v>
      </c>
      <c r="O293" s="27">
        <v>2</v>
      </c>
      <c r="P293" s="27">
        <v>0.8</v>
      </c>
      <c r="Q293" s="27">
        <v>0</v>
      </c>
      <c r="R293" s="243">
        <v>0</v>
      </c>
      <c r="S293" s="27">
        <v>0</v>
      </c>
      <c r="T293" s="27">
        <v>1</v>
      </c>
      <c r="U293" s="27">
        <v>2</v>
      </c>
      <c r="V293" s="27">
        <v>0</v>
      </c>
      <c r="W293" s="27">
        <v>0</v>
      </c>
      <c r="X293" s="9"/>
      <c r="Y293" s="27">
        <v>0</v>
      </c>
      <c r="Z293" s="27">
        <v>0</v>
      </c>
      <c r="AA293" s="27">
        <v>0</v>
      </c>
      <c r="AB293" s="27">
        <v>0</v>
      </c>
      <c r="AC293" s="27">
        <v>0</v>
      </c>
      <c r="AD293" s="27">
        <v>0</v>
      </c>
      <c r="AE293" s="27">
        <v>15</v>
      </c>
      <c r="AF293" s="27">
        <v>0</v>
      </c>
      <c r="AG293" s="27">
        <v>0</v>
      </c>
      <c r="AH293" s="29">
        <v>2</v>
      </c>
      <c r="AI293" s="29">
        <v>2</v>
      </c>
      <c r="AJ293" s="243">
        <v>0</v>
      </c>
      <c r="AK293" s="29">
        <v>1.5</v>
      </c>
      <c r="AL293" s="27">
        <v>0</v>
      </c>
      <c r="AM293" s="27">
        <v>0</v>
      </c>
      <c r="AN293" s="27">
        <v>0</v>
      </c>
      <c r="AO293" s="27">
        <v>1</v>
      </c>
      <c r="AP293" s="27">
        <v>3000</v>
      </c>
      <c r="AQ293" s="27">
        <v>0.5</v>
      </c>
      <c r="AR293" s="27">
        <v>0</v>
      </c>
      <c r="AS293" s="29">
        <v>0</v>
      </c>
      <c r="AT293" s="27" t="s">
        <v>2408</v>
      </c>
      <c r="AV293" s="58" t="s">
        <v>2409</v>
      </c>
      <c r="AW293" s="27" t="s">
        <v>155</v>
      </c>
      <c r="AX293" s="59">
        <v>0</v>
      </c>
      <c r="AY293" s="59">
        <v>0</v>
      </c>
      <c r="AZ293" s="73" t="s">
        <v>1178</v>
      </c>
      <c r="BA293" s="27" t="s">
        <v>2495</v>
      </c>
      <c r="BB293" s="242">
        <v>0</v>
      </c>
      <c r="BC293" s="242">
        <v>0</v>
      </c>
      <c r="BD293" s="89" t="s">
        <v>1844</v>
      </c>
      <c r="BE293" s="27">
        <v>0</v>
      </c>
      <c r="BF293" s="27">
        <v>0</v>
      </c>
      <c r="BG293" s="27">
        <v>0</v>
      </c>
      <c r="BH293" s="27">
        <v>0</v>
      </c>
      <c r="BI293" s="27">
        <v>0</v>
      </c>
      <c r="BJ293" s="27">
        <v>0</v>
      </c>
      <c r="BK293" s="244">
        <v>0</v>
      </c>
      <c r="BL293" s="244">
        <v>0</v>
      </c>
      <c r="BM293" s="244">
        <v>0</v>
      </c>
      <c r="BN293" s="244">
        <v>0</v>
      </c>
      <c r="BO293" s="244">
        <v>0</v>
      </c>
      <c r="BP293" s="244">
        <v>0</v>
      </c>
      <c r="BQ293" s="244">
        <v>0</v>
      </c>
      <c r="BR293" s="244">
        <v>0</v>
      </c>
      <c r="BS293" s="244">
        <v>0</v>
      </c>
      <c r="BT293" s="244">
        <v>0</v>
      </c>
      <c r="BU293" s="244">
        <v>0</v>
      </c>
      <c r="BV293" s="244">
        <v>0</v>
      </c>
      <c r="BW293" s="244">
        <v>0</v>
      </c>
      <c r="BX293" s="244">
        <v>0</v>
      </c>
    </row>
    <row r="294" spans="1:76" s="237" customFormat="1" ht="20.100000000000001" customHeight="1">
      <c r="C294" s="7">
        <v>3050102</v>
      </c>
      <c r="D294" s="10" t="s">
        <v>341</v>
      </c>
      <c r="E294" s="9">
        <v>1</v>
      </c>
      <c r="F294" s="7">
        <v>0</v>
      </c>
      <c r="G294" s="9">
        <v>0</v>
      </c>
      <c r="H294" s="238">
        <v>0</v>
      </c>
      <c r="I294" s="9">
        <v>1</v>
      </c>
      <c r="J294" s="7">
        <v>0</v>
      </c>
      <c r="K294" s="7">
        <v>0</v>
      </c>
      <c r="L294" s="9">
        <v>0</v>
      </c>
      <c r="M294" s="9">
        <v>0</v>
      </c>
      <c r="N294" s="9">
        <v>1</v>
      </c>
      <c r="O294" s="9">
        <v>1</v>
      </c>
      <c r="P294" s="9">
        <v>0.05</v>
      </c>
      <c r="Q294" s="9">
        <v>0</v>
      </c>
      <c r="R294" s="239">
        <v>0</v>
      </c>
      <c r="S294" s="238">
        <v>0</v>
      </c>
      <c r="T294" s="9">
        <v>1</v>
      </c>
      <c r="U294" s="9">
        <v>1</v>
      </c>
      <c r="V294" s="9">
        <v>0</v>
      </c>
      <c r="W294" s="9">
        <v>2</v>
      </c>
      <c r="X294" s="9"/>
      <c r="Y294" s="9">
        <v>0</v>
      </c>
      <c r="Z294" s="9">
        <v>0</v>
      </c>
      <c r="AA294" s="9">
        <v>0</v>
      </c>
      <c r="AB294" s="9">
        <v>0</v>
      </c>
      <c r="AC294" s="7">
        <v>0</v>
      </c>
      <c r="AD294" s="9">
        <v>0</v>
      </c>
      <c r="AE294" s="9">
        <v>10</v>
      </c>
      <c r="AF294" s="9">
        <v>0</v>
      </c>
      <c r="AG294" s="9">
        <v>0</v>
      </c>
      <c r="AH294" s="11">
        <v>7</v>
      </c>
      <c r="AI294" s="11">
        <v>0</v>
      </c>
      <c r="AJ294" s="239">
        <v>0</v>
      </c>
      <c r="AK294" s="11">
        <v>0</v>
      </c>
      <c r="AL294" s="9">
        <v>0</v>
      </c>
      <c r="AM294" s="9">
        <v>0</v>
      </c>
      <c r="AN294" s="9">
        <v>0</v>
      </c>
      <c r="AO294" s="9">
        <v>0</v>
      </c>
      <c r="AP294" s="9">
        <v>1000</v>
      </c>
      <c r="AQ294" s="9">
        <v>0.5</v>
      </c>
      <c r="AR294" s="9">
        <v>0</v>
      </c>
      <c r="AS294" s="11">
        <v>0</v>
      </c>
      <c r="AT294" s="9">
        <v>20000103</v>
      </c>
      <c r="AV294" s="10" t="s">
        <v>2445</v>
      </c>
      <c r="AW294" s="9">
        <v>0</v>
      </c>
      <c r="AX294" s="9">
        <v>100001</v>
      </c>
      <c r="AY294" s="9">
        <v>0</v>
      </c>
      <c r="AZ294" s="10" t="s">
        <v>156</v>
      </c>
      <c r="BA294" s="10" t="s">
        <v>2408</v>
      </c>
      <c r="BB294" s="238">
        <v>0</v>
      </c>
      <c r="BC294" s="238">
        <v>0</v>
      </c>
      <c r="BD294" s="38" t="s">
        <v>1745</v>
      </c>
      <c r="BE294" s="9">
        <v>0</v>
      </c>
      <c r="BF294" s="9">
        <v>0</v>
      </c>
      <c r="BG294" s="9">
        <v>0</v>
      </c>
      <c r="BH294" s="9">
        <v>0</v>
      </c>
      <c r="BI294" s="9">
        <v>0</v>
      </c>
      <c r="BJ294" s="9">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ht="20.100000000000001" customHeight="1">
      <c r="A295"/>
      <c r="B295"/>
      <c r="C295" s="7">
        <v>3050103</v>
      </c>
      <c r="D295" s="10" t="s">
        <v>1686</v>
      </c>
      <c r="E295" s="9">
        <v>1</v>
      </c>
      <c r="F295" s="7">
        <v>0</v>
      </c>
      <c r="G295" s="9">
        <v>0</v>
      </c>
      <c r="H295" s="238">
        <v>0</v>
      </c>
      <c r="I295" s="7">
        <v>1</v>
      </c>
      <c r="J295" s="7">
        <v>0</v>
      </c>
      <c r="K295" s="7">
        <v>0</v>
      </c>
      <c r="L295" s="9">
        <v>0</v>
      </c>
      <c r="M295" s="9">
        <v>0</v>
      </c>
      <c r="N295" s="9">
        <v>1</v>
      </c>
      <c r="O295" s="9">
        <v>2</v>
      </c>
      <c r="P295" s="9">
        <v>0.6</v>
      </c>
      <c r="Q295" s="9">
        <v>0</v>
      </c>
      <c r="R295" s="239">
        <v>0</v>
      </c>
      <c r="S295" s="238">
        <v>0</v>
      </c>
      <c r="T295" s="9">
        <v>1</v>
      </c>
      <c r="U295" s="9">
        <v>2</v>
      </c>
      <c r="V295" s="9">
        <v>0</v>
      </c>
      <c r="W295" s="9">
        <v>0</v>
      </c>
      <c r="X295" s="9"/>
      <c r="Y295" s="9">
        <v>0</v>
      </c>
      <c r="Z295" s="9">
        <v>0</v>
      </c>
      <c r="AA295" s="9">
        <v>0</v>
      </c>
      <c r="AB295" s="9">
        <v>0</v>
      </c>
      <c r="AC295" s="7">
        <v>0</v>
      </c>
      <c r="AD295" s="9">
        <v>0</v>
      </c>
      <c r="AE295" s="9">
        <v>20</v>
      </c>
      <c r="AF295" s="9">
        <v>0</v>
      </c>
      <c r="AG295" s="9">
        <v>0</v>
      </c>
      <c r="AH295" s="11">
        <v>2</v>
      </c>
      <c r="AI295" s="11">
        <v>0</v>
      </c>
      <c r="AJ295" s="239">
        <v>0</v>
      </c>
      <c r="AK295" s="11">
        <v>0</v>
      </c>
      <c r="AL295" s="9">
        <v>0</v>
      </c>
      <c r="AM295" s="9">
        <v>0</v>
      </c>
      <c r="AN295" s="9">
        <v>0</v>
      </c>
      <c r="AO295" s="9">
        <v>0</v>
      </c>
      <c r="AP295" s="9">
        <v>1000</v>
      </c>
      <c r="AQ295" s="9">
        <v>0</v>
      </c>
      <c r="AR295" s="9">
        <v>0</v>
      </c>
      <c r="AS295" s="11">
        <v>30401040</v>
      </c>
      <c r="AT295" s="9" t="s">
        <v>2408</v>
      </c>
      <c r="AV295" s="10" t="s">
        <v>2408</v>
      </c>
      <c r="AW295" s="9" t="s">
        <v>387</v>
      </c>
      <c r="AX295" s="9">
        <v>0</v>
      </c>
      <c r="AY295" s="9">
        <v>210002</v>
      </c>
      <c r="AZ295" s="10" t="s">
        <v>156</v>
      </c>
      <c r="BA295" s="10" t="s">
        <v>2408</v>
      </c>
      <c r="BB295" s="238">
        <v>0</v>
      </c>
      <c r="BC295" s="238">
        <v>0</v>
      </c>
      <c r="BD295" s="38" t="s">
        <v>1821</v>
      </c>
      <c r="BE295" s="9">
        <v>0</v>
      </c>
      <c r="BF295" s="9">
        <v>0</v>
      </c>
      <c r="BG295" s="9">
        <v>0</v>
      </c>
      <c r="BH295" s="9">
        <v>0</v>
      </c>
      <c r="BI295" s="9">
        <v>0</v>
      </c>
      <c r="BJ295" s="9">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ht="20.100000000000001" customHeight="1">
      <c r="A296"/>
      <c r="B296"/>
      <c r="C296" s="7">
        <v>3050104</v>
      </c>
      <c r="D296" s="10" t="s">
        <v>1378</v>
      </c>
      <c r="E296" s="9">
        <v>1</v>
      </c>
      <c r="F296" s="7">
        <v>0</v>
      </c>
      <c r="G296" s="9">
        <v>0</v>
      </c>
      <c r="H296" s="238">
        <v>0</v>
      </c>
      <c r="I296" s="7">
        <v>1</v>
      </c>
      <c r="J296" s="7">
        <v>0</v>
      </c>
      <c r="K296" s="7">
        <v>0</v>
      </c>
      <c r="L296" s="9">
        <v>0</v>
      </c>
      <c r="M296" s="9">
        <v>0</v>
      </c>
      <c r="N296" s="9">
        <v>1</v>
      </c>
      <c r="O296" s="9">
        <v>2</v>
      </c>
      <c r="P296" s="9">
        <v>0.3</v>
      </c>
      <c r="Q296" s="9">
        <v>0</v>
      </c>
      <c r="R296" s="239">
        <v>0</v>
      </c>
      <c r="S296" s="238">
        <v>0</v>
      </c>
      <c r="T296" s="9">
        <v>1</v>
      </c>
      <c r="U296" s="9">
        <v>2</v>
      </c>
      <c r="V296" s="9">
        <v>0</v>
      </c>
      <c r="W296" s="9">
        <v>0</v>
      </c>
      <c r="X296" s="9"/>
      <c r="Y296" s="9">
        <v>0</v>
      </c>
      <c r="Z296" s="9">
        <v>0</v>
      </c>
      <c r="AA296" s="9">
        <v>0</v>
      </c>
      <c r="AB296" s="9">
        <v>0</v>
      </c>
      <c r="AC296" s="7">
        <v>0</v>
      </c>
      <c r="AD296" s="9">
        <v>0</v>
      </c>
      <c r="AE296" s="7">
        <v>15</v>
      </c>
      <c r="AF296" s="9">
        <v>0</v>
      </c>
      <c r="AG296" s="9">
        <v>0</v>
      </c>
      <c r="AH296" s="11">
        <v>2</v>
      </c>
      <c r="AI296" s="11">
        <v>0</v>
      </c>
      <c r="AJ296" s="239">
        <v>0</v>
      </c>
      <c r="AK296" s="11">
        <v>0</v>
      </c>
      <c r="AL296" s="9">
        <v>0</v>
      </c>
      <c r="AM296" s="9">
        <v>0</v>
      </c>
      <c r="AN296" s="9">
        <v>0</v>
      </c>
      <c r="AO296" s="9">
        <v>0</v>
      </c>
      <c r="AP296" s="9">
        <v>1000</v>
      </c>
      <c r="AQ296" s="9">
        <v>0</v>
      </c>
      <c r="AR296" s="9">
        <v>0</v>
      </c>
      <c r="AS296" s="11">
        <v>30304050</v>
      </c>
      <c r="AT296" s="9" t="s">
        <v>2408</v>
      </c>
      <c r="AV296" s="10" t="s">
        <v>2411</v>
      </c>
      <c r="AW296" s="9" t="s">
        <v>387</v>
      </c>
      <c r="AX296" s="9">
        <v>0</v>
      </c>
      <c r="AY296" s="9">
        <v>0</v>
      </c>
      <c r="AZ296" s="10" t="s">
        <v>156</v>
      </c>
      <c r="BA296" s="10" t="s">
        <v>2408</v>
      </c>
      <c r="BB296" s="238">
        <v>0</v>
      </c>
      <c r="BC296" s="238">
        <v>0</v>
      </c>
      <c r="BD296" s="38" t="s">
        <v>1853</v>
      </c>
      <c r="BE296" s="9">
        <v>0</v>
      </c>
      <c r="BF296" s="9">
        <v>0</v>
      </c>
      <c r="BG296" s="9">
        <v>0</v>
      </c>
      <c r="BH296" s="9">
        <v>0</v>
      </c>
      <c r="BI296" s="9">
        <v>0</v>
      </c>
      <c r="BJ296" s="9">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3050105</v>
      </c>
      <c r="D297" s="8" t="s">
        <v>1822</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3</v>
      </c>
      <c r="X297" s="9"/>
      <c r="Y297" s="7">
        <v>350</v>
      </c>
      <c r="Z297" s="7">
        <v>0</v>
      </c>
      <c r="AA297" s="7">
        <v>0</v>
      </c>
      <c r="AB297" s="7">
        <v>0</v>
      </c>
      <c r="AC297" s="7">
        <v>0</v>
      </c>
      <c r="AD297" s="7">
        <v>0</v>
      </c>
      <c r="AE297" s="7">
        <v>9</v>
      </c>
      <c r="AF297" s="7">
        <v>2</v>
      </c>
      <c r="AG297" s="7" t="s">
        <v>152</v>
      </c>
      <c r="AH297" s="11">
        <v>0</v>
      </c>
      <c r="AI297" s="11">
        <v>2</v>
      </c>
      <c r="AJ297" s="239">
        <v>0</v>
      </c>
      <c r="AK297" s="11">
        <v>1.5</v>
      </c>
      <c r="AL297" s="7">
        <v>0</v>
      </c>
      <c r="AM297" s="7">
        <v>0</v>
      </c>
      <c r="AN297" s="7">
        <v>0</v>
      </c>
      <c r="AO297" s="7">
        <v>1.5</v>
      </c>
      <c r="AP297" s="7">
        <v>3000</v>
      </c>
      <c r="AQ297" s="7">
        <v>1</v>
      </c>
      <c r="AR297" s="7">
        <v>0</v>
      </c>
      <c r="AS297" s="11">
        <v>0</v>
      </c>
      <c r="AT297" s="7">
        <v>30401060</v>
      </c>
      <c r="AV297" s="10" t="s">
        <v>2442</v>
      </c>
      <c r="AW297" s="7" t="s">
        <v>155</v>
      </c>
      <c r="AX297" s="9">
        <v>100102</v>
      </c>
      <c r="AY297" s="9">
        <v>70401006</v>
      </c>
      <c r="AZ297" s="8" t="s">
        <v>156</v>
      </c>
      <c r="BA297" s="7">
        <v>0</v>
      </c>
      <c r="BB297" s="238">
        <v>0</v>
      </c>
      <c r="BC297" s="238">
        <v>0</v>
      </c>
      <c r="BD297" s="22" t="s">
        <v>1824</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19.5" customHeight="1">
      <c r="C298" s="7">
        <v>3050106</v>
      </c>
      <c r="D298" s="10" t="s">
        <v>602</v>
      </c>
      <c r="E298" s="9">
        <v>1</v>
      </c>
      <c r="F298" s="7">
        <v>0</v>
      </c>
      <c r="G298" s="9">
        <v>0</v>
      </c>
      <c r="H298" s="238">
        <v>0</v>
      </c>
      <c r="I298" s="9">
        <v>7</v>
      </c>
      <c r="J298" s="7">
        <v>0</v>
      </c>
      <c r="K298" s="7">
        <v>0</v>
      </c>
      <c r="L298" s="9">
        <v>0</v>
      </c>
      <c r="M298" s="9">
        <v>0</v>
      </c>
      <c r="N298" s="9">
        <v>1</v>
      </c>
      <c r="O298" s="9">
        <v>2</v>
      </c>
      <c r="P298" s="9">
        <v>0.8</v>
      </c>
      <c r="Q298" s="9">
        <v>0</v>
      </c>
      <c r="R298" s="239">
        <v>0</v>
      </c>
      <c r="S298" s="238">
        <v>0</v>
      </c>
      <c r="T298" s="9">
        <v>1</v>
      </c>
      <c r="U298" s="9">
        <v>2</v>
      </c>
      <c r="V298" s="9">
        <v>0</v>
      </c>
      <c r="W298" s="9">
        <v>5</v>
      </c>
      <c r="X298" s="9"/>
      <c r="Y298" s="9">
        <v>0</v>
      </c>
      <c r="Z298" s="9">
        <v>0</v>
      </c>
      <c r="AA298" s="9">
        <v>0</v>
      </c>
      <c r="AB298" s="9">
        <v>0</v>
      </c>
      <c r="AC298" s="7">
        <v>0</v>
      </c>
      <c r="AD298" s="9">
        <v>0</v>
      </c>
      <c r="AE298" s="9">
        <v>30</v>
      </c>
      <c r="AF298" s="9">
        <v>1</v>
      </c>
      <c r="AG298" s="9">
        <v>1</v>
      </c>
      <c r="AH298" s="11">
        <v>2</v>
      </c>
      <c r="AI298" s="11">
        <v>2</v>
      </c>
      <c r="AJ298" s="239">
        <v>0</v>
      </c>
      <c r="AK298" s="11">
        <v>1.5</v>
      </c>
      <c r="AL298" s="9">
        <v>0</v>
      </c>
      <c r="AM298" s="9">
        <v>0</v>
      </c>
      <c r="AN298" s="9">
        <v>0</v>
      </c>
      <c r="AO298" s="9">
        <v>1</v>
      </c>
      <c r="AP298" s="9">
        <v>30000</v>
      </c>
      <c r="AQ298" s="9">
        <v>0</v>
      </c>
      <c r="AR298" s="9">
        <v>4</v>
      </c>
      <c r="AS298" s="11">
        <v>0</v>
      </c>
      <c r="AT298" s="9" t="s">
        <v>2408</v>
      </c>
      <c r="AV298" s="10" t="s">
        <v>2409</v>
      </c>
      <c r="AW298" s="9" t="s">
        <v>155</v>
      </c>
      <c r="AX298" s="9">
        <v>100001</v>
      </c>
      <c r="AY298" s="9">
        <v>70405007</v>
      </c>
      <c r="AZ298" s="10" t="s">
        <v>2429</v>
      </c>
      <c r="BA298" s="10">
        <v>0</v>
      </c>
      <c r="BB298" s="238">
        <v>0</v>
      </c>
      <c r="BC298" s="238">
        <v>0</v>
      </c>
      <c r="BD298" s="38" t="s">
        <v>1851</v>
      </c>
      <c r="BE298" s="9">
        <v>0</v>
      </c>
      <c r="BF298" s="9">
        <v>0</v>
      </c>
      <c r="BG298" s="9">
        <v>0</v>
      </c>
      <c r="BH298" s="9">
        <v>0</v>
      </c>
      <c r="BI298" s="9">
        <v>0</v>
      </c>
      <c r="BJ298" s="9">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s="237" customFormat="1" ht="19.5" customHeight="1">
      <c r="C299" s="7">
        <v>3050201</v>
      </c>
      <c r="D299" s="8" t="s">
        <v>1710</v>
      </c>
      <c r="E299" s="9">
        <v>1</v>
      </c>
      <c r="F299" s="7">
        <v>0</v>
      </c>
      <c r="G299" s="9">
        <v>0</v>
      </c>
      <c r="H299" s="238">
        <v>0</v>
      </c>
      <c r="I299" s="7">
        <v>1</v>
      </c>
      <c r="J299" s="7">
        <v>0</v>
      </c>
      <c r="K299" s="7">
        <v>0</v>
      </c>
      <c r="L299" s="7">
        <v>0</v>
      </c>
      <c r="M299" s="7">
        <v>0</v>
      </c>
      <c r="N299" s="7">
        <v>1</v>
      </c>
      <c r="O299" s="7">
        <v>1</v>
      </c>
      <c r="P299" s="7">
        <v>0.3</v>
      </c>
      <c r="Q299" s="7">
        <v>0</v>
      </c>
      <c r="R299" s="239">
        <v>0</v>
      </c>
      <c r="S299" s="7">
        <v>0</v>
      </c>
      <c r="T299" s="7">
        <v>1</v>
      </c>
      <c r="U299" s="7">
        <v>2</v>
      </c>
      <c r="V299" s="7">
        <v>0</v>
      </c>
      <c r="W299" s="7">
        <v>3</v>
      </c>
      <c r="X299" s="9"/>
      <c r="Y299" s="7">
        <v>0</v>
      </c>
      <c r="Z299" s="7">
        <v>1</v>
      </c>
      <c r="AA299" s="7">
        <v>0</v>
      </c>
      <c r="AB299" s="7">
        <v>0</v>
      </c>
      <c r="AC299" s="7">
        <v>0</v>
      </c>
      <c r="AD299" s="7">
        <v>0</v>
      </c>
      <c r="AE299" s="7">
        <v>12</v>
      </c>
      <c r="AF299" s="7">
        <v>1</v>
      </c>
      <c r="AG299" s="7" t="s">
        <v>2418</v>
      </c>
      <c r="AH299" s="11">
        <v>1</v>
      </c>
      <c r="AI299" s="11">
        <v>1</v>
      </c>
      <c r="AJ299" s="239">
        <v>0</v>
      </c>
      <c r="AK299" s="11">
        <v>3</v>
      </c>
      <c r="AL299" s="7">
        <v>0</v>
      </c>
      <c r="AM299" s="7">
        <v>0</v>
      </c>
      <c r="AN299" s="7">
        <v>0</v>
      </c>
      <c r="AO299" s="7">
        <v>3</v>
      </c>
      <c r="AP299" s="7">
        <v>5000</v>
      </c>
      <c r="AQ299" s="7">
        <v>2.5</v>
      </c>
      <c r="AR299" s="7">
        <v>0</v>
      </c>
      <c r="AS299" s="11">
        <v>0</v>
      </c>
      <c r="AT299" s="7" t="s">
        <v>2408</v>
      </c>
      <c r="AV299" s="10" t="s">
        <v>2411</v>
      </c>
      <c r="AW299" s="7" t="s">
        <v>159</v>
      </c>
      <c r="AX299" s="9">
        <v>100102</v>
      </c>
      <c r="AY299" s="9">
        <v>70107001</v>
      </c>
      <c r="AZ299" s="8" t="s">
        <v>156</v>
      </c>
      <c r="BA299" s="7">
        <v>0</v>
      </c>
      <c r="BB299" s="238">
        <v>0</v>
      </c>
      <c r="BC299" s="238">
        <v>0</v>
      </c>
      <c r="BD299" s="22" t="s">
        <v>2436</v>
      </c>
      <c r="BE299" s="7">
        <v>0</v>
      </c>
      <c r="BF299" s="7">
        <v>0</v>
      </c>
      <c r="BG299" s="7">
        <v>0</v>
      </c>
      <c r="BH299" s="7">
        <v>0</v>
      </c>
      <c r="BI299" s="7">
        <v>0</v>
      </c>
      <c r="BJ299" s="7">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s="237" customFormat="1" ht="20.100000000000001" customHeight="1">
      <c r="C300" s="7">
        <v>3050202</v>
      </c>
      <c r="D300" s="8" t="s">
        <v>1712</v>
      </c>
      <c r="E300" s="9">
        <v>1</v>
      </c>
      <c r="F300" s="7">
        <v>0</v>
      </c>
      <c r="G300" s="9">
        <v>0</v>
      </c>
      <c r="H300" s="238">
        <v>0</v>
      </c>
      <c r="I300" s="7">
        <v>1</v>
      </c>
      <c r="J300" s="7">
        <v>0</v>
      </c>
      <c r="K300" s="7">
        <v>0</v>
      </c>
      <c r="L300" s="7">
        <v>0</v>
      </c>
      <c r="M300" s="7">
        <v>0</v>
      </c>
      <c r="N300" s="7">
        <v>1</v>
      </c>
      <c r="O300" s="7">
        <v>1</v>
      </c>
      <c r="P300" s="7">
        <v>0.3</v>
      </c>
      <c r="Q300" s="7">
        <v>0</v>
      </c>
      <c r="R300" s="239">
        <v>0</v>
      </c>
      <c r="S300" s="7">
        <v>0</v>
      </c>
      <c r="T300" s="7">
        <v>1</v>
      </c>
      <c r="U300" s="7">
        <v>2</v>
      </c>
      <c r="V300" s="7">
        <v>0</v>
      </c>
      <c r="W300" s="7">
        <v>3</v>
      </c>
      <c r="X300" s="9"/>
      <c r="Y300" s="7">
        <v>0</v>
      </c>
      <c r="Z300" s="7">
        <v>1</v>
      </c>
      <c r="AA300" s="7">
        <v>0</v>
      </c>
      <c r="AB300" s="7">
        <v>0</v>
      </c>
      <c r="AC300" s="7">
        <v>0</v>
      </c>
      <c r="AD300" s="7">
        <v>0</v>
      </c>
      <c r="AE300" s="7">
        <v>12</v>
      </c>
      <c r="AF300" s="7">
        <v>1</v>
      </c>
      <c r="AG300" s="7">
        <v>3</v>
      </c>
      <c r="AH300" s="11">
        <v>4</v>
      </c>
      <c r="AI300" s="11">
        <v>1</v>
      </c>
      <c r="AJ300" s="239">
        <v>0</v>
      </c>
      <c r="AK300" s="11">
        <v>1.5</v>
      </c>
      <c r="AL300" s="7">
        <v>0</v>
      </c>
      <c r="AM300" s="7">
        <v>0</v>
      </c>
      <c r="AN300" s="7">
        <v>0</v>
      </c>
      <c r="AO300" s="7">
        <v>3</v>
      </c>
      <c r="AP300" s="7">
        <v>5000</v>
      </c>
      <c r="AQ300" s="7">
        <v>3</v>
      </c>
      <c r="AR300" s="7">
        <v>0</v>
      </c>
      <c r="AS300" s="11">
        <v>0</v>
      </c>
      <c r="AT300" s="7" t="s">
        <v>2408</v>
      </c>
      <c r="AV300" s="10" t="s">
        <v>171</v>
      </c>
      <c r="AW300" s="7" t="s">
        <v>159</v>
      </c>
      <c r="AX300" s="9">
        <v>100102</v>
      </c>
      <c r="AY300" s="9">
        <v>70103003</v>
      </c>
      <c r="AZ300" s="8" t="s">
        <v>156</v>
      </c>
      <c r="BA300" s="7" t="s">
        <v>2496</v>
      </c>
      <c r="BB300" s="238">
        <v>0</v>
      </c>
      <c r="BC300" s="238">
        <v>0</v>
      </c>
      <c r="BD300" s="22" t="s">
        <v>2437</v>
      </c>
      <c r="BE300" s="7">
        <v>0</v>
      </c>
      <c r="BF300" s="7">
        <v>0</v>
      </c>
      <c r="BG300" s="7">
        <v>0</v>
      </c>
      <c r="BH300" s="7">
        <v>0</v>
      </c>
      <c r="BI300" s="7">
        <v>0</v>
      </c>
      <c r="BJ300" s="7">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20.100000000000001" customHeight="1">
      <c r="C301" s="7">
        <v>3050203</v>
      </c>
      <c r="D301" s="8" t="s">
        <v>1715</v>
      </c>
      <c r="E301" s="7">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0</v>
      </c>
      <c r="AA301" s="7">
        <v>0</v>
      </c>
      <c r="AB301" s="7">
        <v>0</v>
      </c>
      <c r="AC301" s="7">
        <v>0</v>
      </c>
      <c r="AD301" s="7">
        <v>0</v>
      </c>
      <c r="AE301" s="7">
        <v>12</v>
      </c>
      <c r="AF301" s="7">
        <v>1</v>
      </c>
      <c r="AG301" s="7">
        <v>3</v>
      </c>
      <c r="AH301" s="11">
        <v>6</v>
      </c>
      <c r="AI301" s="11">
        <v>1</v>
      </c>
      <c r="AJ301" s="239">
        <v>0</v>
      </c>
      <c r="AK301" s="11">
        <v>1.5</v>
      </c>
      <c r="AL301" s="7">
        <v>0</v>
      </c>
      <c r="AM301" s="7">
        <v>0</v>
      </c>
      <c r="AN301" s="7">
        <v>0</v>
      </c>
      <c r="AO301" s="7">
        <v>3</v>
      </c>
      <c r="AP301" s="7">
        <v>5000</v>
      </c>
      <c r="AQ301" s="7">
        <v>3</v>
      </c>
      <c r="AR301" s="7">
        <v>0</v>
      </c>
      <c r="AS301" s="11">
        <v>0</v>
      </c>
      <c r="AT301" s="7" t="s">
        <v>2408</v>
      </c>
      <c r="AV301" s="10" t="s">
        <v>2419</v>
      </c>
      <c r="AW301" s="7" t="s">
        <v>159</v>
      </c>
      <c r="AX301" s="9">
        <v>100102</v>
      </c>
      <c r="AY301" s="9">
        <v>70103003</v>
      </c>
      <c r="AZ301" s="8" t="s">
        <v>2438</v>
      </c>
      <c r="BA301" s="7" t="s">
        <v>2497</v>
      </c>
      <c r="BB301" s="238">
        <v>0</v>
      </c>
      <c r="BC301" s="238">
        <v>0</v>
      </c>
      <c r="BD301" s="22" t="s">
        <v>1717</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ht="20.100000000000001" customHeight="1">
      <c r="A302"/>
      <c r="B302"/>
      <c r="C302" s="7">
        <v>3050204</v>
      </c>
      <c r="D302" s="10" t="s">
        <v>1718</v>
      </c>
      <c r="E302" s="9">
        <v>1</v>
      </c>
      <c r="F302" s="7">
        <v>0</v>
      </c>
      <c r="G302" s="9">
        <v>0</v>
      </c>
      <c r="H302" s="238">
        <v>0</v>
      </c>
      <c r="I302" s="7">
        <v>1</v>
      </c>
      <c r="J302" s="7">
        <v>0</v>
      </c>
      <c r="K302" s="7">
        <v>0</v>
      </c>
      <c r="L302" s="9">
        <v>0</v>
      </c>
      <c r="M302" s="9">
        <v>0</v>
      </c>
      <c r="N302" s="9">
        <v>1</v>
      </c>
      <c r="O302" s="9">
        <v>2</v>
      </c>
      <c r="P302" s="9">
        <v>0.6</v>
      </c>
      <c r="Q302" s="9">
        <v>0</v>
      </c>
      <c r="R302" s="239">
        <v>0</v>
      </c>
      <c r="S302" s="238">
        <v>0</v>
      </c>
      <c r="T302" s="9">
        <v>1</v>
      </c>
      <c r="U302" s="9">
        <v>2</v>
      </c>
      <c r="V302" s="9">
        <v>0</v>
      </c>
      <c r="W302" s="9">
        <v>0</v>
      </c>
      <c r="X302" s="9"/>
      <c r="Y302" s="9">
        <v>0</v>
      </c>
      <c r="Z302" s="9">
        <v>0</v>
      </c>
      <c r="AA302" s="9">
        <v>0</v>
      </c>
      <c r="AB302" s="9">
        <v>0</v>
      </c>
      <c r="AC302" s="9">
        <v>0</v>
      </c>
      <c r="AD302" s="9">
        <v>0</v>
      </c>
      <c r="AE302" s="9">
        <v>20</v>
      </c>
      <c r="AF302" s="9">
        <v>0</v>
      </c>
      <c r="AG302" s="9">
        <v>0</v>
      </c>
      <c r="AH302" s="11">
        <v>2</v>
      </c>
      <c r="AI302" s="11">
        <v>0</v>
      </c>
      <c r="AJ302" s="239">
        <v>0</v>
      </c>
      <c r="AK302" s="11">
        <v>0</v>
      </c>
      <c r="AL302" s="9">
        <v>0</v>
      </c>
      <c r="AM302" s="9">
        <v>0</v>
      </c>
      <c r="AN302" s="9">
        <v>0</v>
      </c>
      <c r="AO302" s="9">
        <v>0</v>
      </c>
      <c r="AP302" s="9">
        <v>1000</v>
      </c>
      <c r="AQ302" s="9">
        <v>0</v>
      </c>
      <c r="AR302" s="9">
        <v>0</v>
      </c>
      <c r="AS302" s="11">
        <v>30102020</v>
      </c>
      <c r="AT302" s="9" t="s">
        <v>2408</v>
      </c>
      <c r="AV302" s="10" t="s">
        <v>171</v>
      </c>
      <c r="AW302" s="9" t="s">
        <v>387</v>
      </c>
      <c r="AX302" s="9">
        <v>0</v>
      </c>
      <c r="AY302" s="9">
        <v>210002</v>
      </c>
      <c r="AZ302" s="10" t="s">
        <v>156</v>
      </c>
      <c r="BA302" s="10" t="s">
        <v>2408</v>
      </c>
      <c r="BB302" s="238">
        <v>0</v>
      </c>
      <c r="BC302" s="238">
        <v>0</v>
      </c>
      <c r="BD302" s="38" t="s">
        <v>1719</v>
      </c>
      <c r="BE302" s="9">
        <v>0</v>
      </c>
      <c r="BF302" s="9">
        <v>0</v>
      </c>
      <c r="BG302" s="9">
        <v>0</v>
      </c>
      <c r="BH302" s="9">
        <v>0</v>
      </c>
      <c r="BI302" s="9">
        <v>0</v>
      </c>
      <c r="BJ302" s="9">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ht="20.100000000000001" customHeight="1">
      <c r="A303"/>
      <c r="B303"/>
      <c r="C303" s="7">
        <v>3050205</v>
      </c>
      <c r="D303" s="10" t="s">
        <v>1720</v>
      </c>
      <c r="E303" s="9">
        <v>1</v>
      </c>
      <c r="F303" s="7">
        <v>0</v>
      </c>
      <c r="G303" s="9">
        <v>0</v>
      </c>
      <c r="H303" s="238">
        <v>0</v>
      </c>
      <c r="I303" s="7">
        <v>1</v>
      </c>
      <c r="J303" s="7">
        <v>0</v>
      </c>
      <c r="K303" s="7">
        <v>0</v>
      </c>
      <c r="L303" s="9">
        <v>0</v>
      </c>
      <c r="M303" s="9">
        <v>0</v>
      </c>
      <c r="N303" s="9">
        <v>1</v>
      </c>
      <c r="O303" s="9">
        <v>2</v>
      </c>
      <c r="P303" s="9">
        <v>0.6</v>
      </c>
      <c r="Q303" s="9">
        <v>0</v>
      </c>
      <c r="R303" s="239">
        <v>0</v>
      </c>
      <c r="S303" s="238">
        <v>0</v>
      </c>
      <c r="T303" s="9">
        <v>1</v>
      </c>
      <c r="U303" s="9">
        <v>2</v>
      </c>
      <c r="V303" s="9">
        <v>0</v>
      </c>
      <c r="W303" s="9">
        <v>0</v>
      </c>
      <c r="X303" s="9"/>
      <c r="Y303" s="9">
        <v>0</v>
      </c>
      <c r="Z303" s="9">
        <v>0</v>
      </c>
      <c r="AA303" s="9">
        <v>0</v>
      </c>
      <c r="AB303" s="9">
        <v>0</v>
      </c>
      <c r="AC303" s="9">
        <v>0</v>
      </c>
      <c r="AD303" s="9">
        <v>0</v>
      </c>
      <c r="AE303" s="7">
        <v>99999</v>
      </c>
      <c r="AF303" s="9">
        <v>0</v>
      </c>
      <c r="AG303" s="9">
        <v>0</v>
      </c>
      <c r="AH303" s="11">
        <v>2</v>
      </c>
      <c r="AI303" s="11">
        <v>0</v>
      </c>
      <c r="AJ303" s="239">
        <v>0</v>
      </c>
      <c r="AK303" s="11">
        <v>0</v>
      </c>
      <c r="AL303" s="9">
        <v>0</v>
      </c>
      <c r="AM303" s="9">
        <v>0</v>
      </c>
      <c r="AN303" s="9">
        <v>0</v>
      </c>
      <c r="AO303" s="9">
        <v>0</v>
      </c>
      <c r="AP303" s="9">
        <v>1000</v>
      </c>
      <c r="AQ303" s="9">
        <v>0</v>
      </c>
      <c r="AR303" s="9">
        <v>0</v>
      </c>
      <c r="AS303" s="11">
        <v>30104020</v>
      </c>
      <c r="AT303" s="9" t="s">
        <v>2408</v>
      </c>
      <c r="AV303" s="10" t="s">
        <v>2409</v>
      </c>
      <c r="AW303" s="9" t="s">
        <v>387</v>
      </c>
      <c r="AX303" s="9">
        <v>0</v>
      </c>
      <c r="AY303" s="9">
        <v>0</v>
      </c>
      <c r="AZ303" s="10" t="s">
        <v>156</v>
      </c>
      <c r="BA303" s="10" t="s">
        <v>2408</v>
      </c>
      <c r="BB303" s="238">
        <v>0</v>
      </c>
      <c r="BC303" s="238">
        <v>0</v>
      </c>
      <c r="BD303" s="38" t="s">
        <v>1694</v>
      </c>
      <c r="BE303" s="9">
        <v>0</v>
      </c>
      <c r="BF303" s="9">
        <v>0</v>
      </c>
      <c r="BG303" s="9">
        <v>0</v>
      </c>
      <c r="BH303" s="9">
        <v>0</v>
      </c>
      <c r="BI303" s="9">
        <v>0</v>
      </c>
      <c r="BJ303" s="9">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3050301</v>
      </c>
      <c r="D304" s="10" t="s">
        <v>1802</v>
      </c>
      <c r="E304" s="9">
        <v>1</v>
      </c>
      <c r="F304" s="7">
        <v>0</v>
      </c>
      <c r="G304" s="9">
        <v>0</v>
      </c>
      <c r="H304" s="238">
        <v>0</v>
      </c>
      <c r="I304" s="9">
        <v>7</v>
      </c>
      <c r="J304" s="7">
        <v>0</v>
      </c>
      <c r="K304" s="7">
        <v>0</v>
      </c>
      <c r="L304" s="9">
        <v>0</v>
      </c>
      <c r="M304" s="9">
        <v>0</v>
      </c>
      <c r="N304" s="9">
        <v>1</v>
      </c>
      <c r="O304" s="9">
        <v>0</v>
      </c>
      <c r="P304" s="9">
        <v>0</v>
      </c>
      <c r="Q304" s="9">
        <v>0</v>
      </c>
      <c r="R304" s="239">
        <v>0</v>
      </c>
      <c r="S304" s="238">
        <v>0</v>
      </c>
      <c r="T304" s="9">
        <v>1</v>
      </c>
      <c r="U304" s="9">
        <v>2</v>
      </c>
      <c r="V304" s="9">
        <v>0</v>
      </c>
      <c r="W304" s="9">
        <v>3</v>
      </c>
      <c r="X304" s="9"/>
      <c r="Y304" s="9">
        <v>0</v>
      </c>
      <c r="Z304" s="9">
        <v>0</v>
      </c>
      <c r="AA304" s="9">
        <v>0</v>
      </c>
      <c r="AB304" s="9">
        <v>0</v>
      </c>
      <c r="AC304" s="7">
        <v>0</v>
      </c>
      <c r="AD304" s="9">
        <v>0</v>
      </c>
      <c r="AE304" s="9">
        <v>20</v>
      </c>
      <c r="AF304" s="9">
        <v>1</v>
      </c>
      <c r="AG304" s="9">
        <v>1</v>
      </c>
      <c r="AH304" s="11">
        <v>2</v>
      </c>
      <c r="AI304" s="11">
        <v>2</v>
      </c>
      <c r="AJ304" s="239">
        <v>0</v>
      </c>
      <c r="AK304" s="11">
        <v>1.5</v>
      </c>
      <c r="AL304" s="9">
        <v>0</v>
      </c>
      <c r="AM304" s="9">
        <v>0</v>
      </c>
      <c r="AN304" s="9">
        <v>0</v>
      </c>
      <c r="AO304" s="9">
        <v>1</v>
      </c>
      <c r="AP304" s="9">
        <v>30000</v>
      </c>
      <c r="AQ304" s="9">
        <v>0</v>
      </c>
      <c r="AR304" s="9">
        <v>4</v>
      </c>
      <c r="AS304" s="11">
        <v>0</v>
      </c>
      <c r="AT304" s="7">
        <v>20000103</v>
      </c>
      <c r="AV304" s="10" t="s">
        <v>2409</v>
      </c>
      <c r="AW304" s="9" t="s">
        <v>155</v>
      </c>
      <c r="AX304" s="9">
        <v>100001</v>
      </c>
      <c r="AY304" s="9">
        <v>70106005</v>
      </c>
      <c r="AZ304" s="10" t="s">
        <v>2429</v>
      </c>
      <c r="BA304" s="10">
        <v>0</v>
      </c>
      <c r="BB304" s="238">
        <v>0</v>
      </c>
      <c r="BC304" s="238">
        <v>0</v>
      </c>
      <c r="BD304" s="22" t="s">
        <v>2509</v>
      </c>
      <c r="BE304" s="9">
        <v>0</v>
      </c>
      <c r="BF304" s="9">
        <v>0</v>
      </c>
      <c r="BG304" s="9">
        <v>0</v>
      </c>
      <c r="BH304" s="9">
        <v>0</v>
      </c>
      <c r="BI304" s="9">
        <v>0</v>
      </c>
      <c r="BJ304" s="9">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1:76" s="237" customFormat="1" ht="20.100000000000001" customHeight="1">
      <c r="C305" s="7">
        <v>3050302</v>
      </c>
      <c r="D305" s="8" t="s">
        <v>1779</v>
      </c>
      <c r="E305" s="9">
        <v>1</v>
      </c>
      <c r="F305" s="7">
        <v>0</v>
      </c>
      <c r="G305" s="9">
        <v>0</v>
      </c>
      <c r="H305" s="238">
        <v>0</v>
      </c>
      <c r="I305" s="7">
        <v>1</v>
      </c>
      <c r="J305" s="7">
        <v>0</v>
      </c>
      <c r="K305" s="7">
        <v>0</v>
      </c>
      <c r="L305" s="7">
        <v>0</v>
      </c>
      <c r="M305" s="7">
        <v>0</v>
      </c>
      <c r="N305" s="7">
        <v>1</v>
      </c>
      <c r="O305" s="7">
        <v>1</v>
      </c>
      <c r="P305" s="7">
        <v>0.3</v>
      </c>
      <c r="Q305" s="7">
        <v>0</v>
      </c>
      <c r="R305" s="239">
        <v>0</v>
      </c>
      <c r="S305" s="7">
        <v>0</v>
      </c>
      <c r="T305" s="7">
        <v>1</v>
      </c>
      <c r="U305" s="7">
        <v>2</v>
      </c>
      <c r="V305" s="7">
        <v>0</v>
      </c>
      <c r="W305" s="7">
        <v>2.5</v>
      </c>
      <c r="X305" s="9"/>
      <c r="Y305" s="7">
        <v>0</v>
      </c>
      <c r="Z305" s="7">
        <v>1</v>
      </c>
      <c r="AA305" s="7">
        <v>0</v>
      </c>
      <c r="AB305" s="7">
        <v>0</v>
      </c>
      <c r="AC305" s="7">
        <v>0</v>
      </c>
      <c r="AD305" s="7">
        <v>0</v>
      </c>
      <c r="AE305" s="7">
        <v>12</v>
      </c>
      <c r="AF305" s="7">
        <v>1</v>
      </c>
      <c r="AG305" s="7">
        <v>3</v>
      </c>
      <c r="AH305" s="11">
        <v>4</v>
      </c>
      <c r="AI305" s="11">
        <v>1</v>
      </c>
      <c r="AJ305" s="239">
        <v>0</v>
      </c>
      <c r="AK305" s="11">
        <v>1.5</v>
      </c>
      <c r="AL305" s="7">
        <v>0</v>
      </c>
      <c r="AM305" s="7">
        <v>0</v>
      </c>
      <c r="AN305" s="7">
        <v>0</v>
      </c>
      <c r="AO305" s="7">
        <v>2.5</v>
      </c>
      <c r="AP305" s="7">
        <v>5000</v>
      </c>
      <c r="AQ305" s="7">
        <v>2</v>
      </c>
      <c r="AR305" s="7">
        <v>0</v>
      </c>
      <c r="AS305" s="11">
        <v>0</v>
      </c>
      <c r="AT305" s="7">
        <v>20000103</v>
      </c>
      <c r="AV305" s="10" t="s">
        <v>2442</v>
      </c>
      <c r="AW305" s="7" t="s">
        <v>159</v>
      </c>
      <c r="AX305" s="9">
        <v>100102</v>
      </c>
      <c r="AY305" s="9">
        <v>70404002</v>
      </c>
      <c r="AZ305" s="8" t="s">
        <v>156</v>
      </c>
      <c r="BA305" s="7" t="s">
        <v>2498</v>
      </c>
      <c r="BB305" s="238">
        <v>0</v>
      </c>
      <c r="BC305" s="238">
        <v>0</v>
      </c>
      <c r="BD305" s="38" t="s">
        <v>2484</v>
      </c>
      <c r="BE305" s="7">
        <v>0</v>
      </c>
      <c r="BF305" s="7">
        <v>0</v>
      </c>
      <c r="BG305" s="7">
        <v>0</v>
      </c>
      <c r="BH305" s="7">
        <v>0</v>
      </c>
      <c r="BI305" s="7">
        <v>0</v>
      </c>
      <c r="BJ305" s="7">
        <v>0</v>
      </c>
      <c r="BK305" s="31">
        <v>0</v>
      </c>
      <c r="BL305" s="31">
        <v>0</v>
      </c>
      <c r="BM305" s="31">
        <v>0</v>
      </c>
      <c r="BN305" s="31">
        <v>0</v>
      </c>
      <c r="BO305" s="31">
        <v>0</v>
      </c>
      <c r="BP305" s="31">
        <v>0</v>
      </c>
      <c r="BQ305" s="31">
        <v>0</v>
      </c>
      <c r="BR305" s="31">
        <v>0</v>
      </c>
      <c r="BS305" s="31">
        <v>0</v>
      </c>
      <c r="BT305" s="31">
        <v>0</v>
      </c>
      <c r="BU305" s="31">
        <v>0</v>
      </c>
      <c r="BV305" s="31">
        <v>0</v>
      </c>
      <c r="BW305" s="31">
        <v>0</v>
      </c>
      <c r="BX305" s="31">
        <v>0</v>
      </c>
    </row>
    <row r="306" spans="1:76" ht="20.100000000000001" customHeight="1">
      <c r="A306"/>
      <c r="B306"/>
      <c r="C306" s="7">
        <v>3050303</v>
      </c>
      <c r="D306" s="10" t="s">
        <v>1686</v>
      </c>
      <c r="E306" s="9">
        <v>1</v>
      </c>
      <c r="F306" s="7">
        <v>0</v>
      </c>
      <c r="G306" s="9">
        <v>0</v>
      </c>
      <c r="H306" s="238">
        <v>0</v>
      </c>
      <c r="I306" s="7">
        <v>1</v>
      </c>
      <c r="J306" s="7">
        <v>0</v>
      </c>
      <c r="K306" s="7">
        <v>0</v>
      </c>
      <c r="L306" s="9">
        <v>0</v>
      </c>
      <c r="M306" s="9">
        <v>0</v>
      </c>
      <c r="N306" s="9">
        <v>1</v>
      </c>
      <c r="O306" s="9">
        <v>2</v>
      </c>
      <c r="P306" s="9">
        <v>0.6</v>
      </c>
      <c r="Q306" s="9">
        <v>0</v>
      </c>
      <c r="R306" s="239">
        <v>0</v>
      </c>
      <c r="S306" s="238">
        <v>0</v>
      </c>
      <c r="T306" s="9">
        <v>1</v>
      </c>
      <c r="U306" s="9">
        <v>2</v>
      </c>
      <c r="V306" s="9">
        <v>0</v>
      </c>
      <c r="W306" s="9">
        <v>0</v>
      </c>
      <c r="X306" s="9"/>
      <c r="Y306" s="9">
        <v>0</v>
      </c>
      <c r="Z306" s="9">
        <v>0</v>
      </c>
      <c r="AA306" s="9">
        <v>0</v>
      </c>
      <c r="AB306" s="9">
        <v>0</v>
      </c>
      <c r="AC306" s="7">
        <v>0</v>
      </c>
      <c r="AD306" s="9">
        <v>0</v>
      </c>
      <c r="AE306" s="9">
        <v>20</v>
      </c>
      <c r="AF306" s="9">
        <v>0</v>
      </c>
      <c r="AG306" s="9">
        <v>0</v>
      </c>
      <c r="AH306" s="11">
        <v>2</v>
      </c>
      <c r="AI306" s="11">
        <v>0</v>
      </c>
      <c r="AJ306" s="239">
        <v>0</v>
      </c>
      <c r="AK306" s="11">
        <v>0</v>
      </c>
      <c r="AL306" s="9">
        <v>0</v>
      </c>
      <c r="AM306" s="9">
        <v>0</v>
      </c>
      <c r="AN306" s="9">
        <v>0</v>
      </c>
      <c r="AO306" s="9">
        <v>0</v>
      </c>
      <c r="AP306" s="9">
        <v>1000</v>
      </c>
      <c r="AQ306" s="9">
        <v>0</v>
      </c>
      <c r="AR306" s="9">
        <v>0</v>
      </c>
      <c r="AS306" s="11">
        <v>30401040</v>
      </c>
      <c r="AT306" s="9" t="s">
        <v>2408</v>
      </c>
      <c r="AV306" s="10" t="s">
        <v>2408</v>
      </c>
      <c r="AW306" s="9" t="s">
        <v>387</v>
      </c>
      <c r="AX306" s="9">
        <v>0</v>
      </c>
      <c r="AY306" s="9">
        <v>210002</v>
      </c>
      <c r="AZ306" s="10" t="s">
        <v>156</v>
      </c>
      <c r="BA306" s="10" t="s">
        <v>2408</v>
      </c>
      <c r="BB306" s="238">
        <v>0</v>
      </c>
      <c r="BC306" s="238">
        <v>0</v>
      </c>
      <c r="BD306" s="22" t="s">
        <v>2510</v>
      </c>
      <c r="BE306" s="9">
        <v>0</v>
      </c>
      <c r="BF306" s="9">
        <v>0</v>
      </c>
      <c r="BG306" s="9">
        <v>0</v>
      </c>
      <c r="BH306" s="9">
        <v>0</v>
      </c>
      <c r="BI306" s="9">
        <v>0</v>
      </c>
      <c r="BJ306" s="9">
        <v>0</v>
      </c>
      <c r="BK306" s="31">
        <v>0</v>
      </c>
      <c r="BL306" s="31">
        <v>0</v>
      </c>
      <c r="BM306" s="31">
        <v>0</v>
      </c>
      <c r="BN306" s="31">
        <v>0</v>
      </c>
      <c r="BO306" s="31">
        <v>0</v>
      </c>
      <c r="BP306" s="31">
        <v>0</v>
      </c>
      <c r="BQ306" s="31">
        <v>0</v>
      </c>
      <c r="BR306" s="31">
        <v>0</v>
      </c>
      <c r="BS306" s="31">
        <v>0</v>
      </c>
      <c r="BT306" s="31">
        <v>0</v>
      </c>
      <c r="BU306" s="31">
        <v>0</v>
      </c>
      <c r="BV306" s="31">
        <v>0</v>
      </c>
      <c r="BW306" s="31">
        <v>0</v>
      </c>
      <c r="BX306" s="31">
        <v>0</v>
      </c>
    </row>
    <row r="307" spans="1:76" ht="20.100000000000001" customHeight="1">
      <c r="A307"/>
      <c r="B307"/>
      <c r="C307" s="7">
        <v>3050304</v>
      </c>
      <c r="D307" s="10" t="s">
        <v>993</v>
      </c>
      <c r="E307" s="9">
        <v>1</v>
      </c>
      <c r="F307" s="7">
        <v>0</v>
      </c>
      <c r="G307" s="9">
        <v>0</v>
      </c>
      <c r="H307" s="238">
        <v>0</v>
      </c>
      <c r="I307" s="7">
        <v>1</v>
      </c>
      <c r="J307" s="7">
        <v>0</v>
      </c>
      <c r="K307" s="7">
        <v>0</v>
      </c>
      <c r="L307" s="9">
        <v>0</v>
      </c>
      <c r="M307" s="9">
        <v>0</v>
      </c>
      <c r="N307" s="9">
        <v>1</v>
      </c>
      <c r="O307" s="9">
        <v>2</v>
      </c>
      <c r="P307" s="9">
        <v>0.3</v>
      </c>
      <c r="Q307" s="9">
        <v>0</v>
      </c>
      <c r="R307" s="239">
        <v>0</v>
      </c>
      <c r="S307" s="238">
        <v>0</v>
      </c>
      <c r="T307" s="9">
        <v>1</v>
      </c>
      <c r="U307" s="9">
        <v>2</v>
      </c>
      <c r="V307" s="9">
        <v>0</v>
      </c>
      <c r="W307" s="9">
        <v>0</v>
      </c>
      <c r="X307" s="9"/>
      <c r="Y307" s="9">
        <v>0</v>
      </c>
      <c r="Z307" s="9">
        <v>0</v>
      </c>
      <c r="AA307" s="9">
        <v>0</v>
      </c>
      <c r="AB307" s="9">
        <v>0</v>
      </c>
      <c r="AC307" s="7">
        <v>0</v>
      </c>
      <c r="AD307" s="9">
        <v>0</v>
      </c>
      <c r="AE307" s="7">
        <v>15</v>
      </c>
      <c r="AF307" s="9">
        <v>0</v>
      </c>
      <c r="AG307" s="9">
        <v>0</v>
      </c>
      <c r="AH307" s="11">
        <v>2</v>
      </c>
      <c r="AI307" s="11">
        <v>0</v>
      </c>
      <c r="AJ307" s="239">
        <v>0</v>
      </c>
      <c r="AK307" s="11">
        <v>0</v>
      </c>
      <c r="AL307" s="9">
        <v>0</v>
      </c>
      <c r="AM307" s="9">
        <v>0</v>
      </c>
      <c r="AN307" s="9">
        <v>0</v>
      </c>
      <c r="AO307" s="9">
        <v>0</v>
      </c>
      <c r="AP307" s="9">
        <v>1000</v>
      </c>
      <c r="AQ307" s="9">
        <v>0</v>
      </c>
      <c r="AR307" s="9">
        <v>0</v>
      </c>
      <c r="AS307" s="11">
        <v>30402050</v>
      </c>
      <c r="AT307" s="9" t="s">
        <v>2408</v>
      </c>
      <c r="AV307" s="10" t="s">
        <v>2409</v>
      </c>
      <c r="AW307" s="9" t="s">
        <v>387</v>
      </c>
      <c r="AX307" s="9">
        <v>0</v>
      </c>
      <c r="AY307" s="9">
        <v>0</v>
      </c>
      <c r="AZ307" s="10" t="s">
        <v>156</v>
      </c>
      <c r="BA307" s="10" t="s">
        <v>2408</v>
      </c>
      <c r="BB307" s="238">
        <v>0</v>
      </c>
      <c r="BC307" s="238">
        <v>0</v>
      </c>
      <c r="BD307" s="38" t="s">
        <v>1765</v>
      </c>
      <c r="BE307" s="9">
        <v>0</v>
      </c>
      <c r="BF307" s="9">
        <v>0</v>
      </c>
      <c r="BG307" s="9">
        <v>0</v>
      </c>
      <c r="BH307" s="9">
        <v>0</v>
      </c>
      <c r="BI307" s="9">
        <v>0</v>
      </c>
      <c r="BJ307" s="9">
        <v>0</v>
      </c>
      <c r="BK307" s="31">
        <v>0</v>
      </c>
      <c r="BL307" s="31">
        <v>0</v>
      </c>
      <c r="BM307" s="31">
        <v>0</v>
      </c>
      <c r="BN307" s="31">
        <v>0</v>
      </c>
      <c r="BO307" s="31">
        <v>0</v>
      </c>
      <c r="BP307" s="31">
        <v>0</v>
      </c>
      <c r="BQ307" s="31">
        <v>0</v>
      </c>
      <c r="BR307" s="31">
        <v>0</v>
      </c>
      <c r="BS307" s="31">
        <v>0</v>
      </c>
      <c r="BT307" s="31">
        <v>0</v>
      </c>
      <c r="BU307" s="31">
        <v>0</v>
      </c>
      <c r="BV307" s="31">
        <v>0</v>
      </c>
      <c r="BW307" s="31">
        <v>0</v>
      </c>
      <c r="BX307" s="31">
        <v>0</v>
      </c>
    </row>
    <row r="308" spans="1:76" s="237" customFormat="1" ht="20.100000000000001" customHeight="1">
      <c r="C308" s="7">
        <v>3050305</v>
      </c>
      <c r="D308" s="8" t="s">
        <v>2487</v>
      </c>
      <c r="E308" s="7">
        <v>2</v>
      </c>
      <c r="F308" s="7">
        <v>0</v>
      </c>
      <c r="G308" s="9">
        <v>0</v>
      </c>
      <c r="H308" s="238">
        <v>2</v>
      </c>
      <c r="I308" s="7">
        <v>5</v>
      </c>
      <c r="J308" s="7">
        <v>0</v>
      </c>
      <c r="K308" s="7">
        <v>0</v>
      </c>
      <c r="L308" s="7">
        <v>0</v>
      </c>
      <c r="M308" s="7">
        <v>0</v>
      </c>
      <c r="N308" s="7">
        <v>1</v>
      </c>
      <c r="O308" s="7">
        <v>1</v>
      </c>
      <c r="P308" s="7">
        <v>0.5</v>
      </c>
      <c r="Q308" s="7">
        <v>0</v>
      </c>
      <c r="R308" s="239">
        <v>0</v>
      </c>
      <c r="S308" s="7">
        <v>0</v>
      </c>
      <c r="T308" s="7">
        <v>1</v>
      </c>
      <c r="U308" s="7">
        <v>2</v>
      </c>
      <c r="V308" s="7">
        <v>0</v>
      </c>
      <c r="W308" s="7">
        <v>3</v>
      </c>
      <c r="X308" s="9"/>
      <c r="Y308" s="7">
        <v>0</v>
      </c>
      <c r="Z308" s="7">
        <v>1</v>
      </c>
      <c r="AA308" s="7">
        <v>0</v>
      </c>
      <c r="AB308" s="7">
        <v>0</v>
      </c>
      <c r="AC308" s="7">
        <v>0</v>
      </c>
      <c r="AD308" s="7">
        <v>0</v>
      </c>
      <c r="AE308" s="7">
        <v>12</v>
      </c>
      <c r="AF308" s="7">
        <v>2</v>
      </c>
      <c r="AG308" s="7" t="s">
        <v>152</v>
      </c>
      <c r="AH308" s="11">
        <v>0</v>
      </c>
      <c r="AI308" s="11">
        <v>2</v>
      </c>
      <c r="AJ308" s="239">
        <v>0</v>
      </c>
      <c r="AK308" s="11">
        <v>1.5</v>
      </c>
      <c r="AL308" s="7">
        <v>0</v>
      </c>
      <c r="AM308" s="7">
        <v>0</v>
      </c>
      <c r="AN308" s="7">
        <v>0</v>
      </c>
      <c r="AO308" s="7">
        <v>1.5</v>
      </c>
      <c r="AP308" s="7">
        <v>1200</v>
      </c>
      <c r="AQ308" s="7">
        <v>1</v>
      </c>
      <c r="AR308" s="7">
        <v>30</v>
      </c>
      <c r="AS308" s="11">
        <v>0</v>
      </c>
      <c r="AT308" s="7" t="s">
        <v>2408</v>
      </c>
      <c r="AV308" s="8" t="s">
        <v>2419</v>
      </c>
      <c r="AW308" s="7" t="s">
        <v>162</v>
      </c>
      <c r="AX308" s="9">
        <v>100001</v>
      </c>
      <c r="AY308" s="9">
        <v>70404001</v>
      </c>
      <c r="AZ308" s="8" t="s">
        <v>2474</v>
      </c>
      <c r="BA308" s="7">
        <v>0</v>
      </c>
      <c r="BB308" s="238">
        <v>0</v>
      </c>
      <c r="BC308" s="238">
        <v>0</v>
      </c>
      <c r="BD308" s="22" t="s">
        <v>2488</v>
      </c>
      <c r="BE308" s="7">
        <v>0</v>
      </c>
      <c r="BF308" s="7">
        <v>0</v>
      </c>
      <c r="BG308" s="7">
        <v>0</v>
      </c>
      <c r="BH308" s="7">
        <v>0</v>
      </c>
      <c r="BI308" s="7">
        <v>0</v>
      </c>
      <c r="BJ308" s="7">
        <v>0</v>
      </c>
      <c r="BK308" s="31">
        <v>0</v>
      </c>
      <c r="BL308" s="31">
        <v>0</v>
      </c>
      <c r="BM308" s="31">
        <v>0</v>
      </c>
      <c r="BN308" s="31">
        <v>0</v>
      </c>
      <c r="BO308" s="31">
        <v>0</v>
      </c>
      <c r="BP308" s="31">
        <v>0</v>
      </c>
      <c r="BQ308" s="31">
        <v>0</v>
      </c>
      <c r="BR308" s="31">
        <v>0</v>
      </c>
      <c r="BS308" s="31">
        <v>0</v>
      </c>
      <c r="BT308" s="31">
        <v>0</v>
      </c>
      <c r="BU308" s="31">
        <v>0</v>
      </c>
      <c r="BV308" s="31">
        <v>0</v>
      </c>
      <c r="BW308" s="31">
        <v>0</v>
      </c>
      <c r="BX308" s="31">
        <v>0</v>
      </c>
    </row>
    <row r="309" spans="1:76" s="237" customFormat="1" ht="20.100000000000001" customHeight="1">
      <c r="C309" s="7">
        <v>3050306</v>
      </c>
      <c r="D309" s="8" t="s">
        <v>1739</v>
      </c>
      <c r="E309" s="9">
        <v>1</v>
      </c>
      <c r="F309" s="7">
        <v>0</v>
      </c>
      <c r="G309" s="9">
        <v>0</v>
      </c>
      <c r="H309" s="238">
        <v>0</v>
      </c>
      <c r="I309" s="7">
        <v>1</v>
      </c>
      <c r="J309" s="7">
        <v>0</v>
      </c>
      <c r="K309" s="7">
        <v>0</v>
      </c>
      <c r="L309" s="7">
        <v>0</v>
      </c>
      <c r="M309" s="7">
        <v>0</v>
      </c>
      <c r="N309" s="7">
        <v>1</v>
      </c>
      <c r="O309" s="7">
        <v>1</v>
      </c>
      <c r="P309" s="7">
        <v>0.3</v>
      </c>
      <c r="Q309" s="7">
        <v>0</v>
      </c>
      <c r="R309" s="239">
        <v>0</v>
      </c>
      <c r="S309" s="7">
        <v>0</v>
      </c>
      <c r="T309" s="7">
        <v>1</v>
      </c>
      <c r="U309" s="7">
        <v>2</v>
      </c>
      <c r="V309" s="7">
        <v>0</v>
      </c>
      <c r="W309" s="7">
        <v>2</v>
      </c>
      <c r="X309" s="9"/>
      <c r="Y309" s="7">
        <v>0</v>
      </c>
      <c r="Z309" s="7">
        <v>1</v>
      </c>
      <c r="AA309" s="7">
        <v>0</v>
      </c>
      <c r="AB309" s="7">
        <v>0</v>
      </c>
      <c r="AC309" s="7">
        <v>0</v>
      </c>
      <c r="AD309" s="7">
        <v>0</v>
      </c>
      <c r="AE309" s="7">
        <v>12</v>
      </c>
      <c r="AF309" s="7">
        <v>1</v>
      </c>
      <c r="AG309" s="7">
        <v>3</v>
      </c>
      <c r="AH309" s="11">
        <v>4</v>
      </c>
      <c r="AI309" s="11">
        <v>1</v>
      </c>
      <c r="AJ309" s="239">
        <v>0</v>
      </c>
      <c r="AK309" s="11">
        <v>1.5</v>
      </c>
      <c r="AL309" s="7">
        <v>0</v>
      </c>
      <c r="AM309" s="7">
        <v>0</v>
      </c>
      <c r="AN309" s="7">
        <v>0</v>
      </c>
      <c r="AO309" s="7">
        <v>3</v>
      </c>
      <c r="AP309" s="7">
        <v>999999</v>
      </c>
      <c r="AQ309" s="7">
        <v>3</v>
      </c>
      <c r="AR309" s="7">
        <v>0</v>
      </c>
      <c r="AS309" s="11">
        <v>0</v>
      </c>
      <c r="AT309" s="7" t="s">
        <v>2408</v>
      </c>
      <c r="AV309" s="10" t="s">
        <v>2411</v>
      </c>
      <c r="AW309" s="7" t="s">
        <v>159</v>
      </c>
      <c r="AX309" s="9">
        <v>100102</v>
      </c>
      <c r="AY309" s="9">
        <v>70302004</v>
      </c>
      <c r="AZ309" s="8" t="s">
        <v>156</v>
      </c>
      <c r="BA309" s="7" t="s">
        <v>2499</v>
      </c>
      <c r="BB309" s="238">
        <v>0</v>
      </c>
      <c r="BC309" s="238">
        <v>0</v>
      </c>
      <c r="BD309" s="22" t="s">
        <v>2447</v>
      </c>
      <c r="BE309" s="7">
        <v>0</v>
      </c>
      <c r="BF309" s="7">
        <v>0</v>
      </c>
      <c r="BG309" s="7">
        <v>0</v>
      </c>
      <c r="BH309" s="7">
        <v>0</v>
      </c>
      <c r="BI309" s="7">
        <v>0</v>
      </c>
      <c r="BJ309" s="7">
        <v>0</v>
      </c>
      <c r="BK309" s="31">
        <v>0</v>
      </c>
      <c r="BL309" s="31">
        <v>0</v>
      </c>
      <c r="BM309" s="31">
        <v>0</v>
      </c>
      <c r="BN309" s="31">
        <v>0</v>
      </c>
      <c r="BO309" s="31">
        <v>0</v>
      </c>
      <c r="BP309" s="31">
        <v>0</v>
      </c>
      <c r="BQ309" s="31">
        <v>0</v>
      </c>
      <c r="BR309" s="31">
        <v>0</v>
      </c>
      <c r="BS309" s="31">
        <v>0</v>
      </c>
      <c r="BT309" s="31">
        <v>0</v>
      </c>
      <c r="BU309" s="31">
        <v>0</v>
      </c>
      <c r="BV309" s="31">
        <v>0</v>
      </c>
      <c r="BW309" s="31">
        <v>0</v>
      </c>
      <c r="BX309" s="31">
        <v>0</v>
      </c>
    </row>
    <row r="310" spans="1:76" s="237" customFormat="1" ht="20.100000000000001" customHeight="1">
      <c r="C310" s="7">
        <v>3050401</v>
      </c>
      <c r="D310" s="8" t="s">
        <v>1789</v>
      </c>
      <c r="E310" s="7">
        <v>1</v>
      </c>
      <c r="F310" s="7">
        <v>0</v>
      </c>
      <c r="G310" s="9">
        <v>0</v>
      </c>
      <c r="H310" s="238">
        <v>0</v>
      </c>
      <c r="I310" s="7">
        <v>1</v>
      </c>
      <c r="J310" s="7">
        <v>0</v>
      </c>
      <c r="K310" s="7">
        <v>0</v>
      </c>
      <c r="L310" s="7">
        <v>0</v>
      </c>
      <c r="M310" s="7">
        <v>0</v>
      </c>
      <c r="N310" s="7">
        <v>1</v>
      </c>
      <c r="O310" s="7">
        <v>2</v>
      </c>
      <c r="P310" s="7">
        <v>0.8</v>
      </c>
      <c r="Q310" s="7">
        <v>1</v>
      </c>
      <c r="R310" s="239">
        <v>0</v>
      </c>
      <c r="S310" s="7">
        <v>0</v>
      </c>
      <c r="T310" s="7">
        <v>1</v>
      </c>
      <c r="U310" s="7">
        <v>2</v>
      </c>
      <c r="V310" s="7">
        <v>0</v>
      </c>
      <c r="W310" s="7">
        <v>0</v>
      </c>
      <c r="X310" s="9"/>
      <c r="Y310" s="7">
        <v>0</v>
      </c>
      <c r="Z310" s="7">
        <v>0</v>
      </c>
      <c r="AA310" s="7">
        <v>0</v>
      </c>
      <c r="AB310" s="7">
        <v>0</v>
      </c>
      <c r="AC310" s="7">
        <v>0</v>
      </c>
      <c r="AD310" s="7">
        <v>0</v>
      </c>
      <c r="AE310" s="7">
        <v>99999</v>
      </c>
      <c r="AF310" s="7">
        <v>0</v>
      </c>
      <c r="AG310" s="7">
        <v>0</v>
      </c>
      <c r="AH310" s="11">
        <v>2</v>
      </c>
      <c r="AI310" s="11">
        <v>2</v>
      </c>
      <c r="AJ310" s="239">
        <v>0</v>
      </c>
      <c r="AK310" s="11">
        <v>1.5</v>
      </c>
      <c r="AL310" s="7">
        <v>0</v>
      </c>
      <c r="AM310" s="7">
        <v>0</v>
      </c>
      <c r="AN310" s="7">
        <v>0</v>
      </c>
      <c r="AO310" s="7">
        <v>1</v>
      </c>
      <c r="AP310" s="7">
        <v>3000</v>
      </c>
      <c r="AQ310" s="7">
        <v>0.5</v>
      </c>
      <c r="AR310" s="7">
        <v>0</v>
      </c>
      <c r="AS310" s="11">
        <v>0</v>
      </c>
      <c r="AT310" s="7" t="s">
        <v>2408</v>
      </c>
      <c r="AV310" s="10" t="s">
        <v>2409</v>
      </c>
      <c r="AW310" s="7" t="s">
        <v>155</v>
      </c>
      <c r="AX310" s="9">
        <v>0</v>
      </c>
      <c r="AY310" s="9">
        <v>0</v>
      </c>
      <c r="AZ310" s="8" t="s">
        <v>1178</v>
      </c>
      <c r="BA310" s="7" t="s">
        <v>2500</v>
      </c>
      <c r="BB310" s="238">
        <v>0</v>
      </c>
      <c r="BC310" s="238">
        <v>0</v>
      </c>
      <c r="BD310" s="22" t="s">
        <v>1791</v>
      </c>
      <c r="BE310" s="7">
        <v>0</v>
      </c>
      <c r="BF310" s="7">
        <v>0</v>
      </c>
      <c r="BG310" s="7">
        <v>0</v>
      </c>
      <c r="BH310" s="7">
        <v>0</v>
      </c>
      <c r="BI310" s="7">
        <v>0</v>
      </c>
      <c r="BJ310" s="7">
        <v>0</v>
      </c>
      <c r="BK310" s="31">
        <v>0</v>
      </c>
      <c r="BL310" s="31">
        <v>0</v>
      </c>
      <c r="BM310" s="31">
        <v>0</v>
      </c>
      <c r="BN310" s="31">
        <v>0</v>
      </c>
      <c r="BO310" s="31">
        <v>0</v>
      </c>
      <c r="BP310" s="31">
        <v>0</v>
      </c>
      <c r="BQ310" s="31">
        <v>0</v>
      </c>
      <c r="BR310" s="31">
        <v>0</v>
      </c>
      <c r="BS310" s="31">
        <v>0</v>
      </c>
      <c r="BT310" s="31">
        <v>0</v>
      </c>
      <c r="BU310" s="31">
        <v>0</v>
      </c>
      <c r="BV310" s="31">
        <v>0</v>
      </c>
      <c r="BW310" s="31">
        <v>0</v>
      </c>
      <c r="BX310" s="31">
        <v>0</v>
      </c>
    </row>
    <row r="311" spans="1:76" s="237" customFormat="1" ht="19.5" customHeight="1">
      <c r="C311" s="7">
        <v>3050402</v>
      </c>
      <c r="D311" s="8" t="s">
        <v>1792</v>
      </c>
      <c r="E311" s="9">
        <v>1</v>
      </c>
      <c r="F311" s="7">
        <v>0</v>
      </c>
      <c r="G311" s="9">
        <v>0</v>
      </c>
      <c r="H311" s="238">
        <v>0</v>
      </c>
      <c r="I311" s="7">
        <v>1</v>
      </c>
      <c r="J311" s="7">
        <v>0</v>
      </c>
      <c r="K311" s="7">
        <v>0</v>
      </c>
      <c r="L311" s="7">
        <v>0</v>
      </c>
      <c r="M311" s="7">
        <v>0</v>
      </c>
      <c r="N311" s="7">
        <v>1</v>
      </c>
      <c r="O311" s="7">
        <v>1</v>
      </c>
      <c r="P311" s="7">
        <v>0.3</v>
      </c>
      <c r="Q311" s="7">
        <v>0</v>
      </c>
      <c r="R311" s="239">
        <v>0</v>
      </c>
      <c r="S311" s="7">
        <v>0</v>
      </c>
      <c r="T311" s="7">
        <v>1</v>
      </c>
      <c r="U311" s="7">
        <v>2</v>
      </c>
      <c r="V311" s="7">
        <v>0</v>
      </c>
      <c r="W311" s="7">
        <v>3</v>
      </c>
      <c r="X311" s="9"/>
      <c r="Y311" s="7">
        <v>0</v>
      </c>
      <c r="Z311" s="7">
        <v>1</v>
      </c>
      <c r="AA311" s="7">
        <v>0</v>
      </c>
      <c r="AB311" s="7">
        <v>0</v>
      </c>
      <c r="AC311" s="7">
        <v>0</v>
      </c>
      <c r="AD311" s="7">
        <v>0</v>
      </c>
      <c r="AE311" s="7">
        <v>12</v>
      </c>
      <c r="AF311" s="7">
        <v>1</v>
      </c>
      <c r="AG311" s="7" t="s">
        <v>2418</v>
      </c>
      <c r="AH311" s="11">
        <v>0</v>
      </c>
      <c r="AI311" s="11">
        <v>1</v>
      </c>
      <c r="AJ311" s="239">
        <v>0</v>
      </c>
      <c r="AK311" s="11">
        <v>3</v>
      </c>
      <c r="AL311" s="7">
        <v>0</v>
      </c>
      <c r="AM311" s="7">
        <v>0</v>
      </c>
      <c r="AN311" s="7">
        <v>0</v>
      </c>
      <c r="AO311" s="7">
        <v>3</v>
      </c>
      <c r="AP311" s="7">
        <v>5000</v>
      </c>
      <c r="AQ311" s="7">
        <v>2.5</v>
      </c>
      <c r="AR311" s="7">
        <v>0</v>
      </c>
      <c r="AS311" s="11">
        <v>0</v>
      </c>
      <c r="AT311" s="7">
        <v>20000103</v>
      </c>
      <c r="AV311" s="10" t="s">
        <v>2411</v>
      </c>
      <c r="AW311" s="7" t="s">
        <v>159</v>
      </c>
      <c r="AX311" s="9">
        <v>100102</v>
      </c>
      <c r="AY311" s="9">
        <v>70204001</v>
      </c>
      <c r="AZ311" s="8" t="s">
        <v>156</v>
      </c>
      <c r="BA311" s="7">
        <v>0</v>
      </c>
      <c r="BB311" s="238">
        <v>0</v>
      </c>
      <c r="BC311" s="238">
        <v>0</v>
      </c>
      <c r="BD311" s="22" t="s">
        <v>2470</v>
      </c>
      <c r="BE311" s="7">
        <v>0</v>
      </c>
      <c r="BF311" s="7">
        <v>0</v>
      </c>
      <c r="BG311" s="7">
        <v>0</v>
      </c>
      <c r="BH311" s="7">
        <v>0</v>
      </c>
      <c r="BI311" s="7">
        <v>0</v>
      </c>
      <c r="BJ311" s="7">
        <v>0</v>
      </c>
      <c r="BK311" s="31">
        <v>0</v>
      </c>
      <c r="BL311" s="31">
        <v>0</v>
      </c>
      <c r="BM311" s="31">
        <v>0</v>
      </c>
      <c r="BN311" s="31">
        <v>0</v>
      </c>
      <c r="BO311" s="31">
        <v>0</v>
      </c>
      <c r="BP311" s="31">
        <v>0</v>
      </c>
      <c r="BQ311" s="31">
        <v>0</v>
      </c>
      <c r="BR311" s="31">
        <v>0</v>
      </c>
      <c r="BS311" s="31">
        <v>0</v>
      </c>
      <c r="BT311" s="31">
        <v>0</v>
      </c>
      <c r="BU311" s="31">
        <v>0</v>
      </c>
      <c r="BV311" s="31">
        <v>0</v>
      </c>
      <c r="BW311" s="31">
        <v>0</v>
      </c>
      <c r="BX311" s="31">
        <v>0</v>
      </c>
    </row>
    <row r="312" spans="1:76" s="237" customFormat="1" ht="20.100000000000001" customHeight="1">
      <c r="C312" s="7">
        <v>3050403</v>
      </c>
      <c r="D312" s="8" t="s">
        <v>1794</v>
      </c>
      <c r="E312" s="9">
        <v>1</v>
      </c>
      <c r="F312" s="7">
        <v>0</v>
      </c>
      <c r="G312" s="9">
        <v>0</v>
      </c>
      <c r="H312" s="238">
        <v>0</v>
      </c>
      <c r="I312" s="7">
        <v>1</v>
      </c>
      <c r="J312" s="7">
        <v>0</v>
      </c>
      <c r="K312" s="7">
        <v>0</v>
      </c>
      <c r="L312" s="7">
        <v>0</v>
      </c>
      <c r="M312" s="7">
        <v>0</v>
      </c>
      <c r="N312" s="7">
        <v>1</v>
      </c>
      <c r="O312" s="7">
        <v>1</v>
      </c>
      <c r="P312" s="7">
        <v>0.3</v>
      </c>
      <c r="Q312" s="7">
        <v>0</v>
      </c>
      <c r="R312" s="239">
        <v>0</v>
      </c>
      <c r="S312" s="7">
        <v>0</v>
      </c>
      <c r="T312" s="7">
        <v>1</v>
      </c>
      <c r="U312" s="7">
        <v>2</v>
      </c>
      <c r="V312" s="7">
        <v>0</v>
      </c>
      <c r="W312" s="7">
        <v>2.5</v>
      </c>
      <c r="X312" s="9"/>
      <c r="Y312" s="7">
        <v>0</v>
      </c>
      <c r="Z312" s="7">
        <v>1</v>
      </c>
      <c r="AA312" s="7">
        <v>0</v>
      </c>
      <c r="AB312" s="7">
        <v>0</v>
      </c>
      <c r="AC312" s="7">
        <v>0</v>
      </c>
      <c r="AD312" s="7">
        <v>0</v>
      </c>
      <c r="AE312" s="7">
        <v>12</v>
      </c>
      <c r="AF312" s="7">
        <v>1</v>
      </c>
      <c r="AG312" s="7">
        <v>3</v>
      </c>
      <c r="AH312" s="11">
        <v>4</v>
      </c>
      <c r="AI312" s="11">
        <v>1</v>
      </c>
      <c r="AJ312" s="239">
        <v>0</v>
      </c>
      <c r="AK312" s="11">
        <v>1.5</v>
      </c>
      <c r="AL312" s="7">
        <v>0</v>
      </c>
      <c r="AM312" s="7">
        <v>0</v>
      </c>
      <c r="AN312" s="7">
        <v>0</v>
      </c>
      <c r="AO312" s="7">
        <v>3</v>
      </c>
      <c r="AP312" s="7">
        <v>5000</v>
      </c>
      <c r="AQ312" s="7">
        <v>3</v>
      </c>
      <c r="AR312" s="7">
        <v>0</v>
      </c>
      <c r="AS312" s="11">
        <v>0</v>
      </c>
      <c r="AT312" s="7">
        <v>20000103</v>
      </c>
      <c r="AV312" s="10" t="s">
        <v>2419</v>
      </c>
      <c r="AW312" s="7" t="s">
        <v>159</v>
      </c>
      <c r="AX312" s="9">
        <v>100102</v>
      </c>
      <c r="AY312" s="9">
        <v>70204002</v>
      </c>
      <c r="AZ312" s="8" t="s">
        <v>156</v>
      </c>
      <c r="BA312" s="7" t="s">
        <v>2501</v>
      </c>
      <c r="BB312" s="238">
        <v>0</v>
      </c>
      <c r="BC312" s="238">
        <v>0</v>
      </c>
      <c r="BD312" s="22" t="s">
        <v>2472</v>
      </c>
      <c r="BE312" s="7">
        <v>0</v>
      </c>
      <c r="BF312" s="7">
        <v>0</v>
      </c>
      <c r="BG312" s="7">
        <v>0</v>
      </c>
      <c r="BH312" s="7">
        <v>0</v>
      </c>
      <c r="BI312" s="7">
        <v>0</v>
      </c>
      <c r="BJ312" s="7">
        <v>0</v>
      </c>
      <c r="BK312" s="31">
        <v>0</v>
      </c>
      <c r="BL312" s="31">
        <v>0</v>
      </c>
      <c r="BM312" s="31">
        <v>0</v>
      </c>
      <c r="BN312" s="31">
        <v>0</v>
      </c>
      <c r="BO312" s="31">
        <v>0</v>
      </c>
      <c r="BP312" s="31">
        <v>0</v>
      </c>
      <c r="BQ312" s="31">
        <v>0</v>
      </c>
      <c r="BR312" s="31">
        <v>0</v>
      </c>
      <c r="BS312" s="31">
        <v>0</v>
      </c>
      <c r="BT312" s="31">
        <v>0</v>
      </c>
      <c r="BU312" s="31">
        <v>0</v>
      </c>
      <c r="BV312" s="31">
        <v>0</v>
      </c>
      <c r="BW312" s="31">
        <v>0</v>
      </c>
      <c r="BX312" s="31">
        <v>0</v>
      </c>
    </row>
    <row r="313" spans="1:76" s="237" customFormat="1" ht="20.100000000000001" customHeight="1">
      <c r="C313" s="7">
        <v>3050404</v>
      </c>
      <c r="D313" s="8" t="s">
        <v>1115</v>
      </c>
      <c r="E313" s="9">
        <v>1</v>
      </c>
      <c r="F313" s="7">
        <v>0</v>
      </c>
      <c r="G313" s="9">
        <v>0</v>
      </c>
      <c r="H313" s="238">
        <v>0</v>
      </c>
      <c r="I313" s="7">
        <v>1</v>
      </c>
      <c r="J313" s="7">
        <v>0</v>
      </c>
      <c r="K313" s="7">
        <v>0</v>
      </c>
      <c r="L313" s="7">
        <v>0</v>
      </c>
      <c r="M313" s="7">
        <v>0</v>
      </c>
      <c r="N313" s="7">
        <v>1</v>
      </c>
      <c r="O313" s="7">
        <v>1</v>
      </c>
      <c r="P313" s="7">
        <v>0.3</v>
      </c>
      <c r="Q313" s="7">
        <v>0</v>
      </c>
      <c r="R313" s="239">
        <v>0</v>
      </c>
      <c r="S313" s="7">
        <v>0</v>
      </c>
      <c r="T313" s="7">
        <v>1</v>
      </c>
      <c r="U313" s="7">
        <v>2</v>
      </c>
      <c r="V313" s="7">
        <v>0</v>
      </c>
      <c r="W313" s="7">
        <v>3</v>
      </c>
      <c r="X313" s="9"/>
      <c r="Y313" s="7">
        <v>0</v>
      </c>
      <c r="Z313" s="7">
        <v>1</v>
      </c>
      <c r="AA313" s="7">
        <v>0</v>
      </c>
      <c r="AB313" s="7">
        <v>0</v>
      </c>
      <c r="AC313" s="7">
        <v>0</v>
      </c>
      <c r="AD313" s="7">
        <v>0</v>
      </c>
      <c r="AE313" s="7">
        <v>12</v>
      </c>
      <c r="AF313" s="7">
        <v>1</v>
      </c>
      <c r="AG313" s="7">
        <v>3</v>
      </c>
      <c r="AH313" s="11">
        <v>6</v>
      </c>
      <c r="AI313" s="11">
        <v>1</v>
      </c>
      <c r="AJ313" s="239">
        <v>0</v>
      </c>
      <c r="AK313" s="11">
        <v>1.5</v>
      </c>
      <c r="AL313" s="7">
        <v>0</v>
      </c>
      <c r="AM313" s="7">
        <v>0</v>
      </c>
      <c r="AN313" s="7">
        <v>0</v>
      </c>
      <c r="AO313" s="7">
        <v>3</v>
      </c>
      <c r="AP313" s="7">
        <v>5000</v>
      </c>
      <c r="AQ313" s="7">
        <v>3</v>
      </c>
      <c r="AR313" s="7">
        <v>0</v>
      </c>
      <c r="AS313" s="11">
        <v>0</v>
      </c>
      <c r="AT313" s="7">
        <v>20000103</v>
      </c>
      <c r="AV313" s="10" t="s">
        <v>2442</v>
      </c>
      <c r="AW313" s="7" t="s">
        <v>159</v>
      </c>
      <c r="AX313" s="9">
        <v>100102</v>
      </c>
      <c r="AY313" s="9">
        <v>70204003</v>
      </c>
      <c r="AZ313" s="8" t="s">
        <v>156</v>
      </c>
      <c r="BA313" s="7" t="s">
        <v>2502</v>
      </c>
      <c r="BB313" s="238">
        <v>0</v>
      </c>
      <c r="BC313" s="238">
        <v>0</v>
      </c>
      <c r="BD313" s="22" t="s">
        <v>1797</v>
      </c>
      <c r="BE313" s="7">
        <v>0</v>
      </c>
      <c r="BF313" s="7">
        <v>0</v>
      </c>
      <c r="BG313" s="7">
        <v>0</v>
      </c>
      <c r="BH313" s="7">
        <v>0</v>
      </c>
      <c r="BI313" s="7">
        <v>0</v>
      </c>
      <c r="BJ313" s="7">
        <v>0</v>
      </c>
      <c r="BK313" s="31">
        <v>0</v>
      </c>
      <c r="BL313" s="31">
        <v>0</v>
      </c>
      <c r="BM313" s="31">
        <v>0</v>
      </c>
      <c r="BN313" s="31">
        <v>0</v>
      </c>
      <c r="BO313" s="31">
        <v>0</v>
      </c>
      <c r="BP313" s="31">
        <v>0</v>
      </c>
      <c r="BQ313" s="31">
        <v>0</v>
      </c>
      <c r="BR313" s="31">
        <v>0</v>
      </c>
      <c r="BS313" s="31">
        <v>0</v>
      </c>
      <c r="BT313" s="31">
        <v>0</v>
      </c>
      <c r="BU313" s="31">
        <v>0</v>
      </c>
      <c r="BV313" s="31">
        <v>0</v>
      </c>
      <c r="BW313" s="31">
        <v>0</v>
      </c>
      <c r="BX313" s="31">
        <v>0</v>
      </c>
    </row>
    <row r="314" spans="1:76" s="237" customFormat="1" ht="19.5" customHeight="1">
      <c r="C314" s="7">
        <v>3050405</v>
      </c>
      <c r="D314" s="8" t="s">
        <v>1845</v>
      </c>
      <c r="E314" s="9">
        <v>1</v>
      </c>
      <c r="F314" s="7">
        <v>0</v>
      </c>
      <c r="G314" s="9">
        <v>0</v>
      </c>
      <c r="H314" s="238">
        <v>0</v>
      </c>
      <c r="I314" s="7">
        <v>1</v>
      </c>
      <c r="J314" s="7">
        <v>0</v>
      </c>
      <c r="K314" s="7">
        <v>0</v>
      </c>
      <c r="L314" s="7">
        <v>0</v>
      </c>
      <c r="M314" s="7">
        <v>0</v>
      </c>
      <c r="N314" s="7">
        <v>1</v>
      </c>
      <c r="O314" s="7">
        <v>1</v>
      </c>
      <c r="P314" s="7">
        <v>0.3</v>
      </c>
      <c r="Q314" s="7">
        <v>0</v>
      </c>
      <c r="R314" s="239">
        <v>0</v>
      </c>
      <c r="S314" s="7">
        <v>0</v>
      </c>
      <c r="T314" s="7">
        <v>1</v>
      </c>
      <c r="U314" s="7">
        <v>2</v>
      </c>
      <c r="V314" s="7">
        <v>0</v>
      </c>
      <c r="W314" s="7">
        <v>3</v>
      </c>
      <c r="X314" s="9"/>
      <c r="Y314" s="7">
        <v>0</v>
      </c>
      <c r="Z314" s="7">
        <v>1</v>
      </c>
      <c r="AA314" s="7">
        <v>0</v>
      </c>
      <c r="AB314" s="7">
        <v>0</v>
      </c>
      <c r="AC314" s="7">
        <v>0</v>
      </c>
      <c r="AD314" s="7">
        <v>0</v>
      </c>
      <c r="AE314" s="7">
        <v>15</v>
      </c>
      <c r="AF314" s="7">
        <v>1</v>
      </c>
      <c r="AG314" s="7" t="s">
        <v>2418</v>
      </c>
      <c r="AH314" s="11">
        <v>0</v>
      </c>
      <c r="AI314" s="11">
        <v>1</v>
      </c>
      <c r="AJ314" s="239">
        <v>0</v>
      </c>
      <c r="AK314" s="11">
        <v>3</v>
      </c>
      <c r="AL314" s="7">
        <v>0</v>
      </c>
      <c r="AM314" s="7">
        <v>0</v>
      </c>
      <c r="AN314" s="7">
        <v>0</v>
      </c>
      <c r="AO314" s="7">
        <v>2.5</v>
      </c>
      <c r="AP314" s="7">
        <v>5000</v>
      </c>
      <c r="AQ314" s="7">
        <v>2</v>
      </c>
      <c r="AR314" s="7">
        <v>0</v>
      </c>
      <c r="AS314" s="11">
        <v>0</v>
      </c>
      <c r="AT314" s="7">
        <v>20000103</v>
      </c>
      <c r="AV314" s="10" t="s">
        <v>2419</v>
      </c>
      <c r="AW314" s="7" t="s">
        <v>159</v>
      </c>
      <c r="AX314" s="9">
        <v>100102</v>
      </c>
      <c r="AY314" s="9">
        <v>70405001</v>
      </c>
      <c r="AZ314" s="8" t="s">
        <v>156</v>
      </c>
      <c r="BA314" s="7">
        <v>0</v>
      </c>
      <c r="BB314" s="238">
        <v>0</v>
      </c>
      <c r="BC314" s="238">
        <v>0</v>
      </c>
      <c r="BD314" s="22" t="s">
        <v>2490</v>
      </c>
      <c r="BE314" s="7">
        <v>0</v>
      </c>
      <c r="BF314" s="7">
        <v>0</v>
      </c>
      <c r="BG314" s="7">
        <v>0</v>
      </c>
      <c r="BH314" s="7">
        <v>0</v>
      </c>
      <c r="BI314" s="7">
        <v>0</v>
      </c>
      <c r="BJ314" s="7">
        <v>0</v>
      </c>
      <c r="BK314" s="31">
        <v>0</v>
      </c>
      <c r="BL314" s="31">
        <v>0</v>
      </c>
      <c r="BM314" s="31">
        <v>0</v>
      </c>
      <c r="BN314" s="31">
        <v>0</v>
      </c>
      <c r="BO314" s="31">
        <v>0</v>
      </c>
      <c r="BP314" s="31">
        <v>0</v>
      </c>
      <c r="BQ314" s="31">
        <v>0</v>
      </c>
      <c r="BR314" s="31">
        <v>0</v>
      </c>
      <c r="BS314" s="31">
        <v>0</v>
      </c>
      <c r="BT314" s="31">
        <v>0</v>
      </c>
      <c r="BU314" s="31">
        <v>0</v>
      </c>
      <c r="BV314" s="31">
        <v>0</v>
      </c>
      <c r="BW314" s="31">
        <v>0</v>
      </c>
      <c r="BX314" s="31">
        <v>0</v>
      </c>
    </row>
    <row r="315" spans="1:76" s="237" customFormat="1" ht="20.100000000000001" customHeight="1">
      <c r="C315" s="7">
        <v>3050501</v>
      </c>
      <c r="D315" s="8" t="s">
        <v>1749</v>
      </c>
      <c r="E315" s="9">
        <v>1</v>
      </c>
      <c r="F315" s="7">
        <v>0</v>
      </c>
      <c r="G315" s="9">
        <v>0</v>
      </c>
      <c r="H315" s="238">
        <v>0</v>
      </c>
      <c r="I315" s="7">
        <v>1</v>
      </c>
      <c r="J315" s="7">
        <v>0</v>
      </c>
      <c r="K315" s="7">
        <v>0</v>
      </c>
      <c r="L315" s="7">
        <v>0</v>
      </c>
      <c r="M315" s="7">
        <v>0</v>
      </c>
      <c r="N315" s="7">
        <v>1</v>
      </c>
      <c r="O315" s="7">
        <v>1</v>
      </c>
      <c r="P315" s="7">
        <v>0.3</v>
      </c>
      <c r="Q315" s="7">
        <v>0</v>
      </c>
      <c r="R315" s="239">
        <v>0</v>
      </c>
      <c r="S315" s="7">
        <v>0</v>
      </c>
      <c r="T315" s="7">
        <v>1</v>
      </c>
      <c r="U315" s="7">
        <v>2</v>
      </c>
      <c r="V315" s="7">
        <v>0</v>
      </c>
      <c r="W315" s="7">
        <v>2.5</v>
      </c>
      <c r="X315" s="9"/>
      <c r="Y315" s="7">
        <v>0</v>
      </c>
      <c r="Z315" s="7">
        <v>1</v>
      </c>
      <c r="AA315" s="7">
        <v>0</v>
      </c>
      <c r="AB315" s="7">
        <v>0</v>
      </c>
      <c r="AC315" s="7">
        <v>0</v>
      </c>
      <c r="AD315" s="7">
        <v>0</v>
      </c>
      <c r="AE315" s="7">
        <v>12</v>
      </c>
      <c r="AF315" s="7">
        <v>1</v>
      </c>
      <c r="AG315" s="7">
        <v>3</v>
      </c>
      <c r="AH315" s="11">
        <v>4</v>
      </c>
      <c r="AI315" s="11">
        <v>1</v>
      </c>
      <c r="AJ315" s="239">
        <v>0</v>
      </c>
      <c r="AK315" s="11">
        <v>1.5</v>
      </c>
      <c r="AL315" s="7">
        <v>0</v>
      </c>
      <c r="AM315" s="7">
        <v>0</v>
      </c>
      <c r="AN315" s="7">
        <v>0</v>
      </c>
      <c r="AO315" s="7">
        <v>3</v>
      </c>
      <c r="AP315" s="7">
        <v>5000</v>
      </c>
      <c r="AQ315" s="7">
        <v>3</v>
      </c>
      <c r="AR315" s="7">
        <v>0</v>
      </c>
      <c r="AS315" s="11">
        <v>0</v>
      </c>
      <c r="AT315" s="7">
        <v>20000103</v>
      </c>
      <c r="AV315" s="10" t="s">
        <v>2419</v>
      </c>
      <c r="AW315" s="7" t="s">
        <v>159</v>
      </c>
      <c r="AX315" s="9">
        <v>100102</v>
      </c>
      <c r="AY315" s="9">
        <v>70204002</v>
      </c>
      <c r="AZ315" s="8" t="s">
        <v>156</v>
      </c>
      <c r="BA315" s="7" t="s">
        <v>2503</v>
      </c>
      <c r="BB315" s="238">
        <v>0</v>
      </c>
      <c r="BC315" s="238">
        <v>0</v>
      </c>
      <c r="BD315" s="22" t="s">
        <v>2456</v>
      </c>
      <c r="BE315" s="7">
        <v>0</v>
      </c>
      <c r="BF315" s="7">
        <v>0</v>
      </c>
      <c r="BG315" s="7">
        <v>0</v>
      </c>
      <c r="BH315" s="7">
        <v>0</v>
      </c>
      <c r="BI315" s="7">
        <v>0</v>
      </c>
      <c r="BJ315" s="7">
        <v>0</v>
      </c>
      <c r="BK315" s="31">
        <v>0</v>
      </c>
      <c r="BL315" s="31">
        <v>0</v>
      </c>
      <c r="BM315" s="31">
        <v>0</v>
      </c>
      <c r="BN315" s="31">
        <v>0</v>
      </c>
      <c r="BO315" s="31">
        <v>0</v>
      </c>
      <c r="BP315" s="31">
        <v>0</v>
      </c>
      <c r="BQ315" s="31">
        <v>0</v>
      </c>
      <c r="BR315" s="31">
        <v>0</v>
      </c>
      <c r="BS315" s="31">
        <v>0</v>
      </c>
      <c r="BT315" s="31">
        <v>0</v>
      </c>
      <c r="BU315" s="31">
        <v>0</v>
      </c>
      <c r="BV315" s="31">
        <v>0</v>
      </c>
      <c r="BW315" s="31">
        <v>0</v>
      </c>
      <c r="BX315" s="31">
        <v>0</v>
      </c>
    </row>
    <row r="316" spans="1:76" s="237" customFormat="1" ht="20.100000000000001" customHeight="1">
      <c r="C316" s="7">
        <v>3050502</v>
      </c>
      <c r="D316" s="8" t="s">
        <v>602</v>
      </c>
      <c r="E316" s="9">
        <v>1</v>
      </c>
      <c r="F316" s="7">
        <v>0</v>
      </c>
      <c r="G316" s="9">
        <v>0</v>
      </c>
      <c r="H316" s="238">
        <v>0</v>
      </c>
      <c r="I316" s="7">
        <v>1</v>
      </c>
      <c r="J316" s="7">
        <v>0</v>
      </c>
      <c r="K316" s="7">
        <v>0</v>
      </c>
      <c r="L316" s="7">
        <v>0</v>
      </c>
      <c r="M316" s="7">
        <v>0</v>
      </c>
      <c r="N316" s="7">
        <v>1</v>
      </c>
      <c r="O316" s="7">
        <v>1</v>
      </c>
      <c r="P316" s="7">
        <v>1</v>
      </c>
      <c r="Q316" s="7">
        <v>0</v>
      </c>
      <c r="R316" s="239">
        <v>0</v>
      </c>
      <c r="S316" s="7">
        <v>0</v>
      </c>
      <c r="T316" s="7">
        <v>1</v>
      </c>
      <c r="U316" s="7">
        <v>2</v>
      </c>
      <c r="V316" s="7">
        <v>0</v>
      </c>
      <c r="W316" s="7">
        <v>2</v>
      </c>
      <c r="X316" s="9"/>
      <c r="Y316" s="7">
        <v>0</v>
      </c>
      <c r="Z316" s="7">
        <v>1</v>
      </c>
      <c r="AA316" s="7">
        <v>0</v>
      </c>
      <c r="AB316" s="7">
        <v>0</v>
      </c>
      <c r="AC316" s="7">
        <v>0</v>
      </c>
      <c r="AD316" s="7">
        <v>0</v>
      </c>
      <c r="AE316" s="7">
        <v>12</v>
      </c>
      <c r="AF316" s="7">
        <v>2</v>
      </c>
      <c r="AG316" s="7" t="s">
        <v>2439</v>
      </c>
      <c r="AH316" s="11">
        <v>0</v>
      </c>
      <c r="AI316" s="11">
        <v>2</v>
      </c>
      <c r="AJ316" s="239">
        <v>0</v>
      </c>
      <c r="AK316" s="11">
        <v>1.5</v>
      </c>
      <c r="AL316" s="7">
        <v>0</v>
      </c>
      <c r="AM316" s="7">
        <v>0</v>
      </c>
      <c r="AN316" s="7">
        <v>0</v>
      </c>
      <c r="AO316" s="7">
        <v>1.5</v>
      </c>
      <c r="AP316" s="7">
        <v>10000</v>
      </c>
      <c r="AQ316" s="7">
        <v>1</v>
      </c>
      <c r="AR316" s="7">
        <v>5</v>
      </c>
      <c r="AS316" s="11">
        <v>0</v>
      </c>
      <c r="AT316" s="7">
        <v>0</v>
      </c>
      <c r="AV316" s="10" t="s">
        <v>2442</v>
      </c>
      <c r="AW316" s="7" t="s">
        <v>159</v>
      </c>
      <c r="AX316" s="9">
        <v>100102</v>
      </c>
      <c r="AY316" s="9">
        <v>70302003</v>
      </c>
      <c r="AZ316" s="10" t="s">
        <v>2429</v>
      </c>
      <c r="BA316" s="7">
        <v>0</v>
      </c>
      <c r="BB316" s="238">
        <v>0</v>
      </c>
      <c r="BC316" s="238">
        <v>0</v>
      </c>
      <c r="BD316" s="22" t="s">
        <v>1808</v>
      </c>
      <c r="BE316" s="7">
        <v>0</v>
      </c>
      <c r="BF316" s="7">
        <v>0</v>
      </c>
      <c r="BG316" s="7">
        <v>0</v>
      </c>
      <c r="BH316" s="7">
        <v>0</v>
      </c>
      <c r="BI316" s="7">
        <v>0</v>
      </c>
      <c r="BJ316" s="7">
        <v>0</v>
      </c>
      <c r="BK316" s="31">
        <v>0</v>
      </c>
      <c r="BL316" s="31">
        <v>0</v>
      </c>
      <c r="BM316" s="31">
        <v>0</v>
      </c>
      <c r="BN316" s="31">
        <v>0</v>
      </c>
      <c r="BO316" s="31">
        <v>0</v>
      </c>
      <c r="BP316" s="31">
        <v>0</v>
      </c>
      <c r="BQ316" s="31">
        <v>0</v>
      </c>
      <c r="BR316" s="31">
        <v>0</v>
      </c>
      <c r="BS316" s="31">
        <v>0</v>
      </c>
      <c r="BT316" s="31">
        <v>0</v>
      </c>
      <c r="BU316" s="31">
        <v>0</v>
      </c>
      <c r="BV316" s="31">
        <v>0</v>
      </c>
      <c r="BW316" s="31">
        <v>0</v>
      </c>
      <c r="BX316" s="31">
        <v>0</v>
      </c>
    </row>
    <row r="317" spans="1:76" ht="20.100000000000001" customHeight="1">
      <c r="A317"/>
      <c r="B317"/>
      <c r="C317" s="7">
        <v>3050503</v>
      </c>
      <c r="D317" s="10" t="s">
        <v>415</v>
      </c>
      <c r="E317" s="9">
        <v>1</v>
      </c>
      <c r="F317" s="7">
        <v>0</v>
      </c>
      <c r="G317" s="9">
        <v>0</v>
      </c>
      <c r="H317" s="238">
        <v>0</v>
      </c>
      <c r="I317" s="7">
        <v>1</v>
      </c>
      <c r="J317" s="7">
        <v>0</v>
      </c>
      <c r="K317" s="7">
        <v>0</v>
      </c>
      <c r="L317" s="9">
        <v>0</v>
      </c>
      <c r="M317" s="9">
        <v>0</v>
      </c>
      <c r="N317" s="9">
        <v>1</v>
      </c>
      <c r="O317" s="9">
        <v>2</v>
      </c>
      <c r="P317" s="9">
        <v>0.3</v>
      </c>
      <c r="Q317" s="9">
        <v>0</v>
      </c>
      <c r="R317" s="239">
        <v>0</v>
      </c>
      <c r="S317" s="238">
        <v>0</v>
      </c>
      <c r="T317" s="9">
        <v>1</v>
      </c>
      <c r="U317" s="9">
        <v>2</v>
      </c>
      <c r="V317" s="9">
        <v>0</v>
      </c>
      <c r="W317" s="9">
        <v>0</v>
      </c>
      <c r="X317" s="9"/>
      <c r="Y317" s="9">
        <v>0</v>
      </c>
      <c r="Z317" s="9">
        <v>0</v>
      </c>
      <c r="AA317" s="9">
        <v>0</v>
      </c>
      <c r="AB317" s="9">
        <v>0</v>
      </c>
      <c r="AC317" s="7">
        <v>0</v>
      </c>
      <c r="AD317" s="9">
        <v>0</v>
      </c>
      <c r="AE317" s="7">
        <v>12</v>
      </c>
      <c r="AF317" s="9">
        <v>0</v>
      </c>
      <c r="AG317" s="9">
        <v>0</v>
      </c>
      <c r="AH317" s="11">
        <v>7</v>
      </c>
      <c r="AI317" s="11">
        <v>0</v>
      </c>
      <c r="AJ317" s="239">
        <v>0</v>
      </c>
      <c r="AK317" s="11">
        <v>0</v>
      </c>
      <c r="AL317" s="9">
        <v>0</v>
      </c>
      <c r="AM317" s="9">
        <v>0</v>
      </c>
      <c r="AN317" s="9">
        <v>0</v>
      </c>
      <c r="AO317" s="9">
        <v>0</v>
      </c>
      <c r="AP317" s="9">
        <v>1000</v>
      </c>
      <c r="AQ317" s="9">
        <v>0</v>
      </c>
      <c r="AR317" s="9">
        <v>0</v>
      </c>
      <c r="AS317" s="11">
        <v>0</v>
      </c>
      <c r="AT317" s="9">
        <v>30204040</v>
      </c>
      <c r="AV317" s="10" t="s">
        <v>2409</v>
      </c>
      <c r="AW317" s="9" t="s">
        <v>387</v>
      </c>
      <c r="AX317" s="9">
        <v>0</v>
      </c>
      <c r="AY317" s="9">
        <v>0</v>
      </c>
      <c r="AZ317" s="10" t="s">
        <v>156</v>
      </c>
      <c r="BA317" s="10" t="s">
        <v>2408</v>
      </c>
      <c r="BB317" s="238">
        <v>0</v>
      </c>
      <c r="BC317" s="238">
        <v>0</v>
      </c>
      <c r="BD317" s="38" t="s">
        <v>1759</v>
      </c>
      <c r="BE317" s="9">
        <v>0</v>
      </c>
      <c r="BF317" s="9">
        <v>0</v>
      </c>
      <c r="BG317" s="9">
        <v>0</v>
      </c>
      <c r="BH317" s="9">
        <v>0</v>
      </c>
      <c r="BI317" s="9">
        <v>0</v>
      </c>
      <c r="BJ317" s="9">
        <v>0</v>
      </c>
      <c r="BK317" s="31">
        <v>0</v>
      </c>
      <c r="BL317" s="31">
        <v>0</v>
      </c>
      <c r="BM317" s="31">
        <v>0</v>
      </c>
      <c r="BN317" s="31">
        <v>0</v>
      </c>
      <c r="BO317" s="31">
        <v>0</v>
      </c>
      <c r="BP317" s="31">
        <v>0</v>
      </c>
      <c r="BQ317" s="31">
        <v>0</v>
      </c>
      <c r="BR317" s="31">
        <v>0</v>
      </c>
      <c r="BS317" s="31">
        <v>0</v>
      </c>
      <c r="BT317" s="31">
        <v>0</v>
      </c>
      <c r="BU317" s="31">
        <v>0</v>
      </c>
      <c r="BV317" s="31">
        <v>0</v>
      </c>
      <c r="BW317" s="31">
        <v>0</v>
      </c>
      <c r="BX317" s="31">
        <v>0</v>
      </c>
    </row>
    <row r="318" spans="1:76" ht="19.5" customHeight="1">
      <c r="A318"/>
      <c r="B318"/>
      <c r="C318" s="7">
        <v>3050504</v>
      </c>
      <c r="D318" s="10" t="s">
        <v>1378</v>
      </c>
      <c r="E318" s="9">
        <v>1</v>
      </c>
      <c r="F318" s="7">
        <v>0</v>
      </c>
      <c r="G318" s="9">
        <v>0</v>
      </c>
      <c r="H318" s="238">
        <v>0</v>
      </c>
      <c r="I318" s="7">
        <v>1</v>
      </c>
      <c r="J318" s="7">
        <v>0</v>
      </c>
      <c r="K318" s="7">
        <v>0</v>
      </c>
      <c r="L318" s="9">
        <v>0</v>
      </c>
      <c r="M318" s="9">
        <v>0</v>
      </c>
      <c r="N318" s="9">
        <v>1</v>
      </c>
      <c r="O318" s="9">
        <v>2</v>
      </c>
      <c r="P318" s="9">
        <v>0.3</v>
      </c>
      <c r="Q318" s="9">
        <v>0</v>
      </c>
      <c r="R318" s="239">
        <v>0</v>
      </c>
      <c r="S318" s="238">
        <v>0</v>
      </c>
      <c r="T318" s="9">
        <v>1</v>
      </c>
      <c r="U318" s="9">
        <v>2</v>
      </c>
      <c r="V318" s="9">
        <v>0</v>
      </c>
      <c r="W318" s="9">
        <v>0</v>
      </c>
      <c r="X318" s="9"/>
      <c r="Y318" s="9">
        <v>0</v>
      </c>
      <c r="Z318" s="9">
        <v>0</v>
      </c>
      <c r="AA318" s="9">
        <v>0</v>
      </c>
      <c r="AB318" s="9">
        <v>0</v>
      </c>
      <c r="AC318" s="7">
        <v>0</v>
      </c>
      <c r="AD318" s="9">
        <v>0</v>
      </c>
      <c r="AE318" s="7">
        <v>15</v>
      </c>
      <c r="AF318" s="9">
        <v>0</v>
      </c>
      <c r="AG318" s="9">
        <v>0</v>
      </c>
      <c r="AH318" s="11">
        <v>2</v>
      </c>
      <c r="AI318" s="11">
        <v>0</v>
      </c>
      <c r="AJ318" s="239">
        <v>0</v>
      </c>
      <c r="AK318" s="11">
        <v>0</v>
      </c>
      <c r="AL318" s="9">
        <v>0</v>
      </c>
      <c r="AM318" s="9">
        <v>0</v>
      </c>
      <c r="AN318" s="9">
        <v>0</v>
      </c>
      <c r="AO318" s="9">
        <v>0</v>
      </c>
      <c r="AP318" s="9">
        <v>1000</v>
      </c>
      <c r="AQ318" s="9">
        <v>0</v>
      </c>
      <c r="AR318" s="9">
        <v>0</v>
      </c>
      <c r="AS318" s="209" t="s">
        <v>2504</v>
      </c>
      <c r="AT318" s="9" t="s">
        <v>2408</v>
      </c>
      <c r="AV318" s="10" t="s">
        <v>2409</v>
      </c>
      <c r="AW318" s="9" t="s">
        <v>387</v>
      </c>
      <c r="AX318" s="9">
        <v>0</v>
      </c>
      <c r="AY318" s="9">
        <v>0</v>
      </c>
      <c r="AZ318" s="10" t="s">
        <v>156</v>
      </c>
      <c r="BA318" s="10" t="s">
        <v>2408</v>
      </c>
      <c r="BB318" s="238">
        <v>0</v>
      </c>
      <c r="BC318" s="238">
        <v>0</v>
      </c>
      <c r="BD318" s="38" t="s">
        <v>1809</v>
      </c>
      <c r="BE318" s="9">
        <v>0</v>
      </c>
      <c r="BF318" s="9">
        <v>0</v>
      </c>
      <c r="BG318" s="9">
        <v>0</v>
      </c>
      <c r="BH318" s="9">
        <v>0</v>
      </c>
      <c r="BI318" s="9">
        <v>0</v>
      </c>
      <c r="BJ318" s="9">
        <v>0</v>
      </c>
      <c r="BK318" s="31">
        <v>0</v>
      </c>
      <c r="BL318" s="31">
        <v>0</v>
      </c>
      <c r="BM318" s="31">
        <v>0</v>
      </c>
      <c r="BN318" s="31">
        <v>0</v>
      </c>
      <c r="BO318" s="31">
        <v>0</v>
      </c>
      <c r="BP318" s="31">
        <v>0</v>
      </c>
      <c r="BQ318" s="31">
        <v>0</v>
      </c>
      <c r="BR318" s="31">
        <v>0</v>
      </c>
      <c r="BS318" s="31">
        <v>0</v>
      </c>
      <c r="BT318" s="31">
        <v>0</v>
      </c>
      <c r="BU318" s="31">
        <v>0</v>
      </c>
      <c r="BV318" s="31">
        <v>0</v>
      </c>
      <c r="BW318" s="31">
        <v>0</v>
      </c>
      <c r="BX318" s="31">
        <v>0</v>
      </c>
    </row>
    <row r="319" spans="1:76" s="237" customFormat="1" ht="19.5" customHeight="1">
      <c r="C319" s="7">
        <v>3050505</v>
      </c>
      <c r="D319" s="8" t="s">
        <v>1810</v>
      </c>
      <c r="E319" s="9">
        <v>1</v>
      </c>
      <c r="F319" s="7">
        <v>0</v>
      </c>
      <c r="G319" s="9">
        <v>0</v>
      </c>
      <c r="H319" s="238">
        <v>0</v>
      </c>
      <c r="I319" s="7">
        <v>1</v>
      </c>
      <c r="J319" s="7">
        <v>0</v>
      </c>
      <c r="K319" s="7">
        <v>0</v>
      </c>
      <c r="L319" s="7">
        <v>0</v>
      </c>
      <c r="M319" s="7">
        <v>0</v>
      </c>
      <c r="N319" s="7">
        <v>1</v>
      </c>
      <c r="O319" s="7">
        <v>1</v>
      </c>
      <c r="P319" s="7">
        <v>0.3</v>
      </c>
      <c r="Q319" s="7">
        <v>0</v>
      </c>
      <c r="R319" s="239">
        <v>0</v>
      </c>
      <c r="S319" s="7">
        <v>0</v>
      </c>
      <c r="T319" s="7">
        <v>1</v>
      </c>
      <c r="U319" s="7">
        <v>2</v>
      </c>
      <c r="V319" s="7">
        <v>0</v>
      </c>
      <c r="W319" s="7">
        <v>3</v>
      </c>
      <c r="X319" s="9"/>
      <c r="Y319" s="7">
        <v>0</v>
      </c>
      <c r="Z319" s="7">
        <v>1</v>
      </c>
      <c r="AA319" s="7">
        <v>0</v>
      </c>
      <c r="AB319" s="7">
        <v>0</v>
      </c>
      <c r="AC319" s="7">
        <v>0</v>
      </c>
      <c r="AD319" s="7">
        <v>0</v>
      </c>
      <c r="AE319" s="7">
        <v>15</v>
      </c>
      <c r="AF319" s="7">
        <v>1</v>
      </c>
      <c r="AG319" s="7" t="s">
        <v>2418</v>
      </c>
      <c r="AH319" s="11">
        <v>0</v>
      </c>
      <c r="AI319" s="11">
        <v>1</v>
      </c>
      <c r="AJ319" s="239">
        <v>0</v>
      </c>
      <c r="AK319" s="11">
        <v>3</v>
      </c>
      <c r="AL319" s="7">
        <v>0</v>
      </c>
      <c r="AM319" s="7">
        <v>0</v>
      </c>
      <c r="AN319" s="7">
        <v>0</v>
      </c>
      <c r="AO319" s="7">
        <v>3</v>
      </c>
      <c r="AP319" s="7">
        <v>5000</v>
      </c>
      <c r="AQ319" s="7">
        <v>2.5</v>
      </c>
      <c r="AR319" s="7">
        <v>0</v>
      </c>
      <c r="AS319" s="11">
        <v>0</v>
      </c>
      <c r="AT319" s="7">
        <v>20000103</v>
      </c>
      <c r="AV319" s="10" t="s">
        <v>2411</v>
      </c>
      <c r="AW319" s="7" t="s">
        <v>159</v>
      </c>
      <c r="AX319" s="9">
        <v>100102</v>
      </c>
      <c r="AY319" s="9">
        <v>70305005</v>
      </c>
      <c r="AZ319" s="8" t="s">
        <v>156</v>
      </c>
      <c r="BA319" s="7">
        <v>0</v>
      </c>
      <c r="BB319" s="238">
        <v>0</v>
      </c>
      <c r="BC319" s="238">
        <v>0</v>
      </c>
      <c r="BD319" s="22" t="s">
        <v>1811</v>
      </c>
      <c r="BE319" s="7">
        <v>0</v>
      </c>
      <c r="BF319" s="7">
        <v>0</v>
      </c>
      <c r="BG319" s="7">
        <v>0</v>
      </c>
      <c r="BH319" s="7">
        <v>0</v>
      </c>
      <c r="BI319" s="7">
        <v>0</v>
      </c>
      <c r="BJ319" s="7">
        <v>0</v>
      </c>
      <c r="BK319" s="31">
        <v>0</v>
      </c>
      <c r="BL319" s="31">
        <v>0</v>
      </c>
      <c r="BM319" s="31">
        <v>0</v>
      </c>
      <c r="BN319" s="31">
        <v>0</v>
      </c>
      <c r="BO319" s="31">
        <v>0</v>
      </c>
      <c r="BP319" s="31">
        <v>0</v>
      </c>
      <c r="BQ319" s="31">
        <v>0</v>
      </c>
      <c r="BR319" s="31">
        <v>0</v>
      </c>
      <c r="BS319" s="31">
        <v>0</v>
      </c>
      <c r="BT319" s="31">
        <v>0</v>
      </c>
      <c r="BU319" s="31">
        <v>0</v>
      </c>
      <c r="BV319" s="31">
        <v>0</v>
      </c>
      <c r="BW319" s="31">
        <v>0</v>
      </c>
      <c r="BX319" s="31">
        <v>0</v>
      </c>
    </row>
    <row r="320" spans="1:76" s="237" customFormat="1" ht="19.5" customHeight="1">
      <c r="C320" s="7">
        <v>3050506</v>
      </c>
      <c r="D320" s="8" t="s">
        <v>2478</v>
      </c>
      <c r="E320" s="9">
        <v>1</v>
      </c>
      <c r="F320" s="7">
        <v>0</v>
      </c>
      <c r="G320" s="9">
        <v>0</v>
      </c>
      <c r="H320" s="238">
        <v>0</v>
      </c>
      <c r="I320" s="7">
        <v>1</v>
      </c>
      <c r="J320" s="7">
        <v>0</v>
      </c>
      <c r="K320" s="7">
        <v>0</v>
      </c>
      <c r="L320" s="7">
        <v>0</v>
      </c>
      <c r="M320" s="7">
        <v>0</v>
      </c>
      <c r="N320" s="7">
        <v>1</v>
      </c>
      <c r="O320" s="7">
        <v>1</v>
      </c>
      <c r="P320" s="7">
        <v>1</v>
      </c>
      <c r="Q320" s="7">
        <v>0</v>
      </c>
      <c r="R320" s="239">
        <v>0</v>
      </c>
      <c r="S320" s="7">
        <v>0</v>
      </c>
      <c r="T320" s="7">
        <v>1</v>
      </c>
      <c r="U320" s="7">
        <v>2</v>
      </c>
      <c r="V320" s="7">
        <v>0</v>
      </c>
      <c r="W320" s="7">
        <v>3</v>
      </c>
      <c r="X320" s="9"/>
      <c r="Y320" s="7">
        <v>0</v>
      </c>
      <c r="Z320" s="7">
        <v>1</v>
      </c>
      <c r="AA320" s="7">
        <v>0</v>
      </c>
      <c r="AB320" s="7">
        <v>0</v>
      </c>
      <c r="AC320" s="7">
        <v>0</v>
      </c>
      <c r="AD320" s="7">
        <v>0</v>
      </c>
      <c r="AE320" s="7">
        <v>7</v>
      </c>
      <c r="AF320" s="7">
        <v>1</v>
      </c>
      <c r="AG320" s="7" t="s">
        <v>2418</v>
      </c>
      <c r="AH320" s="11">
        <v>0</v>
      </c>
      <c r="AI320" s="11">
        <v>1</v>
      </c>
      <c r="AJ320" s="239">
        <v>0</v>
      </c>
      <c r="AK320" s="11">
        <v>3</v>
      </c>
      <c r="AL320" s="7">
        <v>0</v>
      </c>
      <c r="AM320" s="7">
        <v>0</v>
      </c>
      <c r="AN320" s="7">
        <v>0</v>
      </c>
      <c r="AO320" s="7">
        <v>3</v>
      </c>
      <c r="AP320" s="7">
        <v>5000</v>
      </c>
      <c r="AQ320" s="7">
        <v>2.5</v>
      </c>
      <c r="AR320" s="7">
        <v>0</v>
      </c>
      <c r="AS320" s="11">
        <v>0</v>
      </c>
      <c r="AT320" s="7" t="s">
        <v>2408</v>
      </c>
      <c r="AV320" s="10" t="s">
        <v>2409</v>
      </c>
      <c r="AW320" s="7" t="s">
        <v>159</v>
      </c>
      <c r="AX320" s="9">
        <v>100102</v>
      </c>
      <c r="AY320" s="9">
        <v>70305007</v>
      </c>
      <c r="AZ320" s="8" t="s">
        <v>156</v>
      </c>
      <c r="BA320" s="7">
        <v>0</v>
      </c>
      <c r="BB320" s="238">
        <v>0</v>
      </c>
      <c r="BC320" s="238">
        <v>0</v>
      </c>
      <c r="BD320" s="22" t="s">
        <v>2428</v>
      </c>
      <c r="BE320" s="7">
        <v>0</v>
      </c>
      <c r="BF320" s="7">
        <v>0</v>
      </c>
      <c r="BG320" s="7">
        <v>0</v>
      </c>
      <c r="BH320" s="7">
        <v>0</v>
      </c>
      <c r="BI320" s="7">
        <v>0</v>
      </c>
      <c r="BJ320" s="7">
        <v>0</v>
      </c>
      <c r="BK320" s="31">
        <v>0</v>
      </c>
      <c r="BL320" s="31">
        <v>0</v>
      </c>
      <c r="BM320" s="31">
        <v>0</v>
      </c>
      <c r="BN320" s="31">
        <v>0</v>
      </c>
      <c r="BO320" s="31">
        <v>0</v>
      </c>
      <c r="BP320" s="31">
        <v>0</v>
      </c>
      <c r="BQ320" s="31">
        <v>0</v>
      </c>
      <c r="BR320" s="31">
        <v>0</v>
      </c>
      <c r="BS320" s="31">
        <v>0</v>
      </c>
      <c r="BT320" s="31">
        <v>0</v>
      </c>
      <c r="BU320" s="31">
        <v>0</v>
      </c>
      <c r="BV320" s="31">
        <v>0</v>
      </c>
      <c r="BW320" s="31">
        <v>0</v>
      </c>
      <c r="BX320" s="31">
        <v>0</v>
      </c>
    </row>
    <row r="321" spans="3:76" s="237" customFormat="1" ht="19.5" customHeight="1">
      <c r="C321" s="7">
        <v>3050507</v>
      </c>
      <c r="D321" s="8" t="s">
        <v>1825</v>
      </c>
      <c r="E321" s="9">
        <v>1</v>
      </c>
      <c r="F321" s="7">
        <v>0</v>
      </c>
      <c r="G321" s="9">
        <v>0</v>
      </c>
      <c r="H321" s="238">
        <v>0</v>
      </c>
      <c r="I321" s="7">
        <v>1</v>
      </c>
      <c r="J321" s="7">
        <v>0</v>
      </c>
      <c r="K321" s="7">
        <v>0</v>
      </c>
      <c r="L321" s="7">
        <v>0</v>
      </c>
      <c r="M321" s="7">
        <v>0</v>
      </c>
      <c r="N321" s="7">
        <v>1</v>
      </c>
      <c r="O321" s="7">
        <v>1</v>
      </c>
      <c r="P321" s="7">
        <v>0.3</v>
      </c>
      <c r="Q321" s="7">
        <v>0</v>
      </c>
      <c r="R321" s="239">
        <v>0</v>
      </c>
      <c r="S321" s="7">
        <v>0</v>
      </c>
      <c r="T321" s="7">
        <v>1</v>
      </c>
      <c r="U321" s="7">
        <v>2</v>
      </c>
      <c r="V321" s="7">
        <v>0</v>
      </c>
      <c r="W321" s="7">
        <v>1</v>
      </c>
      <c r="X321" s="9"/>
      <c r="Y321" s="7">
        <v>0</v>
      </c>
      <c r="Z321" s="7">
        <v>1</v>
      </c>
      <c r="AA321" s="7">
        <v>0</v>
      </c>
      <c r="AB321" s="7">
        <v>0</v>
      </c>
      <c r="AC321" s="7">
        <v>0</v>
      </c>
      <c r="AD321" s="7">
        <v>0</v>
      </c>
      <c r="AE321" s="7">
        <v>30</v>
      </c>
      <c r="AF321" s="7">
        <v>1</v>
      </c>
      <c r="AG321" s="7" t="s">
        <v>2416</v>
      </c>
      <c r="AH321" s="11">
        <v>0</v>
      </c>
      <c r="AI321" s="11">
        <v>0</v>
      </c>
      <c r="AJ321" s="239">
        <v>0</v>
      </c>
      <c r="AK321" s="11">
        <v>0</v>
      </c>
      <c r="AL321" s="7">
        <v>0</v>
      </c>
      <c r="AM321" s="7">
        <v>0</v>
      </c>
      <c r="AN321" s="7">
        <v>0</v>
      </c>
      <c r="AO321" s="7">
        <v>0.5</v>
      </c>
      <c r="AP321" s="7">
        <v>999999</v>
      </c>
      <c r="AQ321" s="7">
        <v>0.5</v>
      </c>
      <c r="AR321" s="7">
        <v>0</v>
      </c>
      <c r="AS321" s="11">
        <v>0</v>
      </c>
      <c r="AT321" s="209">
        <v>30202041</v>
      </c>
      <c r="AV321" s="10" t="s">
        <v>2411</v>
      </c>
      <c r="AW321" s="7" t="s">
        <v>159</v>
      </c>
      <c r="AX321" s="9">
        <v>100102</v>
      </c>
      <c r="AY321" s="9">
        <v>70202004</v>
      </c>
      <c r="AZ321" s="10" t="s">
        <v>215</v>
      </c>
      <c r="BA321" s="10" t="s">
        <v>2446</v>
      </c>
      <c r="BB321" s="238">
        <v>0</v>
      </c>
      <c r="BC321" s="238">
        <v>0</v>
      </c>
      <c r="BD321" s="22" t="s">
        <v>1772</v>
      </c>
      <c r="BE321" s="7">
        <v>0</v>
      </c>
      <c r="BF321" s="7">
        <v>0</v>
      </c>
      <c r="BG321" s="7">
        <v>0</v>
      </c>
      <c r="BH321" s="7">
        <v>0</v>
      </c>
      <c r="BI321" s="7">
        <v>0</v>
      </c>
      <c r="BJ321" s="7">
        <v>0</v>
      </c>
      <c r="BK321" s="31">
        <v>0</v>
      </c>
      <c r="BL321" s="31">
        <v>0</v>
      </c>
      <c r="BM321" s="31">
        <v>0</v>
      </c>
      <c r="BN321" s="31">
        <v>0</v>
      </c>
      <c r="BO321" s="31">
        <v>0</v>
      </c>
      <c r="BP321" s="31">
        <v>0</v>
      </c>
      <c r="BQ321" s="31">
        <v>0</v>
      </c>
      <c r="BR321" s="31">
        <v>0</v>
      </c>
      <c r="BS321" s="31">
        <v>0</v>
      </c>
      <c r="BT321" s="31">
        <v>0</v>
      </c>
      <c r="BU321" s="31">
        <v>0</v>
      </c>
      <c r="BV321" s="31">
        <v>0</v>
      </c>
      <c r="BW321" s="31">
        <v>0</v>
      </c>
      <c r="BX321" s="31">
        <v>0</v>
      </c>
    </row>
    <row r="322" spans="3:76" s="237" customFormat="1" ht="19.5" customHeight="1">
      <c r="C322" s="7">
        <v>3050508</v>
      </c>
      <c r="D322" s="8" t="s">
        <v>1792</v>
      </c>
      <c r="E322" s="9">
        <v>1</v>
      </c>
      <c r="F322" s="7">
        <v>0</v>
      </c>
      <c r="G322" s="9">
        <v>0</v>
      </c>
      <c r="H322" s="238">
        <v>0</v>
      </c>
      <c r="I322" s="7">
        <v>1</v>
      </c>
      <c r="J322" s="7">
        <v>0</v>
      </c>
      <c r="K322" s="7">
        <v>0</v>
      </c>
      <c r="L322" s="7">
        <v>0</v>
      </c>
      <c r="M322" s="7">
        <v>0</v>
      </c>
      <c r="N322" s="7">
        <v>1</v>
      </c>
      <c r="O322" s="7">
        <v>1</v>
      </c>
      <c r="P322" s="7">
        <v>0.3</v>
      </c>
      <c r="Q322" s="7">
        <v>0</v>
      </c>
      <c r="R322" s="239">
        <v>0</v>
      </c>
      <c r="S322" s="7">
        <v>0</v>
      </c>
      <c r="T322" s="7">
        <v>1</v>
      </c>
      <c r="U322" s="7">
        <v>2</v>
      </c>
      <c r="V322" s="7">
        <v>0</v>
      </c>
      <c r="W322" s="7">
        <v>3</v>
      </c>
      <c r="X322" s="9"/>
      <c r="Y322" s="7">
        <v>0</v>
      </c>
      <c r="Z322" s="7">
        <v>1</v>
      </c>
      <c r="AA322" s="7">
        <v>0</v>
      </c>
      <c r="AB322" s="7">
        <v>0</v>
      </c>
      <c r="AC322" s="7">
        <v>0</v>
      </c>
      <c r="AD322" s="7">
        <v>0</v>
      </c>
      <c r="AE322" s="7">
        <v>15</v>
      </c>
      <c r="AF322" s="7">
        <v>1</v>
      </c>
      <c r="AG322" s="7" t="s">
        <v>2418</v>
      </c>
      <c r="AH322" s="11">
        <v>0</v>
      </c>
      <c r="AI322" s="11">
        <v>1</v>
      </c>
      <c r="AJ322" s="239">
        <v>0</v>
      </c>
      <c r="AK322" s="11">
        <v>3</v>
      </c>
      <c r="AL322" s="7">
        <v>0</v>
      </c>
      <c r="AM322" s="7">
        <v>0</v>
      </c>
      <c r="AN322" s="7">
        <v>0</v>
      </c>
      <c r="AO322" s="7">
        <v>3</v>
      </c>
      <c r="AP322" s="7">
        <v>5000</v>
      </c>
      <c r="AQ322" s="7">
        <v>2.5</v>
      </c>
      <c r="AR322" s="7">
        <v>0</v>
      </c>
      <c r="AS322" s="11">
        <v>0</v>
      </c>
      <c r="AT322" s="7">
        <v>20000103</v>
      </c>
      <c r="AV322" s="10" t="s">
        <v>2419</v>
      </c>
      <c r="AW322" s="7" t="s">
        <v>159</v>
      </c>
      <c r="AX322" s="9">
        <v>100102</v>
      </c>
      <c r="AY322" s="9">
        <v>70403003</v>
      </c>
      <c r="AZ322" s="8" t="s">
        <v>156</v>
      </c>
      <c r="BA322" s="7">
        <v>0</v>
      </c>
      <c r="BB322" s="238">
        <v>0</v>
      </c>
      <c r="BC322" s="238">
        <v>0</v>
      </c>
      <c r="BD322" s="22" t="s">
        <v>1811</v>
      </c>
      <c r="BE322" s="7">
        <v>0</v>
      </c>
      <c r="BF322" s="7">
        <v>0</v>
      </c>
      <c r="BG322" s="7">
        <v>0</v>
      </c>
      <c r="BH322" s="7">
        <v>0</v>
      </c>
      <c r="BI322" s="7">
        <v>0</v>
      </c>
      <c r="BJ322" s="7">
        <v>0</v>
      </c>
      <c r="BK322" s="31">
        <v>0</v>
      </c>
      <c r="BL322" s="31">
        <v>0</v>
      </c>
      <c r="BM322" s="31">
        <v>0</v>
      </c>
      <c r="BN322" s="31">
        <v>0</v>
      </c>
      <c r="BO322" s="31">
        <v>0</v>
      </c>
      <c r="BP322" s="31">
        <v>0</v>
      </c>
      <c r="BQ322" s="31">
        <v>0</v>
      </c>
      <c r="BR322" s="31">
        <v>0</v>
      </c>
      <c r="BS322" s="31">
        <v>0</v>
      </c>
      <c r="BT322" s="31">
        <v>0</v>
      </c>
      <c r="BU322" s="31">
        <v>0</v>
      </c>
      <c r="BV322" s="31">
        <v>0</v>
      </c>
      <c r="BW322" s="31">
        <v>0</v>
      </c>
      <c r="BX322" s="31">
        <v>0</v>
      </c>
    </row>
    <row r="323" spans="3:76" ht="20.100000000000001" customHeight="1">
      <c r="C323" s="9">
        <v>4000001</v>
      </c>
      <c r="D323" s="24" t="s">
        <v>2511</v>
      </c>
      <c r="E323" s="7">
        <v>1</v>
      </c>
      <c r="F323" s="7">
        <v>0</v>
      </c>
      <c r="G323" s="7">
        <v>0</v>
      </c>
      <c r="H323" s="7">
        <v>0</v>
      </c>
      <c r="I323" s="7">
        <v>1</v>
      </c>
      <c r="J323" s="7">
        <v>0</v>
      </c>
      <c r="K323" s="7">
        <v>0</v>
      </c>
      <c r="L323" s="7">
        <v>0</v>
      </c>
      <c r="M323" s="7">
        <v>0</v>
      </c>
      <c r="N323" s="7">
        <v>1</v>
      </c>
      <c r="O323" s="7">
        <v>0</v>
      </c>
      <c r="P323" s="7">
        <v>0</v>
      </c>
      <c r="Q323" s="7">
        <v>0</v>
      </c>
      <c r="R323" s="11">
        <v>0</v>
      </c>
      <c r="S323" s="24">
        <v>0</v>
      </c>
      <c r="T323" s="7">
        <v>1</v>
      </c>
      <c r="U323" s="7">
        <v>1</v>
      </c>
      <c r="V323" s="7">
        <v>0</v>
      </c>
      <c r="W323" s="7">
        <v>0</v>
      </c>
      <c r="X323" s="9">
        <v>0</v>
      </c>
      <c r="Y323" s="11">
        <v>0</v>
      </c>
      <c r="Z323" s="11">
        <v>0</v>
      </c>
      <c r="AA323" s="11">
        <v>0</v>
      </c>
      <c r="AB323" s="11">
        <v>0</v>
      </c>
      <c r="AC323" s="11">
        <v>1</v>
      </c>
      <c r="AD323" s="11">
        <v>0</v>
      </c>
      <c r="AE323" s="11">
        <v>7</v>
      </c>
      <c r="AF323" s="11">
        <v>0</v>
      </c>
      <c r="AG323" s="11">
        <v>0</v>
      </c>
      <c r="AH323" s="11">
        <v>0</v>
      </c>
      <c r="AI323" s="11">
        <v>0</v>
      </c>
      <c r="AJ323" s="11">
        <v>0</v>
      </c>
      <c r="AK323" s="24">
        <v>0</v>
      </c>
      <c r="AL323" s="106">
        <v>0</v>
      </c>
      <c r="AM323" s="24">
        <v>0</v>
      </c>
      <c r="AN323" s="24">
        <v>0</v>
      </c>
      <c r="AO323" s="24">
        <v>0</v>
      </c>
      <c r="AP323" s="11">
        <v>1000</v>
      </c>
      <c r="AQ323" s="11">
        <v>0</v>
      </c>
      <c r="AR323" s="11">
        <v>0</v>
      </c>
      <c r="AS323" s="11">
        <v>40000010</v>
      </c>
      <c r="AT323" s="108" t="s">
        <v>153</v>
      </c>
      <c r="AU323" s="108"/>
      <c r="AV323" s="24" t="s">
        <v>171</v>
      </c>
      <c r="AW323" s="39">
        <v>0</v>
      </c>
      <c r="AX323" s="39">
        <v>0</v>
      </c>
      <c r="AY323" s="39">
        <v>20000001</v>
      </c>
      <c r="AZ323" s="11" t="s">
        <v>156</v>
      </c>
      <c r="BA323" s="11">
        <v>0</v>
      </c>
      <c r="BB323" s="11">
        <v>0</v>
      </c>
      <c r="BC323" s="11">
        <v>0</v>
      </c>
      <c r="BD323" s="179" t="s">
        <v>2512</v>
      </c>
      <c r="BE323" s="24">
        <v>0</v>
      </c>
      <c r="BF323" s="24">
        <v>0</v>
      </c>
      <c r="BG323" s="7">
        <v>0</v>
      </c>
      <c r="BH323" s="24">
        <v>0</v>
      </c>
      <c r="BI323" s="24">
        <v>0</v>
      </c>
      <c r="BJ323" s="106">
        <v>0</v>
      </c>
      <c r="BK323" s="24">
        <v>0</v>
      </c>
      <c r="BL323" s="11">
        <v>1</v>
      </c>
      <c r="BM323" s="11">
        <v>0</v>
      </c>
      <c r="BN323" s="11">
        <v>0</v>
      </c>
      <c r="BO323" s="11">
        <v>0</v>
      </c>
      <c r="BP323" s="11">
        <v>0</v>
      </c>
      <c r="BQ323" s="11">
        <v>0</v>
      </c>
      <c r="BR323" s="11">
        <v>0</v>
      </c>
      <c r="BS323" s="248">
        <v>0</v>
      </c>
      <c r="BT323" s="248">
        <v>0</v>
      </c>
      <c r="BU323" s="248">
        <v>0</v>
      </c>
      <c r="BV323" s="31">
        <v>0</v>
      </c>
      <c r="BW323" s="31">
        <v>0</v>
      </c>
      <c r="BX323" s="31">
        <v>0</v>
      </c>
    </row>
    <row r="324" spans="3:76" ht="20.100000000000001" customHeight="1">
      <c r="C324" s="9">
        <v>4000002</v>
      </c>
      <c r="D324" s="24" t="s">
        <v>2513</v>
      </c>
      <c r="E324" s="7">
        <v>1</v>
      </c>
      <c r="F324" s="7">
        <v>0</v>
      </c>
      <c r="G324" s="7">
        <v>0</v>
      </c>
      <c r="H324" s="7">
        <v>0</v>
      </c>
      <c r="I324" s="7">
        <v>1</v>
      </c>
      <c r="J324" s="7">
        <v>0</v>
      </c>
      <c r="K324" s="7">
        <v>0</v>
      </c>
      <c r="L324" s="7">
        <v>0</v>
      </c>
      <c r="M324" s="7">
        <v>0</v>
      </c>
      <c r="N324" s="7">
        <v>1</v>
      </c>
      <c r="O324" s="7">
        <v>0</v>
      </c>
      <c r="P324" s="7">
        <v>0</v>
      </c>
      <c r="Q324" s="7">
        <v>0</v>
      </c>
      <c r="R324" s="11">
        <v>0</v>
      </c>
      <c r="S324" s="24">
        <v>0</v>
      </c>
      <c r="T324" s="7">
        <v>1</v>
      </c>
      <c r="U324" s="7">
        <v>1</v>
      </c>
      <c r="V324" s="7">
        <v>0</v>
      </c>
      <c r="W324" s="7">
        <v>0</v>
      </c>
      <c r="X324" s="9">
        <v>0</v>
      </c>
      <c r="Y324" s="11">
        <v>0</v>
      </c>
      <c r="Z324" s="11">
        <v>0</v>
      </c>
      <c r="AA324" s="11">
        <v>0</v>
      </c>
      <c r="AB324" s="11">
        <v>0</v>
      </c>
      <c r="AC324" s="11">
        <v>1</v>
      </c>
      <c r="AD324" s="11">
        <v>0</v>
      </c>
      <c r="AE324" s="11">
        <v>7</v>
      </c>
      <c r="AF324" s="11">
        <v>0</v>
      </c>
      <c r="AG324" s="11">
        <v>0</v>
      </c>
      <c r="AH324" s="11">
        <v>0</v>
      </c>
      <c r="AI324" s="11">
        <v>0</v>
      </c>
      <c r="AJ324" s="11">
        <v>0</v>
      </c>
      <c r="AK324" s="24">
        <v>0</v>
      </c>
      <c r="AL324" s="106">
        <v>0</v>
      </c>
      <c r="AM324" s="24">
        <v>0</v>
      </c>
      <c r="AN324" s="24">
        <v>0</v>
      </c>
      <c r="AO324" s="24">
        <v>0</v>
      </c>
      <c r="AP324" s="11">
        <v>1000</v>
      </c>
      <c r="AQ324" s="11">
        <v>0</v>
      </c>
      <c r="AR324" s="11">
        <v>0</v>
      </c>
      <c r="AS324" s="11">
        <v>40000020</v>
      </c>
      <c r="AT324" s="108" t="s">
        <v>153</v>
      </c>
      <c r="AU324" s="108"/>
      <c r="AV324" s="24" t="s">
        <v>171</v>
      </c>
      <c r="AW324" s="39">
        <v>0</v>
      </c>
      <c r="AX324" s="39">
        <v>0</v>
      </c>
      <c r="AY324" s="39">
        <v>20000001</v>
      </c>
      <c r="AZ324" s="11" t="s">
        <v>156</v>
      </c>
      <c r="BA324" s="11">
        <v>0</v>
      </c>
      <c r="BB324" s="11">
        <v>0</v>
      </c>
      <c r="BC324" s="11">
        <v>0</v>
      </c>
      <c r="BD324" s="179" t="s">
        <v>2512</v>
      </c>
      <c r="BE324" s="24">
        <v>0</v>
      </c>
      <c r="BF324" s="24">
        <v>0</v>
      </c>
      <c r="BG324" s="7">
        <v>0</v>
      </c>
      <c r="BH324" s="24">
        <v>0</v>
      </c>
      <c r="BI324" s="24">
        <v>0</v>
      </c>
      <c r="BJ324" s="106">
        <v>0</v>
      </c>
      <c r="BK324" s="24">
        <v>0</v>
      </c>
      <c r="BL324" s="11">
        <v>1</v>
      </c>
      <c r="BM324" s="11">
        <v>0</v>
      </c>
      <c r="BN324" s="11">
        <v>0</v>
      </c>
      <c r="BO324" s="11">
        <v>0</v>
      </c>
      <c r="BP324" s="11">
        <v>0</v>
      </c>
      <c r="BQ324" s="11">
        <v>0</v>
      </c>
      <c r="BR324" s="11">
        <v>0</v>
      </c>
      <c r="BS324" s="248">
        <v>0</v>
      </c>
      <c r="BT324" s="248">
        <v>0</v>
      </c>
      <c r="BU324" s="248">
        <v>0</v>
      </c>
      <c r="BV324" s="31">
        <v>0</v>
      </c>
      <c r="BW324" s="31">
        <v>0</v>
      </c>
      <c r="BX324" s="31">
        <v>0</v>
      </c>
    </row>
    <row r="325" spans="3:76" ht="20.100000000000001" customHeight="1">
      <c r="C325" s="9">
        <v>4000003</v>
      </c>
      <c r="D325" s="24" t="s">
        <v>2514</v>
      </c>
      <c r="E325" s="7">
        <v>1</v>
      </c>
      <c r="F325" s="7">
        <v>0</v>
      </c>
      <c r="G325" s="7">
        <v>0</v>
      </c>
      <c r="H325" s="7">
        <v>0</v>
      </c>
      <c r="I325" s="7">
        <v>1</v>
      </c>
      <c r="J325" s="7">
        <v>0</v>
      </c>
      <c r="K325" s="7">
        <v>0</v>
      </c>
      <c r="L325" s="7">
        <v>0</v>
      </c>
      <c r="M325" s="7">
        <v>0</v>
      </c>
      <c r="N325" s="7">
        <v>1</v>
      </c>
      <c r="O325" s="7">
        <v>0</v>
      </c>
      <c r="P325" s="7">
        <v>0</v>
      </c>
      <c r="Q325" s="7">
        <v>0</v>
      </c>
      <c r="R325" s="11">
        <v>0</v>
      </c>
      <c r="S325" s="24">
        <v>0</v>
      </c>
      <c r="T325" s="7">
        <v>1</v>
      </c>
      <c r="U325" s="7">
        <v>1</v>
      </c>
      <c r="V325" s="7">
        <v>0</v>
      </c>
      <c r="W325" s="7">
        <v>0</v>
      </c>
      <c r="X325" s="9">
        <v>0</v>
      </c>
      <c r="Y325" s="11">
        <v>0</v>
      </c>
      <c r="Z325" s="11">
        <v>0</v>
      </c>
      <c r="AA325" s="11">
        <v>0</v>
      </c>
      <c r="AB325" s="11">
        <v>0</v>
      </c>
      <c r="AC325" s="11">
        <v>1</v>
      </c>
      <c r="AD325" s="11">
        <v>0</v>
      </c>
      <c r="AE325" s="11">
        <v>7</v>
      </c>
      <c r="AF325" s="11">
        <v>0</v>
      </c>
      <c r="AG325" s="11">
        <v>0</v>
      </c>
      <c r="AH325" s="11">
        <v>0</v>
      </c>
      <c r="AI325" s="11">
        <v>0</v>
      </c>
      <c r="AJ325" s="11">
        <v>0</v>
      </c>
      <c r="AK325" s="24">
        <v>0</v>
      </c>
      <c r="AL325" s="106">
        <v>0</v>
      </c>
      <c r="AM325" s="24">
        <v>0</v>
      </c>
      <c r="AN325" s="24">
        <v>0</v>
      </c>
      <c r="AO325" s="24">
        <v>0</v>
      </c>
      <c r="AP325" s="11">
        <v>1000</v>
      </c>
      <c r="AQ325" s="11">
        <v>0</v>
      </c>
      <c r="AR325" s="11">
        <v>0</v>
      </c>
      <c r="AS325" s="11">
        <v>40000030</v>
      </c>
      <c r="AT325" s="108" t="s">
        <v>153</v>
      </c>
      <c r="AU325" s="108"/>
      <c r="AV325" s="24" t="s">
        <v>171</v>
      </c>
      <c r="AW325" s="39">
        <v>0</v>
      </c>
      <c r="AX325" s="39">
        <v>0</v>
      </c>
      <c r="AY325" s="39">
        <v>20000001</v>
      </c>
      <c r="AZ325" s="11" t="s">
        <v>156</v>
      </c>
      <c r="BA325" s="11">
        <v>0</v>
      </c>
      <c r="BB325" s="11">
        <v>0</v>
      </c>
      <c r="BC325" s="11">
        <v>0</v>
      </c>
      <c r="BD325" s="179" t="s">
        <v>2512</v>
      </c>
      <c r="BE325" s="24">
        <v>0</v>
      </c>
      <c r="BF325" s="24">
        <v>0</v>
      </c>
      <c r="BG325" s="7">
        <v>0</v>
      </c>
      <c r="BH325" s="24">
        <v>0</v>
      </c>
      <c r="BI325" s="24">
        <v>0</v>
      </c>
      <c r="BJ325" s="106">
        <v>0</v>
      </c>
      <c r="BK325" s="24">
        <v>0</v>
      </c>
      <c r="BL325" s="11">
        <v>1</v>
      </c>
      <c r="BM325" s="11">
        <v>0</v>
      </c>
      <c r="BN325" s="11">
        <v>0</v>
      </c>
      <c r="BO325" s="11">
        <v>0</v>
      </c>
      <c r="BP325" s="11">
        <v>0</v>
      </c>
      <c r="BQ325" s="11">
        <v>0</v>
      </c>
      <c r="BR325" s="11">
        <v>0</v>
      </c>
      <c r="BS325" s="248">
        <v>0</v>
      </c>
      <c r="BT325" s="248">
        <v>0</v>
      </c>
      <c r="BU325" s="248">
        <v>0</v>
      </c>
      <c r="BV325" s="31">
        <v>0</v>
      </c>
      <c r="BW325" s="31">
        <v>0</v>
      </c>
      <c r="BX325" s="31">
        <v>0</v>
      </c>
    </row>
    <row r="326" spans="3:76" ht="20.100000000000001" customHeight="1">
      <c r="C326" s="9">
        <v>4000004</v>
      </c>
      <c r="D326" s="24" t="s">
        <v>2515</v>
      </c>
      <c r="E326" s="7">
        <v>1</v>
      </c>
      <c r="F326" s="7">
        <v>0</v>
      </c>
      <c r="G326" s="7">
        <v>0</v>
      </c>
      <c r="H326" s="7">
        <v>0</v>
      </c>
      <c r="I326" s="7">
        <v>1</v>
      </c>
      <c r="J326" s="7">
        <v>0</v>
      </c>
      <c r="K326" s="7">
        <v>0</v>
      </c>
      <c r="L326" s="7">
        <v>0</v>
      </c>
      <c r="M326" s="7">
        <v>0</v>
      </c>
      <c r="N326" s="7">
        <v>1</v>
      </c>
      <c r="O326" s="7">
        <v>0</v>
      </c>
      <c r="P326" s="7">
        <v>0</v>
      </c>
      <c r="Q326" s="7">
        <v>0</v>
      </c>
      <c r="R326" s="11">
        <v>0</v>
      </c>
      <c r="S326" s="24">
        <v>0</v>
      </c>
      <c r="T326" s="7">
        <v>1</v>
      </c>
      <c r="U326" s="7">
        <v>1</v>
      </c>
      <c r="V326" s="7">
        <v>0</v>
      </c>
      <c r="W326" s="7">
        <v>0</v>
      </c>
      <c r="X326" s="9">
        <v>0</v>
      </c>
      <c r="Y326" s="11">
        <v>0</v>
      </c>
      <c r="Z326" s="11">
        <v>0</v>
      </c>
      <c r="AA326" s="11">
        <v>0</v>
      </c>
      <c r="AB326" s="11">
        <v>0</v>
      </c>
      <c r="AC326" s="11">
        <v>1</v>
      </c>
      <c r="AD326" s="11">
        <v>0</v>
      </c>
      <c r="AE326" s="11">
        <v>7</v>
      </c>
      <c r="AF326" s="11">
        <v>0</v>
      </c>
      <c r="AG326" s="11">
        <v>0</v>
      </c>
      <c r="AH326" s="11">
        <v>0</v>
      </c>
      <c r="AI326" s="11">
        <v>0</v>
      </c>
      <c r="AJ326" s="11">
        <v>0</v>
      </c>
      <c r="AK326" s="24">
        <v>0</v>
      </c>
      <c r="AL326" s="106">
        <v>0</v>
      </c>
      <c r="AM326" s="24">
        <v>0</v>
      </c>
      <c r="AN326" s="24">
        <v>0</v>
      </c>
      <c r="AO326" s="24">
        <v>0</v>
      </c>
      <c r="AP326" s="11">
        <v>1000</v>
      </c>
      <c r="AQ326" s="11">
        <v>0</v>
      </c>
      <c r="AR326" s="11">
        <v>0</v>
      </c>
      <c r="AS326" s="11">
        <v>40000040</v>
      </c>
      <c r="AT326" s="108" t="s">
        <v>153</v>
      </c>
      <c r="AU326" s="108"/>
      <c r="AV326" s="24" t="s">
        <v>171</v>
      </c>
      <c r="AW326" s="39">
        <v>0</v>
      </c>
      <c r="AX326" s="39">
        <v>0</v>
      </c>
      <c r="AY326" s="39">
        <v>20000001</v>
      </c>
      <c r="AZ326" s="11" t="s">
        <v>156</v>
      </c>
      <c r="BA326" s="11">
        <v>0</v>
      </c>
      <c r="BB326" s="11">
        <v>0</v>
      </c>
      <c r="BC326" s="11">
        <v>0</v>
      </c>
      <c r="BD326" s="179" t="s">
        <v>2512</v>
      </c>
      <c r="BE326" s="24">
        <v>0</v>
      </c>
      <c r="BF326" s="24">
        <v>0</v>
      </c>
      <c r="BG326" s="7">
        <v>0</v>
      </c>
      <c r="BH326" s="24">
        <v>0</v>
      </c>
      <c r="BI326" s="24">
        <v>0</v>
      </c>
      <c r="BJ326" s="106">
        <v>0</v>
      </c>
      <c r="BK326" s="24">
        <v>0</v>
      </c>
      <c r="BL326" s="11">
        <v>1</v>
      </c>
      <c r="BM326" s="11">
        <v>0</v>
      </c>
      <c r="BN326" s="11">
        <v>0</v>
      </c>
      <c r="BO326" s="11">
        <v>0</v>
      </c>
      <c r="BP326" s="11">
        <v>0</v>
      </c>
      <c r="BQ326" s="11">
        <v>0</v>
      </c>
      <c r="BR326" s="11">
        <v>0</v>
      </c>
      <c r="BS326" s="248">
        <v>0</v>
      </c>
      <c r="BT326" s="248">
        <v>0</v>
      </c>
      <c r="BU326" s="248">
        <v>0</v>
      </c>
      <c r="BV326" s="31">
        <v>0</v>
      </c>
      <c r="BW326" s="31">
        <v>0</v>
      </c>
      <c r="BX326" s="31">
        <v>0</v>
      </c>
    </row>
    <row r="327" spans="3:76" ht="20.100000000000001" customHeight="1">
      <c r="C327" s="9">
        <v>4000005</v>
      </c>
      <c r="D327" s="24" t="s">
        <v>2516</v>
      </c>
      <c r="E327" s="7">
        <v>1</v>
      </c>
      <c r="F327" s="7">
        <v>0</v>
      </c>
      <c r="G327" s="7">
        <v>0</v>
      </c>
      <c r="H327" s="7">
        <v>0</v>
      </c>
      <c r="I327" s="7">
        <v>1</v>
      </c>
      <c r="J327" s="7">
        <v>0</v>
      </c>
      <c r="K327" s="7">
        <v>0</v>
      </c>
      <c r="L327" s="7">
        <v>0</v>
      </c>
      <c r="M327" s="7">
        <v>0</v>
      </c>
      <c r="N327" s="7">
        <v>1</v>
      </c>
      <c r="O327" s="7">
        <v>0</v>
      </c>
      <c r="P327" s="7">
        <v>0</v>
      </c>
      <c r="Q327" s="7">
        <v>0</v>
      </c>
      <c r="R327" s="11">
        <v>0</v>
      </c>
      <c r="S327" s="24">
        <v>0</v>
      </c>
      <c r="T327" s="7">
        <v>1</v>
      </c>
      <c r="U327" s="7">
        <v>1</v>
      </c>
      <c r="V327" s="7">
        <v>0</v>
      </c>
      <c r="W327" s="7">
        <v>0</v>
      </c>
      <c r="X327" s="9">
        <v>0</v>
      </c>
      <c r="Y327" s="11">
        <v>0</v>
      </c>
      <c r="Z327" s="11">
        <v>0</v>
      </c>
      <c r="AA327" s="11">
        <v>0</v>
      </c>
      <c r="AB327" s="11">
        <v>0</v>
      </c>
      <c r="AC327" s="11">
        <v>1</v>
      </c>
      <c r="AD327" s="11">
        <v>0</v>
      </c>
      <c r="AE327" s="11">
        <v>7</v>
      </c>
      <c r="AF327" s="11">
        <v>0</v>
      </c>
      <c r="AG327" s="11">
        <v>0</v>
      </c>
      <c r="AH327" s="11">
        <v>0</v>
      </c>
      <c r="AI327" s="11">
        <v>0</v>
      </c>
      <c r="AJ327" s="11">
        <v>0</v>
      </c>
      <c r="AK327" s="24">
        <v>0</v>
      </c>
      <c r="AL327" s="106">
        <v>0</v>
      </c>
      <c r="AM327" s="24">
        <v>0</v>
      </c>
      <c r="AN327" s="24">
        <v>0</v>
      </c>
      <c r="AO327" s="24">
        <v>0</v>
      </c>
      <c r="AP327" s="11">
        <v>1000</v>
      </c>
      <c r="AQ327" s="11">
        <v>0</v>
      </c>
      <c r="AR327" s="11">
        <v>0</v>
      </c>
      <c r="AS327" s="11">
        <v>40000050</v>
      </c>
      <c r="AT327" s="108" t="s">
        <v>153</v>
      </c>
      <c r="AU327" s="108"/>
      <c r="AV327" s="24" t="s">
        <v>171</v>
      </c>
      <c r="AW327" s="39">
        <v>0</v>
      </c>
      <c r="AX327" s="39">
        <v>0</v>
      </c>
      <c r="AY327" s="39">
        <v>20000001</v>
      </c>
      <c r="AZ327" s="11" t="s">
        <v>156</v>
      </c>
      <c r="BA327" s="11">
        <v>0</v>
      </c>
      <c r="BB327" s="11">
        <v>0</v>
      </c>
      <c r="BC327" s="11">
        <v>0</v>
      </c>
      <c r="BD327" s="179" t="s">
        <v>2512</v>
      </c>
      <c r="BE327" s="24">
        <v>0</v>
      </c>
      <c r="BF327" s="24">
        <v>0</v>
      </c>
      <c r="BG327" s="7">
        <v>0</v>
      </c>
      <c r="BH327" s="24">
        <v>0</v>
      </c>
      <c r="BI327" s="24">
        <v>0</v>
      </c>
      <c r="BJ327" s="106">
        <v>0</v>
      </c>
      <c r="BK327" s="24">
        <v>0</v>
      </c>
      <c r="BL327" s="11">
        <v>1</v>
      </c>
      <c r="BM327" s="11">
        <v>0</v>
      </c>
      <c r="BN327" s="11">
        <v>0</v>
      </c>
      <c r="BO327" s="11">
        <v>0</v>
      </c>
      <c r="BP327" s="11">
        <v>0</v>
      </c>
      <c r="BQ327" s="11">
        <v>0</v>
      </c>
      <c r="BR327" s="11">
        <v>0</v>
      </c>
      <c r="BS327" s="248">
        <v>0</v>
      </c>
      <c r="BT327" s="248">
        <v>0</v>
      </c>
      <c r="BU327" s="248">
        <v>0</v>
      </c>
      <c r="BV327" s="31">
        <v>0</v>
      </c>
      <c r="BW327" s="31">
        <v>0</v>
      </c>
      <c r="BX327" s="31">
        <v>0</v>
      </c>
    </row>
    <row r="328" spans="3:76" ht="20.100000000000001" customHeight="1">
      <c r="C328" s="9">
        <v>4000011</v>
      </c>
      <c r="D328" s="24" t="s">
        <v>2517</v>
      </c>
      <c r="E328" s="7">
        <v>1</v>
      </c>
      <c r="F328" s="7">
        <v>0</v>
      </c>
      <c r="G328" s="7">
        <v>0</v>
      </c>
      <c r="H328" s="7">
        <v>0</v>
      </c>
      <c r="I328" s="7">
        <v>1</v>
      </c>
      <c r="J328" s="7">
        <v>0</v>
      </c>
      <c r="K328" s="7">
        <v>0</v>
      </c>
      <c r="L328" s="7">
        <v>0</v>
      </c>
      <c r="M328" s="7">
        <v>0</v>
      </c>
      <c r="N328" s="7">
        <v>1</v>
      </c>
      <c r="O328" s="7">
        <v>0</v>
      </c>
      <c r="P328" s="7">
        <v>0</v>
      </c>
      <c r="Q328" s="7">
        <v>0</v>
      </c>
      <c r="R328" s="11">
        <v>0</v>
      </c>
      <c r="S328" s="24">
        <v>0</v>
      </c>
      <c r="T328" s="7">
        <v>1</v>
      </c>
      <c r="U328" s="7">
        <v>1</v>
      </c>
      <c r="V328" s="7">
        <v>0</v>
      </c>
      <c r="W328" s="7">
        <v>0</v>
      </c>
      <c r="X328" s="9">
        <v>0</v>
      </c>
      <c r="Y328" s="11">
        <v>0</v>
      </c>
      <c r="Z328" s="11">
        <v>0</v>
      </c>
      <c r="AA328" s="11">
        <v>0</v>
      </c>
      <c r="AB328" s="11">
        <v>0</v>
      </c>
      <c r="AC328" s="11">
        <v>1</v>
      </c>
      <c r="AD328" s="11">
        <v>0</v>
      </c>
      <c r="AE328" s="11">
        <v>12</v>
      </c>
      <c r="AF328" s="11">
        <v>0</v>
      </c>
      <c r="AG328" s="11">
        <v>0</v>
      </c>
      <c r="AH328" s="11">
        <v>0</v>
      </c>
      <c r="AI328" s="11">
        <v>0</v>
      </c>
      <c r="AJ328" s="11">
        <v>0</v>
      </c>
      <c r="AK328" s="24">
        <v>0</v>
      </c>
      <c r="AL328" s="106">
        <v>0</v>
      </c>
      <c r="AM328" s="24">
        <v>0</v>
      </c>
      <c r="AN328" s="24">
        <v>0</v>
      </c>
      <c r="AO328" s="24">
        <v>0</v>
      </c>
      <c r="AP328" s="11">
        <v>1000</v>
      </c>
      <c r="AQ328" s="11">
        <v>0</v>
      </c>
      <c r="AR328" s="11">
        <v>0</v>
      </c>
      <c r="AS328" s="11">
        <v>40000110</v>
      </c>
      <c r="AT328" s="247">
        <v>0</v>
      </c>
      <c r="AU328" s="247"/>
      <c r="AV328" s="24" t="s">
        <v>171</v>
      </c>
      <c r="AW328" s="39">
        <v>0</v>
      </c>
      <c r="AX328" s="39">
        <v>0</v>
      </c>
      <c r="AY328" s="39">
        <v>0</v>
      </c>
      <c r="AZ328" s="11" t="s">
        <v>156</v>
      </c>
      <c r="BA328" s="11">
        <v>0</v>
      </c>
      <c r="BB328" s="11">
        <v>0</v>
      </c>
      <c r="BC328" s="11">
        <v>0</v>
      </c>
      <c r="BD328" s="179" t="s">
        <v>2512</v>
      </c>
      <c r="BE328" s="24">
        <v>0</v>
      </c>
      <c r="BF328" s="24">
        <v>0</v>
      </c>
      <c r="BG328" s="7">
        <v>0</v>
      </c>
      <c r="BH328" s="24">
        <v>0</v>
      </c>
      <c r="BI328" s="24">
        <v>0</v>
      </c>
      <c r="BJ328" s="106">
        <v>0</v>
      </c>
      <c r="BK328" s="24">
        <v>0</v>
      </c>
      <c r="BL328" s="11">
        <v>1</v>
      </c>
      <c r="BM328" s="11">
        <v>0</v>
      </c>
      <c r="BN328" s="11">
        <v>0</v>
      </c>
      <c r="BO328" s="11">
        <v>0</v>
      </c>
      <c r="BP328" s="11">
        <v>0</v>
      </c>
      <c r="BQ328" s="11">
        <v>0</v>
      </c>
      <c r="BR328" s="11">
        <v>0</v>
      </c>
      <c r="BS328" s="248">
        <v>0</v>
      </c>
      <c r="BT328" s="248">
        <v>0</v>
      </c>
      <c r="BU328" s="248">
        <v>0</v>
      </c>
      <c r="BV328" s="31">
        <v>0</v>
      </c>
      <c r="BW328" s="31">
        <v>0</v>
      </c>
      <c r="BX328" s="31">
        <v>0</v>
      </c>
    </row>
    <row r="329" spans="3:76" ht="20.100000000000001" customHeight="1">
      <c r="C329" s="9">
        <v>4000012</v>
      </c>
      <c r="D329" s="24" t="s">
        <v>2518</v>
      </c>
      <c r="E329" s="7">
        <v>1</v>
      </c>
      <c r="F329" s="7">
        <v>0</v>
      </c>
      <c r="G329" s="7">
        <v>0</v>
      </c>
      <c r="H329" s="7">
        <v>0</v>
      </c>
      <c r="I329" s="7">
        <v>1</v>
      </c>
      <c r="J329" s="7">
        <v>0</v>
      </c>
      <c r="K329" s="7">
        <v>0</v>
      </c>
      <c r="L329" s="7">
        <v>0</v>
      </c>
      <c r="M329" s="7">
        <v>0</v>
      </c>
      <c r="N329" s="7">
        <v>1</v>
      </c>
      <c r="O329" s="7">
        <v>0</v>
      </c>
      <c r="P329" s="7">
        <v>0</v>
      </c>
      <c r="Q329" s="7">
        <v>0</v>
      </c>
      <c r="R329" s="11">
        <v>0</v>
      </c>
      <c r="S329" s="24">
        <v>0</v>
      </c>
      <c r="T329" s="7">
        <v>1</v>
      </c>
      <c r="U329" s="7">
        <v>1</v>
      </c>
      <c r="V329" s="7">
        <v>0</v>
      </c>
      <c r="W329" s="7">
        <v>0</v>
      </c>
      <c r="X329" s="9">
        <v>0</v>
      </c>
      <c r="Y329" s="11">
        <v>0</v>
      </c>
      <c r="Z329" s="11">
        <v>0</v>
      </c>
      <c r="AA329" s="11">
        <v>0</v>
      </c>
      <c r="AB329" s="11">
        <v>0</v>
      </c>
      <c r="AC329" s="11">
        <v>1</v>
      </c>
      <c r="AD329" s="11">
        <v>0</v>
      </c>
      <c r="AE329" s="11">
        <v>12</v>
      </c>
      <c r="AF329" s="11">
        <v>0</v>
      </c>
      <c r="AG329" s="11">
        <v>0</v>
      </c>
      <c r="AH329" s="11">
        <v>0</v>
      </c>
      <c r="AI329" s="11">
        <v>0</v>
      </c>
      <c r="AJ329" s="11">
        <v>0</v>
      </c>
      <c r="AK329" s="24">
        <v>0</v>
      </c>
      <c r="AL329" s="106">
        <v>0</v>
      </c>
      <c r="AM329" s="24">
        <v>0</v>
      </c>
      <c r="AN329" s="24">
        <v>0</v>
      </c>
      <c r="AO329" s="24">
        <v>0</v>
      </c>
      <c r="AP329" s="11">
        <v>1000</v>
      </c>
      <c r="AQ329" s="11">
        <v>0</v>
      </c>
      <c r="AR329" s="11">
        <v>0</v>
      </c>
      <c r="AS329" s="11">
        <v>40000120</v>
      </c>
      <c r="AT329" s="247">
        <v>0</v>
      </c>
      <c r="AU329" s="247"/>
      <c r="AV329" s="24" t="s">
        <v>171</v>
      </c>
      <c r="AW329" s="39">
        <v>0</v>
      </c>
      <c r="AX329" s="39">
        <v>0</v>
      </c>
      <c r="AY329" s="39">
        <v>0</v>
      </c>
      <c r="AZ329" s="11" t="s">
        <v>156</v>
      </c>
      <c r="BA329" s="11">
        <v>0</v>
      </c>
      <c r="BB329" s="11">
        <v>0</v>
      </c>
      <c r="BC329" s="11">
        <v>0</v>
      </c>
      <c r="BD329" s="179" t="s">
        <v>2512</v>
      </c>
      <c r="BE329" s="24">
        <v>0</v>
      </c>
      <c r="BF329" s="24">
        <v>0</v>
      </c>
      <c r="BG329" s="7">
        <v>0</v>
      </c>
      <c r="BH329" s="24">
        <v>0</v>
      </c>
      <c r="BI329" s="24">
        <v>0</v>
      </c>
      <c r="BJ329" s="106">
        <v>0</v>
      </c>
      <c r="BK329" s="24">
        <v>0</v>
      </c>
      <c r="BL329" s="11">
        <v>1</v>
      </c>
      <c r="BM329" s="11">
        <v>0</v>
      </c>
      <c r="BN329" s="11">
        <v>0</v>
      </c>
      <c r="BO329" s="11">
        <v>0</v>
      </c>
      <c r="BP329" s="11">
        <v>0</v>
      </c>
      <c r="BQ329" s="11">
        <v>0</v>
      </c>
      <c r="BR329" s="11">
        <v>0</v>
      </c>
      <c r="BS329" s="248">
        <v>0</v>
      </c>
      <c r="BT329" s="248">
        <v>0</v>
      </c>
      <c r="BU329" s="248">
        <v>0</v>
      </c>
      <c r="BV329" s="31">
        <v>0</v>
      </c>
      <c r="BW329" s="31">
        <v>0</v>
      </c>
      <c r="BX329" s="31">
        <v>0</v>
      </c>
    </row>
    <row r="330" spans="3:76" ht="20.100000000000001" customHeight="1">
      <c r="C330" s="9">
        <v>4000013</v>
      </c>
      <c r="D330" s="24" t="s">
        <v>2519</v>
      </c>
      <c r="E330" s="7">
        <v>1</v>
      </c>
      <c r="F330" s="7">
        <v>0</v>
      </c>
      <c r="G330" s="7">
        <v>0</v>
      </c>
      <c r="H330" s="7">
        <v>0</v>
      </c>
      <c r="I330" s="7">
        <v>1</v>
      </c>
      <c r="J330" s="7">
        <v>0</v>
      </c>
      <c r="K330" s="7">
        <v>0</v>
      </c>
      <c r="L330" s="7">
        <v>0</v>
      </c>
      <c r="M330" s="7">
        <v>0</v>
      </c>
      <c r="N330" s="7">
        <v>1</v>
      </c>
      <c r="O330" s="7">
        <v>0</v>
      </c>
      <c r="P330" s="7">
        <v>0</v>
      </c>
      <c r="Q330" s="7">
        <v>0</v>
      </c>
      <c r="R330" s="11">
        <v>0</v>
      </c>
      <c r="S330" s="24">
        <v>0</v>
      </c>
      <c r="T330" s="7">
        <v>1</v>
      </c>
      <c r="U330" s="7">
        <v>1</v>
      </c>
      <c r="V330" s="7">
        <v>0</v>
      </c>
      <c r="W330" s="7">
        <v>0</v>
      </c>
      <c r="X330" s="9">
        <v>0</v>
      </c>
      <c r="Y330" s="11">
        <v>0</v>
      </c>
      <c r="Z330" s="11">
        <v>0</v>
      </c>
      <c r="AA330" s="11">
        <v>0</v>
      </c>
      <c r="AB330" s="11">
        <v>0</v>
      </c>
      <c r="AC330" s="11">
        <v>1</v>
      </c>
      <c r="AD330" s="11">
        <v>0</v>
      </c>
      <c r="AE330" s="11">
        <v>12</v>
      </c>
      <c r="AF330" s="11">
        <v>0</v>
      </c>
      <c r="AG330" s="11">
        <v>0</v>
      </c>
      <c r="AH330" s="11">
        <v>0</v>
      </c>
      <c r="AI330" s="11">
        <v>0</v>
      </c>
      <c r="AJ330" s="11">
        <v>0</v>
      </c>
      <c r="AK330" s="24">
        <v>0</v>
      </c>
      <c r="AL330" s="106">
        <v>0</v>
      </c>
      <c r="AM330" s="24">
        <v>0</v>
      </c>
      <c r="AN330" s="24">
        <v>0</v>
      </c>
      <c r="AO330" s="24">
        <v>0</v>
      </c>
      <c r="AP330" s="11">
        <v>1000</v>
      </c>
      <c r="AQ330" s="11">
        <v>0</v>
      </c>
      <c r="AR330" s="11">
        <v>0</v>
      </c>
      <c r="AS330" s="11">
        <v>40000130</v>
      </c>
      <c r="AT330" s="247">
        <v>0</v>
      </c>
      <c r="AU330" s="247"/>
      <c r="AV330" s="24" t="s">
        <v>171</v>
      </c>
      <c r="AW330" s="39">
        <v>0</v>
      </c>
      <c r="AX330" s="39">
        <v>0</v>
      </c>
      <c r="AY330" s="39">
        <v>0</v>
      </c>
      <c r="AZ330" s="11" t="s">
        <v>156</v>
      </c>
      <c r="BA330" s="11">
        <v>0</v>
      </c>
      <c r="BB330" s="11">
        <v>0</v>
      </c>
      <c r="BC330" s="11">
        <v>0</v>
      </c>
      <c r="BD330" s="179" t="s">
        <v>2512</v>
      </c>
      <c r="BE330" s="24">
        <v>0</v>
      </c>
      <c r="BF330" s="24">
        <v>0</v>
      </c>
      <c r="BG330" s="7">
        <v>0</v>
      </c>
      <c r="BH330" s="24">
        <v>0</v>
      </c>
      <c r="BI330" s="24">
        <v>0</v>
      </c>
      <c r="BJ330" s="106">
        <v>0</v>
      </c>
      <c r="BK330" s="24">
        <v>0</v>
      </c>
      <c r="BL330" s="11">
        <v>1</v>
      </c>
      <c r="BM330" s="11">
        <v>0</v>
      </c>
      <c r="BN330" s="11">
        <v>0</v>
      </c>
      <c r="BO330" s="11">
        <v>0</v>
      </c>
      <c r="BP330" s="11">
        <v>0</v>
      </c>
      <c r="BQ330" s="11">
        <v>0</v>
      </c>
      <c r="BR330" s="11">
        <v>0</v>
      </c>
      <c r="BS330" s="248">
        <v>0</v>
      </c>
      <c r="BT330" s="248">
        <v>0</v>
      </c>
      <c r="BU330" s="248">
        <v>0</v>
      </c>
      <c r="BV330" s="31">
        <v>0</v>
      </c>
      <c r="BW330" s="31">
        <v>0</v>
      </c>
      <c r="BX330" s="31">
        <v>0</v>
      </c>
    </row>
    <row r="331" spans="3:76" ht="20.100000000000001" customHeight="1">
      <c r="C331" s="9">
        <v>4000014</v>
      </c>
      <c r="D331" s="24" t="s">
        <v>2520</v>
      </c>
      <c r="E331" s="7">
        <v>1</v>
      </c>
      <c r="F331" s="7">
        <v>0</v>
      </c>
      <c r="G331" s="7">
        <v>0</v>
      </c>
      <c r="H331" s="7">
        <v>0</v>
      </c>
      <c r="I331" s="7">
        <v>1</v>
      </c>
      <c r="J331" s="7">
        <v>0</v>
      </c>
      <c r="K331" s="7">
        <v>0</v>
      </c>
      <c r="L331" s="7">
        <v>0</v>
      </c>
      <c r="M331" s="7">
        <v>0</v>
      </c>
      <c r="N331" s="7">
        <v>1</v>
      </c>
      <c r="O331" s="7">
        <v>0</v>
      </c>
      <c r="P331" s="7">
        <v>0</v>
      </c>
      <c r="Q331" s="7">
        <v>0</v>
      </c>
      <c r="R331" s="11">
        <v>0</v>
      </c>
      <c r="S331" s="24">
        <v>0</v>
      </c>
      <c r="T331" s="7">
        <v>1</v>
      </c>
      <c r="U331" s="7">
        <v>1</v>
      </c>
      <c r="V331" s="7">
        <v>0</v>
      </c>
      <c r="W331" s="7">
        <v>0</v>
      </c>
      <c r="X331" s="9">
        <v>0</v>
      </c>
      <c r="Y331" s="11">
        <v>0</v>
      </c>
      <c r="Z331" s="11">
        <v>0</v>
      </c>
      <c r="AA331" s="11">
        <v>0</v>
      </c>
      <c r="AB331" s="11">
        <v>0</v>
      </c>
      <c r="AC331" s="11">
        <v>1</v>
      </c>
      <c r="AD331" s="11">
        <v>0</v>
      </c>
      <c r="AE331" s="11">
        <v>12</v>
      </c>
      <c r="AF331" s="11">
        <v>0</v>
      </c>
      <c r="AG331" s="11">
        <v>0</v>
      </c>
      <c r="AH331" s="11">
        <v>0</v>
      </c>
      <c r="AI331" s="11">
        <v>0</v>
      </c>
      <c r="AJ331" s="11">
        <v>0</v>
      </c>
      <c r="AK331" s="24">
        <v>0</v>
      </c>
      <c r="AL331" s="106">
        <v>0</v>
      </c>
      <c r="AM331" s="24">
        <v>0</v>
      </c>
      <c r="AN331" s="24">
        <v>0</v>
      </c>
      <c r="AO331" s="24">
        <v>0</v>
      </c>
      <c r="AP331" s="11">
        <v>1000</v>
      </c>
      <c r="AQ331" s="11">
        <v>0</v>
      </c>
      <c r="AR331" s="11">
        <v>0</v>
      </c>
      <c r="AS331" s="11">
        <v>40000140</v>
      </c>
      <c r="AT331" s="247">
        <v>0</v>
      </c>
      <c r="AU331" s="247"/>
      <c r="AV331" s="24" t="s">
        <v>171</v>
      </c>
      <c r="AW331" s="39">
        <v>0</v>
      </c>
      <c r="AX331" s="39">
        <v>0</v>
      </c>
      <c r="AY331" s="39">
        <v>0</v>
      </c>
      <c r="AZ331" s="11" t="s">
        <v>156</v>
      </c>
      <c r="BA331" s="11">
        <v>0</v>
      </c>
      <c r="BB331" s="11">
        <v>0</v>
      </c>
      <c r="BC331" s="11">
        <v>0</v>
      </c>
      <c r="BD331" s="179" t="s">
        <v>2512</v>
      </c>
      <c r="BE331" s="24">
        <v>0</v>
      </c>
      <c r="BF331" s="24">
        <v>0</v>
      </c>
      <c r="BG331" s="7">
        <v>0</v>
      </c>
      <c r="BH331" s="24">
        <v>0</v>
      </c>
      <c r="BI331" s="24">
        <v>0</v>
      </c>
      <c r="BJ331" s="106">
        <v>0</v>
      </c>
      <c r="BK331" s="24">
        <v>0</v>
      </c>
      <c r="BL331" s="11">
        <v>1</v>
      </c>
      <c r="BM331" s="11">
        <v>0</v>
      </c>
      <c r="BN331" s="11">
        <v>0</v>
      </c>
      <c r="BO331" s="11">
        <v>0</v>
      </c>
      <c r="BP331" s="11">
        <v>0</v>
      </c>
      <c r="BQ331" s="11">
        <v>0</v>
      </c>
      <c r="BR331" s="11">
        <v>0</v>
      </c>
      <c r="BS331" s="248">
        <v>0</v>
      </c>
      <c r="BT331" s="248">
        <v>0</v>
      </c>
      <c r="BU331" s="248">
        <v>0</v>
      </c>
      <c r="BV331" s="31">
        <v>0</v>
      </c>
      <c r="BW331" s="31">
        <v>0</v>
      </c>
      <c r="BX331" s="31">
        <v>0</v>
      </c>
    </row>
    <row r="332" spans="3:76" ht="20.100000000000001" customHeight="1">
      <c r="C332" s="9">
        <v>4000015</v>
      </c>
      <c r="D332" s="24" t="s">
        <v>2521</v>
      </c>
      <c r="E332" s="7">
        <v>1</v>
      </c>
      <c r="F332" s="7">
        <v>0</v>
      </c>
      <c r="G332" s="7">
        <v>0</v>
      </c>
      <c r="H332" s="7">
        <v>0</v>
      </c>
      <c r="I332" s="7">
        <v>1</v>
      </c>
      <c r="J332" s="7">
        <v>0</v>
      </c>
      <c r="K332" s="7">
        <v>0</v>
      </c>
      <c r="L332" s="7">
        <v>0</v>
      </c>
      <c r="M332" s="7">
        <v>0</v>
      </c>
      <c r="N332" s="7">
        <v>1</v>
      </c>
      <c r="O332" s="7">
        <v>0</v>
      </c>
      <c r="P332" s="7">
        <v>0</v>
      </c>
      <c r="Q332" s="7">
        <v>0</v>
      </c>
      <c r="R332" s="11">
        <v>0</v>
      </c>
      <c r="S332" s="24">
        <v>0</v>
      </c>
      <c r="T332" s="7">
        <v>1</v>
      </c>
      <c r="U332" s="7">
        <v>1</v>
      </c>
      <c r="V332" s="7">
        <v>0</v>
      </c>
      <c r="W332" s="7">
        <v>0</v>
      </c>
      <c r="X332" s="9">
        <v>0</v>
      </c>
      <c r="Y332" s="11">
        <v>0</v>
      </c>
      <c r="Z332" s="11">
        <v>0</v>
      </c>
      <c r="AA332" s="11">
        <v>0</v>
      </c>
      <c r="AB332" s="11">
        <v>0</v>
      </c>
      <c r="AC332" s="11">
        <v>1</v>
      </c>
      <c r="AD332" s="11">
        <v>0</v>
      </c>
      <c r="AE332" s="11">
        <v>12</v>
      </c>
      <c r="AF332" s="11">
        <v>0</v>
      </c>
      <c r="AG332" s="11">
        <v>0</v>
      </c>
      <c r="AH332" s="11">
        <v>0</v>
      </c>
      <c r="AI332" s="11">
        <v>0</v>
      </c>
      <c r="AJ332" s="11">
        <v>0</v>
      </c>
      <c r="AK332" s="24">
        <v>0</v>
      </c>
      <c r="AL332" s="106">
        <v>0</v>
      </c>
      <c r="AM332" s="24">
        <v>0</v>
      </c>
      <c r="AN332" s="24">
        <v>0</v>
      </c>
      <c r="AO332" s="24">
        <v>0</v>
      </c>
      <c r="AP332" s="11">
        <v>1000</v>
      </c>
      <c r="AQ332" s="11">
        <v>0</v>
      </c>
      <c r="AR332" s="11">
        <v>0</v>
      </c>
      <c r="AS332" s="11">
        <v>40000150</v>
      </c>
      <c r="AT332" s="247">
        <v>0</v>
      </c>
      <c r="AU332" s="247"/>
      <c r="AV332" s="24" t="s">
        <v>171</v>
      </c>
      <c r="AW332" s="39">
        <v>0</v>
      </c>
      <c r="AX332" s="39">
        <v>0</v>
      </c>
      <c r="AY332" s="39">
        <v>0</v>
      </c>
      <c r="AZ332" s="11" t="s">
        <v>156</v>
      </c>
      <c r="BA332" s="11">
        <v>0</v>
      </c>
      <c r="BB332" s="11">
        <v>0</v>
      </c>
      <c r="BC332" s="11">
        <v>0</v>
      </c>
      <c r="BD332" s="179" t="s">
        <v>2512</v>
      </c>
      <c r="BE332" s="24">
        <v>0</v>
      </c>
      <c r="BF332" s="24">
        <v>0</v>
      </c>
      <c r="BG332" s="7">
        <v>0</v>
      </c>
      <c r="BH332" s="24">
        <v>0</v>
      </c>
      <c r="BI332" s="24">
        <v>0</v>
      </c>
      <c r="BJ332" s="106">
        <v>0</v>
      </c>
      <c r="BK332" s="24">
        <v>0</v>
      </c>
      <c r="BL332" s="11">
        <v>1</v>
      </c>
      <c r="BM332" s="11">
        <v>0</v>
      </c>
      <c r="BN332" s="11">
        <v>0</v>
      </c>
      <c r="BO332" s="11">
        <v>0</v>
      </c>
      <c r="BP332" s="11">
        <v>0</v>
      </c>
      <c r="BQ332" s="11">
        <v>0</v>
      </c>
      <c r="BR332" s="11">
        <v>0</v>
      </c>
      <c r="BS332" s="248">
        <v>0</v>
      </c>
      <c r="BT332" s="248">
        <v>0</v>
      </c>
      <c r="BU332" s="248">
        <v>0</v>
      </c>
      <c r="BV332" s="31">
        <v>0</v>
      </c>
      <c r="BW332" s="31">
        <v>0</v>
      </c>
      <c r="BX332" s="31">
        <v>0</v>
      </c>
    </row>
    <row r="333" spans="3:76" ht="20.100000000000001" customHeight="1">
      <c r="C333" s="11">
        <v>40000101</v>
      </c>
      <c r="D333" s="26" t="s">
        <v>481</v>
      </c>
      <c r="E333" s="7">
        <v>1</v>
      </c>
      <c r="F333" s="11">
        <v>80000001</v>
      </c>
      <c r="G333" s="11">
        <v>0</v>
      </c>
      <c r="H333" s="11">
        <v>0</v>
      </c>
      <c r="I333" s="11">
        <v>0</v>
      </c>
      <c r="J333" s="7">
        <v>0</v>
      </c>
      <c r="K333" s="11">
        <v>0</v>
      </c>
      <c r="L333" s="11">
        <v>0</v>
      </c>
      <c r="M333" s="11">
        <v>0</v>
      </c>
      <c r="N333" s="11">
        <v>2</v>
      </c>
      <c r="O333" s="11">
        <v>0</v>
      </c>
      <c r="P333" s="11">
        <v>0</v>
      </c>
      <c r="Q333" s="11">
        <v>0</v>
      </c>
      <c r="R333" s="11">
        <v>0</v>
      </c>
      <c r="S333" s="11">
        <v>0</v>
      </c>
      <c r="T333" s="7">
        <v>1</v>
      </c>
      <c r="U333" s="11">
        <v>0</v>
      </c>
      <c r="V333" s="11">
        <v>0</v>
      </c>
      <c r="W333" s="11">
        <v>0</v>
      </c>
      <c r="X333" s="9"/>
      <c r="Y333" s="11">
        <v>0</v>
      </c>
      <c r="Z333" s="11">
        <v>0</v>
      </c>
      <c r="AA333" s="11">
        <v>0</v>
      </c>
      <c r="AB333" s="11">
        <v>0</v>
      </c>
      <c r="AC333" s="11">
        <v>1</v>
      </c>
      <c r="AD333" s="11">
        <v>0</v>
      </c>
      <c r="AE333" s="11">
        <v>0</v>
      </c>
      <c r="AF333" s="11">
        <v>0</v>
      </c>
      <c r="AG333" s="11">
        <v>0</v>
      </c>
      <c r="AH333" s="11">
        <v>0</v>
      </c>
      <c r="AI333" s="11">
        <v>0</v>
      </c>
      <c r="AJ333" s="11">
        <v>0</v>
      </c>
      <c r="AK333" s="11">
        <v>0</v>
      </c>
      <c r="AL333" s="11">
        <v>0</v>
      </c>
      <c r="AM333" s="11">
        <v>0</v>
      </c>
      <c r="AN333" s="11">
        <v>0</v>
      </c>
      <c r="AO333" s="11">
        <v>0</v>
      </c>
      <c r="AP333" s="11">
        <v>0</v>
      </c>
      <c r="AQ333" s="11">
        <v>0</v>
      </c>
      <c r="AR333" s="11">
        <v>0</v>
      </c>
      <c r="AS333" s="11">
        <v>0</v>
      </c>
      <c r="AT333" s="11">
        <v>0</v>
      </c>
      <c r="AU333" s="11"/>
      <c r="AV333" s="11">
        <v>0</v>
      </c>
      <c r="AW333" s="11">
        <v>0</v>
      </c>
      <c r="AX333" s="11">
        <v>0</v>
      </c>
      <c r="AY333" s="11">
        <v>0</v>
      </c>
      <c r="AZ333" s="11">
        <v>0</v>
      </c>
      <c r="BA333" s="11">
        <v>0</v>
      </c>
      <c r="BB333" s="11">
        <v>0</v>
      </c>
      <c r="BC333" s="11">
        <v>0</v>
      </c>
      <c r="BD333" s="33" t="s">
        <v>482</v>
      </c>
      <c r="BE333" s="11">
        <v>0</v>
      </c>
      <c r="BF333" s="11">
        <v>0</v>
      </c>
      <c r="BG333" s="11">
        <v>0</v>
      </c>
      <c r="BH333" s="11">
        <v>0</v>
      </c>
      <c r="BI333" s="11">
        <v>0</v>
      </c>
      <c r="BJ333" s="11">
        <v>0</v>
      </c>
      <c r="BK333" s="11">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11">
        <v>40000102</v>
      </c>
      <c r="D334" s="26" t="s">
        <v>483</v>
      </c>
      <c r="E334" s="11">
        <v>1</v>
      </c>
      <c r="F334" s="11">
        <v>80000001</v>
      </c>
      <c r="G334" s="11">
        <v>0</v>
      </c>
      <c r="H334" s="11">
        <v>0</v>
      </c>
      <c r="I334" s="11">
        <v>0</v>
      </c>
      <c r="J334" s="11">
        <v>0</v>
      </c>
      <c r="K334" s="11">
        <v>0</v>
      </c>
      <c r="L334" s="11">
        <v>0</v>
      </c>
      <c r="M334" s="11">
        <v>0</v>
      </c>
      <c r="N334" s="11">
        <v>2</v>
      </c>
      <c r="O334" s="11">
        <v>0</v>
      </c>
      <c r="P334" s="11">
        <v>0</v>
      </c>
      <c r="Q334" s="11">
        <v>0</v>
      </c>
      <c r="R334" s="11">
        <v>0</v>
      </c>
      <c r="S334" s="11">
        <v>0</v>
      </c>
      <c r="T334" s="7">
        <v>1</v>
      </c>
      <c r="U334" s="11">
        <v>0</v>
      </c>
      <c r="V334" s="11">
        <v>0</v>
      </c>
      <c r="W334" s="11">
        <v>0</v>
      </c>
      <c r="X334" s="9"/>
      <c r="Y334" s="11">
        <v>0</v>
      </c>
      <c r="Z334" s="11">
        <v>0</v>
      </c>
      <c r="AA334" s="11">
        <v>0</v>
      </c>
      <c r="AB334" s="11">
        <v>0</v>
      </c>
      <c r="AC334" s="11">
        <v>1</v>
      </c>
      <c r="AD334" s="11">
        <v>0</v>
      </c>
      <c r="AE334" s="11">
        <v>0</v>
      </c>
      <c r="AF334" s="11">
        <v>0</v>
      </c>
      <c r="AG334" s="11">
        <v>0</v>
      </c>
      <c r="AH334" s="11">
        <v>0</v>
      </c>
      <c r="AI334" s="11">
        <v>0</v>
      </c>
      <c r="AJ334" s="11">
        <v>0</v>
      </c>
      <c r="AK334" s="11">
        <v>0</v>
      </c>
      <c r="AL334" s="11">
        <v>0</v>
      </c>
      <c r="AM334" s="11">
        <v>0</v>
      </c>
      <c r="AN334" s="11">
        <v>0</v>
      </c>
      <c r="AO334" s="11">
        <v>0</v>
      </c>
      <c r="AP334" s="11">
        <v>0</v>
      </c>
      <c r="AQ334" s="11">
        <v>0</v>
      </c>
      <c r="AR334" s="11">
        <v>0</v>
      </c>
      <c r="AS334" s="11">
        <v>0</v>
      </c>
      <c r="AT334" s="11">
        <v>0</v>
      </c>
      <c r="AU334" s="11"/>
      <c r="AV334" s="11">
        <v>0</v>
      </c>
      <c r="AW334" s="11">
        <v>0</v>
      </c>
      <c r="AX334" s="11">
        <v>0</v>
      </c>
      <c r="AY334" s="11" t="s">
        <v>484</v>
      </c>
      <c r="AZ334" s="11">
        <v>0</v>
      </c>
      <c r="BA334" s="11">
        <v>0</v>
      </c>
      <c r="BB334" s="11">
        <v>0</v>
      </c>
      <c r="BC334" s="11">
        <v>0</v>
      </c>
      <c r="BD334" s="33" t="s">
        <v>485</v>
      </c>
      <c r="BE334" s="11">
        <v>0</v>
      </c>
      <c r="BF334" s="11">
        <v>0</v>
      </c>
      <c r="BG334" s="11">
        <v>0</v>
      </c>
      <c r="BH334" s="11">
        <v>0</v>
      </c>
      <c r="BI334" s="11">
        <v>0</v>
      </c>
      <c r="BJ334" s="11">
        <v>0</v>
      </c>
      <c r="BK334" s="11">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11">
        <v>40000103</v>
      </c>
      <c r="D335" s="26" t="s">
        <v>486</v>
      </c>
      <c r="E335" s="11">
        <v>1</v>
      </c>
      <c r="F335" s="11">
        <v>80000001</v>
      </c>
      <c r="G335" s="11">
        <v>0</v>
      </c>
      <c r="H335" s="11">
        <v>0</v>
      </c>
      <c r="I335" s="11">
        <v>0</v>
      </c>
      <c r="J335" s="11">
        <v>0</v>
      </c>
      <c r="K335" s="11">
        <v>0</v>
      </c>
      <c r="L335" s="11">
        <v>0</v>
      </c>
      <c r="M335" s="11">
        <v>0</v>
      </c>
      <c r="N335" s="11">
        <v>2</v>
      </c>
      <c r="O335" s="11">
        <v>0</v>
      </c>
      <c r="P335" s="11">
        <v>0</v>
      </c>
      <c r="Q335" s="11">
        <v>0</v>
      </c>
      <c r="R335" s="11">
        <v>0</v>
      </c>
      <c r="S335" s="11">
        <v>0</v>
      </c>
      <c r="T335" s="7">
        <v>1</v>
      </c>
      <c r="U335" s="11">
        <v>0</v>
      </c>
      <c r="V335" s="11">
        <v>0</v>
      </c>
      <c r="W335" s="11">
        <v>0</v>
      </c>
      <c r="X335" s="9"/>
      <c r="Y335" s="11">
        <v>0</v>
      </c>
      <c r="Z335" s="11">
        <v>0</v>
      </c>
      <c r="AA335" s="11">
        <v>0</v>
      </c>
      <c r="AB335" s="11">
        <v>0</v>
      </c>
      <c r="AC335" s="11">
        <v>1</v>
      </c>
      <c r="AD335" s="11">
        <v>0</v>
      </c>
      <c r="AE335" s="11">
        <v>0</v>
      </c>
      <c r="AF335" s="11">
        <v>0</v>
      </c>
      <c r="AG335" s="11">
        <v>0</v>
      </c>
      <c r="AH335" s="11">
        <v>0</v>
      </c>
      <c r="AI335" s="11">
        <v>0</v>
      </c>
      <c r="AJ335" s="11">
        <v>0</v>
      </c>
      <c r="AK335" s="11">
        <v>0</v>
      </c>
      <c r="AL335" s="11">
        <v>0</v>
      </c>
      <c r="AM335" s="11">
        <v>0</v>
      </c>
      <c r="AN335" s="11">
        <v>0</v>
      </c>
      <c r="AO335" s="11">
        <v>0</v>
      </c>
      <c r="AP335" s="11">
        <v>0</v>
      </c>
      <c r="AQ335" s="11">
        <v>0</v>
      </c>
      <c r="AR335" s="11">
        <v>0</v>
      </c>
      <c r="AS335" s="11">
        <v>0</v>
      </c>
      <c r="AT335" s="11">
        <v>0</v>
      </c>
      <c r="AU335" s="11"/>
      <c r="AV335" s="11">
        <v>0</v>
      </c>
      <c r="AW335" s="11">
        <v>0</v>
      </c>
      <c r="AX335" s="11">
        <v>0</v>
      </c>
      <c r="AY335" s="11">
        <v>0</v>
      </c>
      <c r="AZ335" s="11">
        <v>0</v>
      </c>
      <c r="BA335" s="11">
        <v>0</v>
      </c>
      <c r="BB335" s="11">
        <v>0</v>
      </c>
      <c r="BC335" s="11">
        <v>0</v>
      </c>
      <c r="BD335" s="33" t="s">
        <v>487</v>
      </c>
      <c r="BE335" s="11">
        <v>0</v>
      </c>
      <c r="BF335" s="11">
        <v>0</v>
      </c>
      <c r="BG335" s="11">
        <v>0</v>
      </c>
      <c r="BH335" s="11">
        <v>0</v>
      </c>
      <c r="BI335" s="11">
        <v>0</v>
      </c>
      <c r="BJ335" s="11">
        <v>0</v>
      </c>
      <c r="BK335" s="11">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11">
        <v>40000201</v>
      </c>
      <c r="D336" s="26" t="s">
        <v>488</v>
      </c>
      <c r="E336" s="11">
        <v>1</v>
      </c>
      <c r="F336" s="11">
        <v>80000001</v>
      </c>
      <c r="G336" s="11">
        <v>0</v>
      </c>
      <c r="H336" s="11">
        <v>0</v>
      </c>
      <c r="I336" s="11">
        <v>0</v>
      </c>
      <c r="J336" s="11">
        <v>0</v>
      </c>
      <c r="K336" s="11">
        <v>0</v>
      </c>
      <c r="L336" s="11">
        <v>0</v>
      </c>
      <c r="M336" s="11">
        <v>0</v>
      </c>
      <c r="N336" s="11">
        <v>2</v>
      </c>
      <c r="O336" s="11">
        <v>0</v>
      </c>
      <c r="P336" s="11">
        <v>0</v>
      </c>
      <c r="Q336" s="11">
        <v>0</v>
      </c>
      <c r="R336" s="11">
        <v>0</v>
      </c>
      <c r="S336" s="11">
        <v>0</v>
      </c>
      <c r="T336" s="7">
        <v>1</v>
      </c>
      <c r="U336" s="11">
        <v>0</v>
      </c>
      <c r="V336" s="11">
        <v>0</v>
      </c>
      <c r="W336" s="11">
        <v>0</v>
      </c>
      <c r="X336" s="9"/>
      <c r="Y336" s="11">
        <v>0</v>
      </c>
      <c r="Z336" s="11">
        <v>0</v>
      </c>
      <c r="AA336" s="11">
        <v>0</v>
      </c>
      <c r="AB336" s="11">
        <v>0</v>
      </c>
      <c r="AC336" s="11">
        <v>1</v>
      </c>
      <c r="AD336" s="11">
        <v>0</v>
      </c>
      <c r="AE336" s="11">
        <v>0</v>
      </c>
      <c r="AF336" s="11">
        <v>0</v>
      </c>
      <c r="AG336" s="11">
        <v>0</v>
      </c>
      <c r="AH336" s="11">
        <v>0</v>
      </c>
      <c r="AI336" s="11">
        <v>0</v>
      </c>
      <c r="AJ336" s="11">
        <v>0</v>
      </c>
      <c r="AK336" s="11">
        <v>0</v>
      </c>
      <c r="AL336" s="11">
        <v>0</v>
      </c>
      <c r="AM336" s="11">
        <v>0</v>
      </c>
      <c r="AN336" s="11">
        <v>0</v>
      </c>
      <c r="AO336" s="11">
        <v>0</v>
      </c>
      <c r="AP336" s="11">
        <v>0</v>
      </c>
      <c r="AQ336" s="11">
        <v>0</v>
      </c>
      <c r="AR336" s="11">
        <v>0</v>
      </c>
      <c r="AS336" s="11">
        <v>0</v>
      </c>
      <c r="AT336" s="11">
        <v>0</v>
      </c>
      <c r="AU336" s="11"/>
      <c r="AV336" s="11">
        <v>0</v>
      </c>
      <c r="AW336" s="11">
        <v>0</v>
      </c>
      <c r="AX336" s="11">
        <v>0</v>
      </c>
      <c r="AY336" s="11">
        <v>0</v>
      </c>
      <c r="AZ336" s="11">
        <v>0</v>
      </c>
      <c r="BA336" s="11">
        <v>0</v>
      </c>
      <c r="BB336" s="11">
        <v>0</v>
      </c>
      <c r="BC336" s="11">
        <v>0</v>
      </c>
      <c r="BD336" s="33" t="s">
        <v>489</v>
      </c>
      <c r="BE336" s="11">
        <v>0</v>
      </c>
      <c r="BF336" s="11">
        <v>0</v>
      </c>
      <c r="BG336" s="11">
        <v>0</v>
      </c>
      <c r="BH336" s="11">
        <v>0</v>
      </c>
      <c r="BI336" s="11">
        <v>0</v>
      </c>
      <c r="BJ336" s="11">
        <v>0</v>
      </c>
      <c r="BK336" s="11">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11">
        <v>40000202</v>
      </c>
      <c r="D337" s="26" t="s">
        <v>490</v>
      </c>
      <c r="E337" s="11">
        <v>1</v>
      </c>
      <c r="F337" s="11">
        <v>80000001</v>
      </c>
      <c r="G337" s="11">
        <v>0</v>
      </c>
      <c r="H337" s="11">
        <v>0</v>
      </c>
      <c r="I337" s="11">
        <v>0</v>
      </c>
      <c r="J337" s="11">
        <v>0</v>
      </c>
      <c r="K337" s="11">
        <v>0</v>
      </c>
      <c r="L337" s="11">
        <v>0</v>
      </c>
      <c r="M337" s="11">
        <v>0</v>
      </c>
      <c r="N337" s="11">
        <v>2</v>
      </c>
      <c r="O337" s="11">
        <v>0</v>
      </c>
      <c r="P337" s="11">
        <v>0</v>
      </c>
      <c r="Q337" s="11">
        <v>0</v>
      </c>
      <c r="R337" s="11">
        <v>0</v>
      </c>
      <c r="S337" s="11">
        <v>0</v>
      </c>
      <c r="T337" s="7">
        <v>1</v>
      </c>
      <c r="U337" s="11">
        <v>0</v>
      </c>
      <c r="V337" s="11">
        <v>0</v>
      </c>
      <c r="W337" s="11">
        <v>0</v>
      </c>
      <c r="X337" s="9"/>
      <c r="Y337" s="11">
        <v>0</v>
      </c>
      <c r="Z337" s="11">
        <v>0</v>
      </c>
      <c r="AA337" s="11">
        <v>0</v>
      </c>
      <c r="AB337" s="11">
        <v>0</v>
      </c>
      <c r="AC337" s="11">
        <v>1</v>
      </c>
      <c r="AD337" s="11">
        <v>0</v>
      </c>
      <c r="AE337" s="11">
        <v>0</v>
      </c>
      <c r="AF337" s="11">
        <v>0</v>
      </c>
      <c r="AG337" s="11">
        <v>0</v>
      </c>
      <c r="AH337" s="11">
        <v>0</v>
      </c>
      <c r="AI337" s="11">
        <v>0</v>
      </c>
      <c r="AJ337" s="11">
        <v>0</v>
      </c>
      <c r="AK337" s="11">
        <v>0</v>
      </c>
      <c r="AL337" s="11">
        <v>0</v>
      </c>
      <c r="AM337" s="11">
        <v>0</v>
      </c>
      <c r="AN337" s="11">
        <v>0</v>
      </c>
      <c r="AO337" s="11">
        <v>0</v>
      </c>
      <c r="AP337" s="11">
        <v>0</v>
      </c>
      <c r="AQ337" s="11">
        <v>0</v>
      </c>
      <c r="AR337" s="11">
        <v>0</v>
      </c>
      <c r="AS337" s="11">
        <v>0</v>
      </c>
      <c r="AT337" s="11">
        <v>0</v>
      </c>
      <c r="AU337" s="11"/>
      <c r="AV337" s="11">
        <v>0</v>
      </c>
      <c r="AW337" s="11">
        <v>0</v>
      </c>
      <c r="AX337" s="11">
        <v>0</v>
      </c>
      <c r="AY337" s="11">
        <v>0</v>
      </c>
      <c r="AZ337" s="11">
        <v>0</v>
      </c>
      <c r="BA337" s="11">
        <v>0</v>
      </c>
      <c r="BB337" s="11">
        <v>0</v>
      </c>
      <c r="BC337" s="11">
        <v>0</v>
      </c>
      <c r="BD337" s="33" t="s">
        <v>491</v>
      </c>
      <c r="BE337" s="11">
        <v>0</v>
      </c>
      <c r="BF337" s="11">
        <v>0</v>
      </c>
      <c r="BG337" s="11">
        <v>0</v>
      </c>
      <c r="BH337" s="11">
        <v>0</v>
      </c>
      <c r="BI337" s="11">
        <v>0</v>
      </c>
      <c r="BJ337" s="11">
        <v>0</v>
      </c>
      <c r="BK337" s="11">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11">
        <v>40000203</v>
      </c>
      <c r="D338" s="26" t="s">
        <v>492</v>
      </c>
      <c r="E338" s="11">
        <v>1</v>
      </c>
      <c r="F338" s="11">
        <v>80000001</v>
      </c>
      <c r="G338" s="11">
        <v>0</v>
      </c>
      <c r="H338" s="11">
        <v>0</v>
      </c>
      <c r="I338" s="11">
        <v>0</v>
      </c>
      <c r="J338" s="11">
        <v>0</v>
      </c>
      <c r="K338" s="11">
        <v>0</v>
      </c>
      <c r="L338" s="11">
        <v>0</v>
      </c>
      <c r="M338" s="11">
        <v>0</v>
      </c>
      <c r="N338" s="11">
        <v>2</v>
      </c>
      <c r="O338" s="11">
        <v>0</v>
      </c>
      <c r="P338" s="11">
        <v>0</v>
      </c>
      <c r="Q338" s="11">
        <v>0</v>
      </c>
      <c r="R338" s="11">
        <v>0</v>
      </c>
      <c r="S338" s="11">
        <v>0</v>
      </c>
      <c r="T338" s="7">
        <v>1</v>
      </c>
      <c r="U338" s="11">
        <v>0</v>
      </c>
      <c r="V338" s="11">
        <v>0</v>
      </c>
      <c r="W338" s="11">
        <v>0</v>
      </c>
      <c r="X338" s="9"/>
      <c r="Y338" s="11">
        <v>0</v>
      </c>
      <c r="Z338" s="11">
        <v>0</v>
      </c>
      <c r="AA338" s="11">
        <v>0</v>
      </c>
      <c r="AB338" s="11">
        <v>0</v>
      </c>
      <c r="AC338" s="11">
        <v>1</v>
      </c>
      <c r="AD338" s="11">
        <v>0</v>
      </c>
      <c r="AE338" s="11">
        <v>0</v>
      </c>
      <c r="AF338" s="11">
        <v>0</v>
      </c>
      <c r="AG338" s="11">
        <v>0</v>
      </c>
      <c r="AH338" s="11">
        <v>0</v>
      </c>
      <c r="AI338" s="11">
        <v>0</v>
      </c>
      <c r="AJ338" s="11">
        <v>0</v>
      </c>
      <c r="AK338" s="11">
        <v>0</v>
      </c>
      <c r="AL338" s="11">
        <v>0</v>
      </c>
      <c r="AM338" s="11">
        <v>0</v>
      </c>
      <c r="AN338" s="11">
        <v>0</v>
      </c>
      <c r="AO338" s="11">
        <v>0</v>
      </c>
      <c r="AP338" s="11">
        <v>0</v>
      </c>
      <c r="AQ338" s="11">
        <v>0</v>
      </c>
      <c r="AR338" s="11">
        <v>0</v>
      </c>
      <c r="AS338" s="11">
        <v>0</v>
      </c>
      <c r="AT338" s="11">
        <v>0</v>
      </c>
      <c r="AU338" s="11"/>
      <c r="AV338" s="11">
        <v>0</v>
      </c>
      <c r="AW338" s="11">
        <v>0</v>
      </c>
      <c r="AX338" s="11">
        <v>0</v>
      </c>
      <c r="AY338" s="11">
        <v>0</v>
      </c>
      <c r="AZ338" s="11">
        <v>0</v>
      </c>
      <c r="BA338" s="11">
        <v>0</v>
      </c>
      <c r="BB338" s="11">
        <v>0</v>
      </c>
      <c r="BC338" s="11">
        <v>0</v>
      </c>
      <c r="BD338" s="33" t="s">
        <v>493</v>
      </c>
      <c r="BE338" s="11">
        <v>0</v>
      </c>
      <c r="BF338" s="11">
        <v>0</v>
      </c>
      <c r="BG338" s="11">
        <v>0</v>
      </c>
      <c r="BH338" s="11">
        <v>0</v>
      </c>
      <c r="BI338" s="11">
        <v>0</v>
      </c>
      <c r="BJ338" s="11">
        <v>0</v>
      </c>
      <c r="BK338" s="11">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11">
        <v>40001101</v>
      </c>
      <c r="D339" s="26" t="s">
        <v>494</v>
      </c>
      <c r="E339" s="11">
        <v>1</v>
      </c>
      <c r="F339" s="11">
        <v>80000001</v>
      </c>
      <c r="G339" s="11">
        <v>0</v>
      </c>
      <c r="H339" s="11">
        <v>0</v>
      </c>
      <c r="I339" s="11">
        <v>0</v>
      </c>
      <c r="J339" s="11">
        <v>0</v>
      </c>
      <c r="K339" s="11">
        <v>0</v>
      </c>
      <c r="L339" s="11">
        <v>0</v>
      </c>
      <c r="M339" s="11">
        <v>0</v>
      </c>
      <c r="N339" s="11">
        <v>2</v>
      </c>
      <c r="O339" s="11">
        <v>0</v>
      </c>
      <c r="P339" s="11">
        <v>0</v>
      </c>
      <c r="Q339" s="11">
        <v>0</v>
      </c>
      <c r="R339" s="11">
        <v>0</v>
      </c>
      <c r="S339" s="11">
        <v>0</v>
      </c>
      <c r="T339" s="7">
        <v>1</v>
      </c>
      <c r="U339" s="11">
        <v>0</v>
      </c>
      <c r="V339" s="11">
        <v>0</v>
      </c>
      <c r="W339" s="11">
        <v>0</v>
      </c>
      <c r="X339" s="9"/>
      <c r="Y339" s="11">
        <v>0</v>
      </c>
      <c r="Z339" s="11">
        <v>0</v>
      </c>
      <c r="AA339" s="11">
        <v>0</v>
      </c>
      <c r="AB339" s="11">
        <v>0</v>
      </c>
      <c r="AC339" s="11">
        <v>1</v>
      </c>
      <c r="AD339" s="11">
        <v>0</v>
      </c>
      <c r="AE339" s="11">
        <v>0</v>
      </c>
      <c r="AF339" s="11">
        <v>0</v>
      </c>
      <c r="AG339" s="11">
        <v>0</v>
      </c>
      <c r="AH339" s="11">
        <v>0</v>
      </c>
      <c r="AI339" s="11">
        <v>0</v>
      </c>
      <c r="AJ339" s="11">
        <v>0</v>
      </c>
      <c r="AK339" s="11">
        <v>0</v>
      </c>
      <c r="AL339" s="11">
        <v>0</v>
      </c>
      <c r="AM339" s="11">
        <v>0</v>
      </c>
      <c r="AN339" s="11">
        <v>0</v>
      </c>
      <c r="AO339" s="11">
        <v>0</v>
      </c>
      <c r="AP339" s="11">
        <v>0</v>
      </c>
      <c r="AQ339" s="11">
        <v>0</v>
      </c>
      <c r="AR339" s="11">
        <v>0</v>
      </c>
      <c r="AS339" s="11">
        <v>0</v>
      </c>
      <c r="AT339" s="11">
        <v>0</v>
      </c>
      <c r="AU339" s="11"/>
      <c r="AV339" s="11">
        <v>0</v>
      </c>
      <c r="AW339" s="11">
        <v>0</v>
      </c>
      <c r="AX339" s="11">
        <v>0</v>
      </c>
      <c r="AY339" s="11">
        <v>0</v>
      </c>
      <c r="AZ339" s="11">
        <v>0</v>
      </c>
      <c r="BA339" s="11">
        <v>0</v>
      </c>
      <c r="BB339" s="11">
        <v>0</v>
      </c>
      <c r="BC339" s="11">
        <v>0</v>
      </c>
      <c r="BD339" s="33" t="s">
        <v>495</v>
      </c>
      <c r="BE339" s="11">
        <v>0</v>
      </c>
      <c r="BF339" s="11">
        <v>0</v>
      </c>
      <c r="BG339" s="11">
        <v>0</v>
      </c>
      <c r="BH339" s="11">
        <v>0</v>
      </c>
      <c r="BI339" s="11">
        <v>0</v>
      </c>
      <c r="BJ339" s="11">
        <v>0</v>
      </c>
      <c r="BK339" s="11">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11">
        <v>40001102</v>
      </c>
      <c r="D340" s="26" t="s">
        <v>496</v>
      </c>
      <c r="E340" s="11">
        <v>1</v>
      </c>
      <c r="F340" s="11">
        <v>80000001</v>
      </c>
      <c r="G340" s="11">
        <v>0</v>
      </c>
      <c r="H340" s="11">
        <v>0</v>
      </c>
      <c r="I340" s="11">
        <v>0</v>
      </c>
      <c r="J340" s="11">
        <v>0</v>
      </c>
      <c r="K340" s="11">
        <v>0</v>
      </c>
      <c r="L340" s="11">
        <v>0</v>
      </c>
      <c r="M340" s="11">
        <v>0</v>
      </c>
      <c r="N340" s="11">
        <v>2</v>
      </c>
      <c r="O340" s="11">
        <v>0</v>
      </c>
      <c r="P340" s="11">
        <v>0</v>
      </c>
      <c r="Q340" s="11">
        <v>0</v>
      </c>
      <c r="R340" s="11">
        <v>0</v>
      </c>
      <c r="S340" s="11">
        <v>0</v>
      </c>
      <c r="T340" s="7">
        <v>1</v>
      </c>
      <c r="U340" s="11">
        <v>0</v>
      </c>
      <c r="V340" s="11">
        <v>0</v>
      </c>
      <c r="W340" s="11">
        <v>0</v>
      </c>
      <c r="X340" s="9"/>
      <c r="Y340" s="11">
        <v>0</v>
      </c>
      <c r="Z340" s="11">
        <v>0</v>
      </c>
      <c r="AA340" s="11">
        <v>0</v>
      </c>
      <c r="AB340" s="11">
        <v>0</v>
      </c>
      <c r="AC340" s="11">
        <v>1</v>
      </c>
      <c r="AD340" s="11">
        <v>0</v>
      </c>
      <c r="AE340" s="11">
        <v>0</v>
      </c>
      <c r="AF340" s="11">
        <v>0</v>
      </c>
      <c r="AG340" s="11">
        <v>0</v>
      </c>
      <c r="AH340" s="11">
        <v>0</v>
      </c>
      <c r="AI340" s="11">
        <v>0</v>
      </c>
      <c r="AJ340" s="11">
        <v>0</v>
      </c>
      <c r="AK340" s="11">
        <v>0</v>
      </c>
      <c r="AL340" s="11">
        <v>0</v>
      </c>
      <c r="AM340" s="11">
        <v>0</v>
      </c>
      <c r="AN340" s="11">
        <v>0</v>
      </c>
      <c r="AO340" s="11">
        <v>0</v>
      </c>
      <c r="AP340" s="11">
        <v>0</v>
      </c>
      <c r="AQ340" s="11">
        <v>0</v>
      </c>
      <c r="AR340" s="11">
        <v>0</v>
      </c>
      <c r="AS340" s="11">
        <v>0</v>
      </c>
      <c r="AT340" s="11">
        <v>0</v>
      </c>
      <c r="AU340" s="11"/>
      <c r="AV340" s="11">
        <v>0</v>
      </c>
      <c r="AW340" s="11">
        <v>0</v>
      </c>
      <c r="AX340" s="11">
        <v>0</v>
      </c>
      <c r="AY340" s="11">
        <v>0</v>
      </c>
      <c r="AZ340" s="11">
        <v>0</v>
      </c>
      <c r="BA340" s="11">
        <v>0</v>
      </c>
      <c r="BB340" s="11">
        <v>0</v>
      </c>
      <c r="BC340" s="11">
        <v>0</v>
      </c>
      <c r="BD340" s="33" t="s">
        <v>497</v>
      </c>
      <c r="BE340" s="11">
        <v>0</v>
      </c>
      <c r="BF340" s="11">
        <v>0</v>
      </c>
      <c r="BG340" s="11">
        <v>0</v>
      </c>
      <c r="BH340" s="11">
        <v>0</v>
      </c>
      <c r="BI340" s="11">
        <v>0</v>
      </c>
      <c r="BJ340" s="11">
        <v>0</v>
      </c>
      <c r="BK340" s="11">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11">
        <v>40001103</v>
      </c>
      <c r="D341" s="26" t="s">
        <v>498</v>
      </c>
      <c r="E341" s="11">
        <v>1</v>
      </c>
      <c r="F341" s="11">
        <v>80000001</v>
      </c>
      <c r="G341" s="11">
        <v>0</v>
      </c>
      <c r="H341" s="11">
        <v>0</v>
      </c>
      <c r="I341" s="11">
        <v>0</v>
      </c>
      <c r="J341" s="11">
        <v>0</v>
      </c>
      <c r="K341" s="11">
        <v>0</v>
      </c>
      <c r="L341" s="11">
        <v>0</v>
      </c>
      <c r="M341" s="11">
        <v>0</v>
      </c>
      <c r="N341" s="11">
        <v>2</v>
      </c>
      <c r="O341" s="11">
        <v>0</v>
      </c>
      <c r="P341" s="11">
        <v>0</v>
      </c>
      <c r="Q341" s="11">
        <v>0</v>
      </c>
      <c r="R341" s="11">
        <v>0</v>
      </c>
      <c r="S341" s="11">
        <v>0</v>
      </c>
      <c r="T341" s="7">
        <v>1</v>
      </c>
      <c r="U341" s="11">
        <v>0</v>
      </c>
      <c r="V341" s="11">
        <v>0</v>
      </c>
      <c r="W341" s="11">
        <v>0</v>
      </c>
      <c r="X341" s="9"/>
      <c r="Y341" s="11">
        <v>0</v>
      </c>
      <c r="Z341" s="11">
        <v>0</v>
      </c>
      <c r="AA341" s="11">
        <v>0</v>
      </c>
      <c r="AB341" s="11">
        <v>0</v>
      </c>
      <c r="AC341" s="11">
        <v>1</v>
      </c>
      <c r="AD341" s="11">
        <v>0</v>
      </c>
      <c r="AE341" s="11">
        <v>0</v>
      </c>
      <c r="AF341" s="11">
        <v>0</v>
      </c>
      <c r="AG341" s="11">
        <v>0</v>
      </c>
      <c r="AH341" s="11">
        <v>0</v>
      </c>
      <c r="AI341" s="11">
        <v>0</v>
      </c>
      <c r="AJ341" s="11">
        <v>0</v>
      </c>
      <c r="AK341" s="11">
        <v>0</v>
      </c>
      <c r="AL341" s="11">
        <v>0</v>
      </c>
      <c r="AM341" s="11">
        <v>0</v>
      </c>
      <c r="AN341" s="11">
        <v>0</v>
      </c>
      <c r="AO341" s="11">
        <v>0</v>
      </c>
      <c r="AP341" s="11">
        <v>0</v>
      </c>
      <c r="AQ341" s="11">
        <v>0</v>
      </c>
      <c r="AR341" s="11">
        <v>0</v>
      </c>
      <c r="AS341" s="11">
        <v>0</v>
      </c>
      <c r="AT341" s="11">
        <v>0</v>
      </c>
      <c r="AU341" s="11"/>
      <c r="AV341" s="11">
        <v>0</v>
      </c>
      <c r="AW341" s="11">
        <v>0</v>
      </c>
      <c r="AX341" s="11">
        <v>0</v>
      </c>
      <c r="AY341" s="11">
        <v>0</v>
      </c>
      <c r="AZ341" s="11">
        <v>0</v>
      </c>
      <c r="BA341" s="11">
        <v>0</v>
      </c>
      <c r="BB341" s="11">
        <v>0</v>
      </c>
      <c r="BC341" s="11">
        <v>0</v>
      </c>
      <c r="BD341" s="33" t="s">
        <v>499</v>
      </c>
      <c r="BE341" s="11">
        <v>0</v>
      </c>
      <c r="BF341" s="11">
        <v>0</v>
      </c>
      <c r="BG341" s="11">
        <v>0</v>
      </c>
      <c r="BH341" s="11">
        <v>0</v>
      </c>
      <c r="BI341" s="11">
        <v>0</v>
      </c>
      <c r="BJ341" s="11">
        <v>0</v>
      </c>
      <c r="BK341" s="11">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11">
        <v>40002101</v>
      </c>
      <c r="D342" s="26" t="s">
        <v>500</v>
      </c>
      <c r="E342" s="11">
        <v>1</v>
      </c>
      <c r="F342" s="11">
        <v>80000001</v>
      </c>
      <c r="G342" s="11">
        <v>0</v>
      </c>
      <c r="H342" s="11">
        <v>0</v>
      </c>
      <c r="I342" s="11">
        <v>0</v>
      </c>
      <c r="J342" s="11">
        <v>0</v>
      </c>
      <c r="K342" s="11">
        <v>0</v>
      </c>
      <c r="L342" s="11">
        <v>0</v>
      </c>
      <c r="M342" s="11">
        <v>0</v>
      </c>
      <c r="N342" s="11">
        <v>2</v>
      </c>
      <c r="O342" s="11">
        <v>0</v>
      </c>
      <c r="P342" s="11">
        <v>0</v>
      </c>
      <c r="Q342" s="11">
        <v>0</v>
      </c>
      <c r="R342" s="11">
        <v>0</v>
      </c>
      <c r="S342" s="11">
        <v>0</v>
      </c>
      <c r="T342" s="7">
        <v>1</v>
      </c>
      <c r="U342" s="11">
        <v>0</v>
      </c>
      <c r="V342" s="11">
        <v>0</v>
      </c>
      <c r="W342" s="11">
        <v>0</v>
      </c>
      <c r="X342" s="9"/>
      <c r="Y342" s="11">
        <v>0</v>
      </c>
      <c r="Z342" s="11">
        <v>0</v>
      </c>
      <c r="AA342" s="11">
        <v>0</v>
      </c>
      <c r="AB342" s="11">
        <v>0</v>
      </c>
      <c r="AC342" s="11">
        <v>1</v>
      </c>
      <c r="AD342" s="11">
        <v>0</v>
      </c>
      <c r="AE342" s="11">
        <v>0</v>
      </c>
      <c r="AF342" s="11">
        <v>0</v>
      </c>
      <c r="AG342" s="11">
        <v>0</v>
      </c>
      <c r="AH342" s="11">
        <v>0</v>
      </c>
      <c r="AI342" s="11">
        <v>0</v>
      </c>
      <c r="AJ342" s="11">
        <v>0</v>
      </c>
      <c r="AK342" s="11">
        <v>0</v>
      </c>
      <c r="AL342" s="11">
        <v>0</v>
      </c>
      <c r="AM342" s="11">
        <v>0</v>
      </c>
      <c r="AN342" s="11">
        <v>0</v>
      </c>
      <c r="AO342" s="11">
        <v>0</v>
      </c>
      <c r="AP342" s="11">
        <v>0</v>
      </c>
      <c r="AQ342" s="11">
        <v>0</v>
      </c>
      <c r="AR342" s="11">
        <v>0</v>
      </c>
      <c r="AS342" s="11">
        <v>0</v>
      </c>
      <c r="AT342" s="11">
        <v>0</v>
      </c>
      <c r="AU342" s="11"/>
      <c r="AV342" s="11">
        <v>0</v>
      </c>
      <c r="AW342" s="11">
        <v>0</v>
      </c>
      <c r="AX342" s="11">
        <v>0</v>
      </c>
      <c r="AY342" s="11">
        <v>0</v>
      </c>
      <c r="AZ342" s="11">
        <v>0</v>
      </c>
      <c r="BA342" s="11">
        <v>0</v>
      </c>
      <c r="BB342" s="11">
        <v>0</v>
      </c>
      <c r="BC342" s="11">
        <v>0</v>
      </c>
      <c r="BD342" s="33" t="s">
        <v>501</v>
      </c>
      <c r="BE342" s="11">
        <v>0</v>
      </c>
      <c r="BF342" s="11">
        <v>0</v>
      </c>
      <c r="BG342" s="11">
        <v>0</v>
      </c>
      <c r="BH342" s="11">
        <v>0</v>
      </c>
      <c r="BI342" s="11">
        <v>0</v>
      </c>
      <c r="BJ342" s="11">
        <v>0</v>
      </c>
      <c r="BK342" s="11">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11">
        <v>40002102</v>
      </c>
      <c r="D343" s="26" t="s">
        <v>502</v>
      </c>
      <c r="E343" s="11">
        <v>1</v>
      </c>
      <c r="F343" s="11">
        <v>80000001</v>
      </c>
      <c r="G343" s="11">
        <v>0</v>
      </c>
      <c r="H343" s="11">
        <v>0</v>
      </c>
      <c r="I343" s="11">
        <v>0</v>
      </c>
      <c r="J343" s="11">
        <v>0</v>
      </c>
      <c r="K343" s="11">
        <v>0</v>
      </c>
      <c r="L343" s="11">
        <v>0</v>
      </c>
      <c r="M343" s="11">
        <v>0</v>
      </c>
      <c r="N343" s="11">
        <v>2</v>
      </c>
      <c r="O343" s="11">
        <v>0</v>
      </c>
      <c r="P343" s="11">
        <v>0</v>
      </c>
      <c r="Q343" s="11">
        <v>0</v>
      </c>
      <c r="R343" s="11">
        <v>0</v>
      </c>
      <c r="S343" s="11">
        <v>0</v>
      </c>
      <c r="T343" s="7">
        <v>1</v>
      </c>
      <c r="U343" s="11">
        <v>0</v>
      </c>
      <c r="V343" s="11">
        <v>0</v>
      </c>
      <c r="W343" s="11">
        <v>0</v>
      </c>
      <c r="X343" s="9"/>
      <c r="Y343" s="11">
        <v>0</v>
      </c>
      <c r="Z343" s="11">
        <v>0</v>
      </c>
      <c r="AA343" s="11">
        <v>0</v>
      </c>
      <c r="AB343" s="11">
        <v>0</v>
      </c>
      <c r="AC343" s="11">
        <v>1</v>
      </c>
      <c r="AD343" s="11">
        <v>0</v>
      </c>
      <c r="AE343" s="11">
        <v>0</v>
      </c>
      <c r="AF343" s="11">
        <v>0</v>
      </c>
      <c r="AG343" s="11">
        <v>0</v>
      </c>
      <c r="AH343" s="11">
        <v>0</v>
      </c>
      <c r="AI343" s="11">
        <v>0</v>
      </c>
      <c r="AJ343" s="11">
        <v>0</v>
      </c>
      <c r="AK343" s="11">
        <v>0</v>
      </c>
      <c r="AL343" s="11">
        <v>0</v>
      </c>
      <c r="AM343" s="11">
        <v>0</v>
      </c>
      <c r="AN343" s="11">
        <v>0</v>
      </c>
      <c r="AO343" s="11">
        <v>0</v>
      </c>
      <c r="AP343" s="11">
        <v>0</v>
      </c>
      <c r="AQ343" s="11">
        <v>0</v>
      </c>
      <c r="AR343" s="11">
        <v>0</v>
      </c>
      <c r="AS343" s="11">
        <v>0</v>
      </c>
      <c r="AT343" s="11">
        <v>0</v>
      </c>
      <c r="AU343" s="11"/>
      <c r="AV343" s="11">
        <v>0</v>
      </c>
      <c r="AW343" s="11">
        <v>0</v>
      </c>
      <c r="AX343" s="11">
        <v>0</v>
      </c>
      <c r="AY343" s="11">
        <v>0</v>
      </c>
      <c r="AZ343" s="11">
        <v>0</v>
      </c>
      <c r="BA343" s="11">
        <v>0</v>
      </c>
      <c r="BB343" s="11">
        <v>0</v>
      </c>
      <c r="BC343" s="11">
        <v>0</v>
      </c>
      <c r="BD343" s="33" t="s">
        <v>503</v>
      </c>
      <c r="BE343" s="11">
        <v>0</v>
      </c>
      <c r="BF343" s="11">
        <v>0</v>
      </c>
      <c r="BG343" s="11">
        <v>0</v>
      </c>
      <c r="BH343" s="11">
        <v>0</v>
      </c>
      <c r="BI343" s="11">
        <v>0</v>
      </c>
      <c r="BJ343" s="11">
        <v>0</v>
      </c>
      <c r="BK343" s="11">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11">
        <v>40002103</v>
      </c>
      <c r="D344" s="26" t="s">
        <v>504</v>
      </c>
      <c r="E344" s="11">
        <v>1</v>
      </c>
      <c r="F344" s="11">
        <v>80000001</v>
      </c>
      <c r="G344" s="11">
        <v>0</v>
      </c>
      <c r="H344" s="11">
        <v>0</v>
      </c>
      <c r="I344" s="11">
        <v>0</v>
      </c>
      <c r="J344" s="11">
        <v>0</v>
      </c>
      <c r="K344" s="11">
        <v>0</v>
      </c>
      <c r="L344" s="11">
        <v>0</v>
      </c>
      <c r="M344" s="11">
        <v>0</v>
      </c>
      <c r="N344" s="11">
        <v>2</v>
      </c>
      <c r="O344" s="11">
        <v>0</v>
      </c>
      <c r="P344" s="11">
        <v>0</v>
      </c>
      <c r="Q344" s="11">
        <v>0</v>
      </c>
      <c r="R344" s="11">
        <v>0</v>
      </c>
      <c r="S344" s="11">
        <v>0</v>
      </c>
      <c r="T344" s="7">
        <v>1</v>
      </c>
      <c r="U344" s="11">
        <v>0</v>
      </c>
      <c r="V344" s="11">
        <v>0</v>
      </c>
      <c r="W344" s="11">
        <v>0</v>
      </c>
      <c r="X344" s="9"/>
      <c r="Y344" s="11">
        <v>0</v>
      </c>
      <c r="Z344" s="11">
        <v>0</v>
      </c>
      <c r="AA344" s="11">
        <v>0</v>
      </c>
      <c r="AB344" s="11">
        <v>0</v>
      </c>
      <c r="AC344" s="11">
        <v>1</v>
      </c>
      <c r="AD344" s="11">
        <v>0</v>
      </c>
      <c r="AE344" s="11">
        <v>0</v>
      </c>
      <c r="AF344" s="11">
        <v>0</v>
      </c>
      <c r="AG344" s="11">
        <v>0</v>
      </c>
      <c r="AH344" s="11">
        <v>0</v>
      </c>
      <c r="AI344" s="11">
        <v>0</v>
      </c>
      <c r="AJ344" s="11">
        <v>0</v>
      </c>
      <c r="AK344" s="11">
        <v>0</v>
      </c>
      <c r="AL344" s="11">
        <v>0</v>
      </c>
      <c r="AM344" s="11">
        <v>0</v>
      </c>
      <c r="AN344" s="11">
        <v>0</v>
      </c>
      <c r="AO344" s="11">
        <v>0</v>
      </c>
      <c r="AP344" s="11">
        <v>0</v>
      </c>
      <c r="AQ344" s="11">
        <v>0</v>
      </c>
      <c r="AR344" s="11">
        <v>0</v>
      </c>
      <c r="AS344" s="11">
        <v>0</v>
      </c>
      <c r="AT344" s="11">
        <v>0</v>
      </c>
      <c r="AU344" s="11"/>
      <c r="AV344" s="11">
        <v>0</v>
      </c>
      <c r="AW344" s="11">
        <v>0</v>
      </c>
      <c r="AX344" s="11">
        <v>0</v>
      </c>
      <c r="AY344" s="11">
        <v>0</v>
      </c>
      <c r="AZ344" s="11">
        <v>0</v>
      </c>
      <c r="BA344" s="11">
        <v>0</v>
      </c>
      <c r="BB344" s="11">
        <v>0</v>
      </c>
      <c r="BC344" s="11">
        <v>0</v>
      </c>
      <c r="BD344" s="33" t="s">
        <v>505</v>
      </c>
      <c r="BE344" s="11">
        <v>0</v>
      </c>
      <c r="BF344" s="11">
        <v>0</v>
      </c>
      <c r="BG344" s="11">
        <v>0</v>
      </c>
      <c r="BH344" s="11">
        <v>0</v>
      </c>
      <c r="BI344" s="11">
        <v>0</v>
      </c>
      <c r="BJ344" s="11">
        <v>0</v>
      </c>
      <c r="BK344" s="11">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7">
        <v>60000311</v>
      </c>
      <c r="D345" s="8" t="s">
        <v>173</v>
      </c>
      <c r="E345" s="7">
        <v>1</v>
      </c>
      <c r="F345" s="11">
        <v>80000001</v>
      </c>
      <c r="G345" s="7">
        <v>60000312</v>
      </c>
      <c r="H345" s="7">
        <v>0</v>
      </c>
      <c r="I345" s="7">
        <v>1</v>
      </c>
      <c r="J345" s="7">
        <v>3</v>
      </c>
      <c r="K345" s="7">
        <v>0</v>
      </c>
      <c r="L345" s="7">
        <v>0</v>
      </c>
      <c r="M345" s="7">
        <v>0</v>
      </c>
      <c r="N345" s="7">
        <v>1</v>
      </c>
      <c r="O345" s="7">
        <v>0</v>
      </c>
      <c r="P345" s="7">
        <v>0</v>
      </c>
      <c r="Q345" s="7">
        <v>0</v>
      </c>
      <c r="R345" s="11">
        <v>0</v>
      </c>
      <c r="S345" s="7">
        <v>60000312</v>
      </c>
      <c r="T345" s="7">
        <v>0</v>
      </c>
      <c r="U345" s="7">
        <v>1</v>
      </c>
      <c r="V345" s="7">
        <v>0</v>
      </c>
      <c r="W345" s="7">
        <v>1</v>
      </c>
      <c r="X345" s="9"/>
      <c r="Y345" s="9">
        <v>0</v>
      </c>
      <c r="Z345" s="7">
        <v>0</v>
      </c>
      <c r="AA345" s="7">
        <v>0</v>
      </c>
      <c r="AB345" s="7">
        <v>0</v>
      </c>
      <c r="AC345" s="7">
        <v>1</v>
      </c>
      <c r="AD345" s="7">
        <v>0</v>
      </c>
      <c r="AE345" s="7">
        <v>0</v>
      </c>
      <c r="AF345" s="7">
        <v>2</v>
      </c>
      <c r="AG345" s="7" t="s">
        <v>174</v>
      </c>
      <c r="AH345" s="11">
        <v>2</v>
      </c>
      <c r="AI345" s="11">
        <v>0</v>
      </c>
      <c r="AJ345" s="11">
        <v>0</v>
      </c>
      <c r="AK345" s="11">
        <v>3</v>
      </c>
      <c r="AL345" s="7">
        <v>0</v>
      </c>
      <c r="AM345" s="7">
        <v>0</v>
      </c>
      <c r="AN345" s="19">
        <v>0</v>
      </c>
      <c r="AO345" s="7">
        <v>0.25</v>
      </c>
      <c r="AP345" s="7">
        <v>3000</v>
      </c>
      <c r="AQ345" s="7">
        <v>0.4</v>
      </c>
      <c r="AR345" s="7">
        <v>0</v>
      </c>
      <c r="AS345" s="11">
        <v>0</v>
      </c>
      <c r="AT345" s="7" t="s">
        <v>153</v>
      </c>
      <c r="AU345" s="7"/>
      <c r="AV345" s="8" t="s">
        <v>175</v>
      </c>
      <c r="AW345" s="7" t="s">
        <v>176</v>
      </c>
      <c r="AX345" s="9">
        <v>12000001</v>
      </c>
      <c r="AY345" s="39">
        <v>20100010</v>
      </c>
      <c r="AZ345" s="8" t="s">
        <v>156</v>
      </c>
      <c r="BA345" s="7">
        <v>0</v>
      </c>
      <c r="BB345" s="16">
        <v>0</v>
      </c>
      <c r="BC345" s="16">
        <v>0</v>
      </c>
      <c r="BD345" s="22"/>
      <c r="BE345" s="7">
        <v>0</v>
      </c>
      <c r="BF345" s="7">
        <v>0</v>
      </c>
      <c r="BG345" s="7">
        <v>0</v>
      </c>
      <c r="BH345" s="7">
        <v>0</v>
      </c>
      <c r="BI345" s="7">
        <v>0</v>
      </c>
      <c r="BJ345" s="7">
        <v>0</v>
      </c>
      <c r="BK345" s="7">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60000312</v>
      </c>
      <c r="D346" s="8" t="s">
        <v>177</v>
      </c>
      <c r="E346" s="7">
        <v>1</v>
      </c>
      <c r="F346" s="11">
        <v>80000001</v>
      </c>
      <c r="G346" s="7">
        <v>60000313</v>
      </c>
      <c r="H346" s="7">
        <v>0</v>
      </c>
      <c r="I346" s="7">
        <v>1</v>
      </c>
      <c r="J346" s="7">
        <v>3</v>
      </c>
      <c r="K346" s="7">
        <v>0</v>
      </c>
      <c r="L346" s="7">
        <v>0</v>
      </c>
      <c r="M346" s="7">
        <v>0</v>
      </c>
      <c r="N346" s="7">
        <v>1</v>
      </c>
      <c r="O346" s="7">
        <v>0</v>
      </c>
      <c r="P346" s="7">
        <v>0</v>
      </c>
      <c r="Q346" s="7">
        <v>0</v>
      </c>
      <c r="R346" s="11">
        <v>0</v>
      </c>
      <c r="S346" s="7">
        <v>60000313</v>
      </c>
      <c r="T346" s="7">
        <v>0</v>
      </c>
      <c r="U346" s="7">
        <v>1</v>
      </c>
      <c r="V346" s="7">
        <v>0</v>
      </c>
      <c r="W346" s="7">
        <v>1.2</v>
      </c>
      <c r="X346" s="9"/>
      <c r="Y346" s="9">
        <v>0</v>
      </c>
      <c r="Z346" s="7">
        <v>0</v>
      </c>
      <c r="AA346" s="7">
        <v>0</v>
      </c>
      <c r="AB346" s="7">
        <v>0</v>
      </c>
      <c r="AC346" s="7">
        <v>1</v>
      </c>
      <c r="AD346" s="7">
        <v>0</v>
      </c>
      <c r="AE346" s="7">
        <v>0</v>
      </c>
      <c r="AF346" s="7">
        <v>2</v>
      </c>
      <c r="AG346" s="7" t="s">
        <v>174</v>
      </c>
      <c r="AH346" s="11">
        <v>2</v>
      </c>
      <c r="AI346" s="11">
        <v>0</v>
      </c>
      <c r="AJ346" s="11">
        <v>0</v>
      </c>
      <c r="AK346" s="11">
        <v>3</v>
      </c>
      <c r="AL346" s="7">
        <v>0</v>
      </c>
      <c r="AM346" s="7">
        <v>0</v>
      </c>
      <c r="AN346" s="19">
        <v>0</v>
      </c>
      <c r="AO346" s="7">
        <v>0.25</v>
      </c>
      <c r="AP346" s="7">
        <v>3000</v>
      </c>
      <c r="AQ346" s="7">
        <v>0.7</v>
      </c>
      <c r="AR346" s="7">
        <v>0</v>
      </c>
      <c r="AS346" s="11">
        <v>0</v>
      </c>
      <c r="AT346" s="7" t="s">
        <v>153</v>
      </c>
      <c r="AU346" s="7"/>
      <c r="AV346" s="8" t="s">
        <v>178</v>
      </c>
      <c r="AW346" s="7" t="s">
        <v>176</v>
      </c>
      <c r="AX346" s="9">
        <v>12000001</v>
      </c>
      <c r="AY346" s="39">
        <v>20100020</v>
      </c>
      <c r="AZ346" s="8" t="s">
        <v>156</v>
      </c>
      <c r="BA346" s="7">
        <v>0</v>
      </c>
      <c r="BB346" s="16">
        <v>0</v>
      </c>
      <c r="BC346" s="16">
        <v>0</v>
      </c>
      <c r="BD346" s="22"/>
      <c r="BE346" s="7">
        <v>0</v>
      </c>
      <c r="BF346" s="7">
        <v>0</v>
      </c>
      <c r="BG346" s="7">
        <v>0</v>
      </c>
      <c r="BH346" s="7">
        <v>0</v>
      </c>
      <c r="BI346" s="7">
        <v>0</v>
      </c>
      <c r="BJ346" s="7">
        <v>0</v>
      </c>
      <c r="BK346" s="7">
        <v>0</v>
      </c>
      <c r="BL346" s="11">
        <v>0</v>
      </c>
      <c r="BM346" s="11">
        <v>0</v>
      </c>
      <c r="BN346" s="11">
        <v>0</v>
      </c>
      <c r="BO346" s="11">
        <v>0</v>
      </c>
      <c r="BP346" s="11">
        <v>0</v>
      </c>
      <c r="BQ346" s="11">
        <v>0</v>
      </c>
      <c r="BR346" s="11">
        <v>0</v>
      </c>
      <c r="BS346" s="11"/>
      <c r="BT346" s="11"/>
      <c r="BU346" s="11"/>
      <c r="BV346" s="11">
        <v>0</v>
      </c>
      <c r="BW346" s="11">
        <v>0</v>
      </c>
      <c r="BX346" s="11">
        <v>0</v>
      </c>
    </row>
    <row r="347" spans="3:76" ht="19.5" customHeight="1">
      <c r="C347" s="7">
        <v>60000313</v>
      </c>
      <c r="D347" s="8" t="s">
        <v>179</v>
      </c>
      <c r="E347" s="7">
        <v>1</v>
      </c>
      <c r="F347" s="11">
        <v>80000001</v>
      </c>
      <c r="G347" s="7">
        <v>60000311</v>
      </c>
      <c r="H347" s="7">
        <v>0</v>
      </c>
      <c r="I347" s="7">
        <v>1</v>
      </c>
      <c r="J347" s="7">
        <v>3</v>
      </c>
      <c r="K347" s="7">
        <v>0</v>
      </c>
      <c r="L347" s="7">
        <v>0</v>
      </c>
      <c r="M347" s="7">
        <v>0</v>
      </c>
      <c r="N347" s="7">
        <v>1</v>
      </c>
      <c r="O347" s="7">
        <v>0</v>
      </c>
      <c r="P347" s="7">
        <v>0</v>
      </c>
      <c r="Q347" s="7">
        <v>0</v>
      </c>
      <c r="R347" s="11">
        <v>0</v>
      </c>
      <c r="S347" s="7">
        <v>60000311</v>
      </c>
      <c r="T347" s="7">
        <v>0</v>
      </c>
      <c r="U347" s="7">
        <v>1</v>
      </c>
      <c r="V347" s="7">
        <v>0</v>
      </c>
      <c r="W347" s="7">
        <v>1.5</v>
      </c>
      <c r="X347" s="9"/>
      <c r="Y347" s="9">
        <v>0</v>
      </c>
      <c r="Z347" s="7">
        <v>0</v>
      </c>
      <c r="AA347" s="7">
        <v>0</v>
      </c>
      <c r="AB347" s="7">
        <v>0</v>
      </c>
      <c r="AC347" s="7">
        <v>1</v>
      </c>
      <c r="AD347" s="7">
        <v>0</v>
      </c>
      <c r="AE347" s="7">
        <v>0</v>
      </c>
      <c r="AF347" s="7">
        <v>2</v>
      </c>
      <c r="AG347" s="7" t="s">
        <v>174</v>
      </c>
      <c r="AH347" s="11">
        <v>2</v>
      </c>
      <c r="AI347" s="11">
        <v>0</v>
      </c>
      <c r="AJ347" s="11">
        <v>0</v>
      </c>
      <c r="AK347" s="11">
        <v>3</v>
      </c>
      <c r="AL347" s="7">
        <v>0</v>
      </c>
      <c r="AM347" s="7">
        <v>0</v>
      </c>
      <c r="AN347" s="19">
        <v>0</v>
      </c>
      <c r="AO347" s="7">
        <v>0.3</v>
      </c>
      <c r="AP347" s="7">
        <v>3000</v>
      </c>
      <c r="AQ347" s="7">
        <v>0.5</v>
      </c>
      <c r="AR347" s="7">
        <v>0</v>
      </c>
      <c r="AS347" s="11">
        <v>0</v>
      </c>
      <c r="AT347" s="7" t="s">
        <v>153</v>
      </c>
      <c r="AU347" s="7"/>
      <c r="AV347" s="8" t="s">
        <v>180</v>
      </c>
      <c r="AW347" s="7" t="s">
        <v>176</v>
      </c>
      <c r="AX347" s="9">
        <v>12000001</v>
      </c>
      <c r="AY347" s="39">
        <v>20100030</v>
      </c>
      <c r="AZ347" s="8" t="s">
        <v>156</v>
      </c>
      <c r="BA347" s="7">
        <v>0</v>
      </c>
      <c r="BB347" s="16">
        <v>0</v>
      </c>
      <c r="BC347" s="16">
        <v>0</v>
      </c>
      <c r="BD347" s="22"/>
      <c r="BE347" s="7">
        <v>0</v>
      </c>
      <c r="BF347" s="7">
        <v>0</v>
      </c>
      <c r="BG347" s="7">
        <v>0</v>
      </c>
      <c r="BH347" s="7">
        <v>0</v>
      </c>
      <c r="BI347" s="7">
        <v>0</v>
      </c>
      <c r="BJ347" s="7">
        <v>0</v>
      </c>
      <c r="BK347" s="7">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60000321</v>
      </c>
      <c r="D348" s="8" t="s">
        <v>506</v>
      </c>
      <c r="E348" s="7">
        <v>1</v>
      </c>
      <c r="F348" s="11">
        <v>80000001</v>
      </c>
      <c r="G348" s="7">
        <v>0</v>
      </c>
      <c r="H348" s="7">
        <v>0</v>
      </c>
      <c r="I348" s="7">
        <v>1</v>
      </c>
      <c r="J348" s="7">
        <v>3</v>
      </c>
      <c r="K348" s="7">
        <v>0</v>
      </c>
      <c r="L348" s="7">
        <v>0</v>
      </c>
      <c r="M348" s="7">
        <v>0</v>
      </c>
      <c r="N348" s="7">
        <v>1</v>
      </c>
      <c r="O348" s="7">
        <v>0</v>
      </c>
      <c r="P348" s="7">
        <v>0</v>
      </c>
      <c r="Q348" s="7">
        <v>0</v>
      </c>
      <c r="R348" s="11">
        <v>0</v>
      </c>
      <c r="S348" s="7">
        <v>60000322</v>
      </c>
      <c r="T348" s="7">
        <v>0</v>
      </c>
      <c r="U348" s="7">
        <v>1</v>
      </c>
      <c r="V348" s="7">
        <v>0</v>
      </c>
      <c r="W348" s="7">
        <v>1.2</v>
      </c>
      <c r="X348" s="9"/>
      <c r="Y348" s="9">
        <v>0</v>
      </c>
      <c r="Z348" s="7">
        <v>0</v>
      </c>
      <c r="AA348" s="7">
        <v>0</v>
      </c>
      <c r="AB348" s="7">
        <v>0</v>
      </c>
      <c r="AC348" s="7">
        <v>1</v>
      </c>
      <c r="AD348" s="7">
        <v>0</v>
      </c>
      <c r="AE348" s="7">
        <v>0</v>
      </c>
      <c r="AF348" s="7">
        <v>0</v>
      </c>
      <c r="AG348" s="7" t="s">
        <v>153</v>
      </c>
      <c r="AH348" s="11">
        <v>7</v>
      </c>
      <c r="AI348" s="11">
        <v>0</v>
      </c>
      <c r="AJ348" s="11">
        <v>0</v>
      </c>
      <c r="AK348" s="11">
        <v>3</v>
      </c>
      <c r="AL348" s="7">
        <v>0</v>
      </c>
      <c r="AM348" s="7">
        <v>0</v>
      </c>
      <c r="AN348" s="19">
        <v>0</v>
      </c>
      <c r="AO348" s="7">
        <v>0.15</v>
      </c>
      <c r="AP348" s="7">
        <v>3000</v>
      </c>
      <c r="AQ348" s="7">
        <v>0.3</v>
      </c>
      <c r="AR348" s="7">
        <v>0</v>
      </c>
      <c r="AS348" s="11">
        <v>0</v>
      </c>
      <c r="AT348" s="7" t="s">
        <v>153</v>
      </c>
      <c r="AU348" s="7"/>
      <c r="AV348" s="8" t="s">
        <v>507</v>
      </c>
      <c r="AW348" s="7" t="s">
        <v>176</v>
      </c>
      <c r="AX348" s="9">
        <v>12000006</v>
      </c>
      <c r="AY348" s="39">
        <v>0</v>
      </c>
      <c r="AZ348" s="8" t="s">
        <v>156</v>
      </c>
      <c r="BA348" s="7">
        <v>0</v>
      </c>
      <c r="BB348" s="16">
        <v>0</v>
      </c>
      <c r="BC348" s="16">
        <v>0</v>
      </c>
      <c r="BD348" s="22"/>
      <c r="BE348" s="7">
        <v>0</v>
      </c>
      <c r="BF348" s="7">
        <v>0</v>
      </c>
      <c r="BG348" s="7">
        <v>0</v>
      </c>
      <c r="BH348" s="7">
        <v>0</v>
      </c>
      <c r="BI348" s="7">
        <v>0</v>
      </c>
      <c r="BJ348" s="7">
        <v>0</v>
      </c>
      <c r="BK348" s="7">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60000322</v>
      </c>
      <c r="D349" s="8" t="s">
        <v>508</v>
      </c>
      <c r="E349" s="7">
        <v>1</v>
      </c>
      <c r="F349" s="11">
        <v>80000001</v>
      </c>
      <c r="G349" s="7">
        <v>0</v>
      </c>
      <c r="H349" s="7">
        <v>0</v>
      </c>
      <c r="I349" s="7">
        <v>1</v>
      </c>
      <c r="J349" s="7">
        <v>3</v>
      </c>
      <c r="K349" s="7">
        <v>0</v>
      </c>
      <c r="L349" s="7">
        <v>0</v>
      </c>
      <c r="M349" s="7">
        <v>0</v>
      </c>
      <c r="N349" s="7">
        <v>1</v>
      </c>
      <c r="O349" s="7">
        <v>0</v>
      </c>
      <c r="P349" s="7">
        <v>0</v>
      </c>
      <c r="Q349" s="7">
        <v>0</v>
      </c>
      <c r="R349" s="11">
        <v>0</v>
      </c>
      <c r="S349" s="7">
        <v>60000323</v>
      </c>
      <c r="T349" s="7">
        <v>0</v>
      </c>
      <c r="U349" s="7">
        <v>1</v>
      </c>
      <c r="V349" s="7">
        <v>0</v>
      </c>
      <c r="W349" s="7">
        <v>1.2</v>
      </c>
      <c r="X349" s="9"/>
      <c r="Y349" s="9">
        <v>0</v>
      </c>
      <c r="Z349" s="7">
        <v>0</v>
      </c>
      <c r="AA349" s="7">
        <v>0</v>
      </c>
      <c r="AB349" s="7">
        <v>0</v>
      </c>
      <c r="AC349" s="7">
        <v>1</v>
      </c>
      <c r="AD349" s="7">
        <v>0</v>
      </c>
      <c r="AE349" s="7">
        <v>0</v>
      </c>
      <c r="AF349" s="7">
        <v>0</v>
      </c>
      <c r="AG349" s="7" t="s">
        <v>153</v>
      </c>
      <c r="AH349" s="11">
        <v>7</v>
      </c>
      <c r="AI349" s="11">
        <v>0</v>
      </c>
      <c r="AJ349" s="11">
        <v>0</v>
      </c>
      <c r="AK349" s="11">
        <v>3</v>
      </c>
      <c r="AL349" s="7">
        <v>0</v>
      </c>
      <c r="AM349" s="7">
        <v>0</v>
      </c>
      <c r="AN349" s="19">
        <v>0</v>
      </c>
      <c r="AO349" s="7">
        <v>0.15</v>
      </c>
      <c r="AP349" s="7">
        <v>3000</v>
      </c>
      <c r="AQ349" s="7">
        <v>0.4</v>
      </c>
      <c r="AR349" s="7">
        <v>0</v>
      </c>
      <c r="AS349" s="11">
        <v>0</v>
      </c>
      <c r="AT349" s="7" t="s">
        <v>153</v>
      </c>
      <c r="AU349" s="7"/>
      <c r="AV349" s="8" t="s">
        <v>509</v>
      </c>
      <c r="AW349" s="7" t="s">
        <v>176</v>
      </c>
      <c r="AX349" s="9">
        <v>12000007</v>
      </c>
      <c r="AY349" s="39">
        <v>0</v>
      </c>
      <c r="AZ349" s="8" t="s">
        <v>156</v>
      </c>
      <c r="BA349" s="7">
        <v>0</v>
      </c>
      <c r="BB349" s="16">
        <v>0</v>
      </c>
      <c r="BC349" s="16">
        <v>0</v>
      </c>
      <c r="BD349" s="22"/>
      <c r="BE349" s="7">
        <v>0</v>
      </c>
      <c r="BF349" s="7">
        <v>0</v>
      </c>
      <c r="BG349" s="7">
        <v>0</v>
      </c>
      <c r="BH349" s="7">
        <v>0</v>
      </c>
      <c r="BI349" s="7">
        <v>0</v>
      </c>
      <c r="BJ349" s="7">
        <v>0</v>
      </c>
      <c r="BK349" s="7">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60000323</v>
      </c>
      <c r="D350" s="8" t="s">
        <v>510</v>
      </c>
      <c r="E350" s="7">
        <v>1</v>
      </c>
      <c r="F350" s="11">
        <v>80000001</v>
      </c>
      <c r="G350" s="7">
        <v>0</v>
      </c>
      <c r="H350" s="7">
        <v>0</v>
      </c>
      <c r="I350" s="7">
        <v>1</v>
      </c>
      <c r="J350" s="7">
        <v>3</v>
      </c>
      <c r="K350" s="7">
        <v>0</v>
      </c>
      <c r="L350" s="7">
        <v>0</v>
      </c>
      <c r="M350" s="7">
        <v>0</v>
      </c>
      <c r="N350" s="7">
        <v>1</v>
      </c>
      <c r="O350" s="7">
        <v>0</v>
      </c>
      <c r="P350" s="7">
        <v>0</v>
      </c>
      <c r="Q350" s="7">
        <v>0</v>
      </c>
      <c r="R350" s="11">
        <v>0</v>
      </c>
      <c r="S350" s="7">
        <v>60000321</v>
      </c>
      <c r="T350" s="7">
        <v>0</v>
      </c>
      <c r="U350" s="7">
        <v>1</v>
      </c>
      <c r="V350" s="7">
        <v>0</v>
      </c>
      <c r="W350" s="7">
        <v>1.2</v>
      </c>
      <c r="X350" s="9"/>
      <c r="Y350" s="9">
        <v>0</v>
      </c>
      <c r="Z350" s="7">
        <v>0</v>
      </c>
      <c r="AA350" s="7">
        <v>0</v>
      </c>
      <c r="AB350" s="7">
        <v>0</v>
      </c>
      <c r="AC350" s="7">
        <v>1</v>
      </c>
      <c r="AD350" s="7">
        <v>0</v>
      </c>
      <c r="AE350" s="7">
        <v>0</v>
      </c>
      <c r="AF350" s="7">
        <v>0</v>
      </c>
      <c r="AG350" s="7" t="s">
        <v>153</v>
      </c>
      <c r="AH350" s="11">
        <v>7</v>
      </c>
      <c r="AI350" s="11">
        <v>0</v>
      </c>
      <c r="AJ350" s="11">
        <v>0</v>
      </c>
      <c r="AK350" s="11">
        <v>3</v>
      </c>
      <c r="AL350" s="7">
        <v>0</v>
      </c>
      <c r="AM350" s="7">
        <v>0</v>
      </c>
      <c r="AN350" s="19">
        <v>0</v>
      </c>
      <c r="AO350" s="7">
        <v>0.15</v>
      </c>
      <c r="AP350" s="7">
        <v>3000</v>
      </c>
      <c r="AQ350" s="7">
        <v>0.6</v>
      </c>
      <c r="AR350" s="7">
        <v>0</v>
      </c>
      <c r="AS350" s="11">
        <v>0</v>
      </c>
      <c r="AT350" s="7" t="s">
        <v>153</v>
      </c>
      <c r="AU350" s="7"/>
      <c r="AV350" s="8" t="s">
        <v>511</v>
      </c>
      <c r="AW350" s="7" t="s">
        <v>176</v>
      </c>
      <c r="AX350" s="9">
        <v>12000008</v>
      </c>
      <c r="AY350" s="39">
        <v>0</v>
      </c>
      <c r="AZ350" s="8" t="s">
        <v>156</v>
      </c>
      <c r="BA350" s="7">
        <v>0</v>
      </c>
      <c r="BB350" s="16">
        <v>0</v>
      </c>
      <c r="BC350" s="16">
        <v>0</v>
      </c>
      <c r="BD350" s="22"/>
      <c r="BE350" s="7">
        <v>0</v>
      </c>
      <c r="BF350" s="7">
        <v>0</v>
      </c>
      <c r="BG350" s="7">
        <v>0</v>
      </c>
      <c r="BH350" s="7">
        <v>0</v>
      </c>
      <c r="BI350" s="7">
        <v>0</v>
      </c>
      <c r="BJ350" s="7">
        <v>0</v>
      </c>
      <c r="BK350" s="7">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9">
        <v>60000331</v>
      </c>
      <c r="D351" s="10" t="s">
        <v>512</v>
      </c>
      <c r="E351" s="9">
        <v>1</v>
      </c>
      <c r="F351" s="11">
        <v>80000001</v>
      </c>
      <c r="G351" s="9">
        <v>60000302</v>
      </c>
      <c r="H351" s="9">
        <v>0</v>
      </c>
      <c r="I351" s="9">
        <v>1</v>
      </c>
      <c r="J351" s="9">
        <v>3</v>
      </c>
      <c r="K351" s="7">
        <v>0</v>
      </c>
      <c r="L351" s="9">
        <v>0</v>
      </c>
      <c r="M351" s="9">
        <v>0</v>
      </c>
      <c r="N351" s="9">
        <v>1</v>
      </c>
      <c r="O351" s="9">
        <v>0</v>
      </c>
      <c r="P351" s="9">
        <v>0</v>
      </c>
      <c r="Q351" s="9">
        <v>0</v>
      </c>
      <c r="R351" s="11">
        <v>0</v>
      </c>
      <c r="S351" s="9">
        <v>60000332</v>
      </c>
      <c r="T351" s="7">
        <v>0</v>
      </c>
      <c r="U351" s="9">
        <v>1</v>
      </c>
      <c r="V351" s="9">
        <v>0</v>
      </c>
      <c r="W351" s="9">
        <v>1.2</v>
      </c>
      <c r="X351" s="9"/>
      <c r="Y351" s="9">
        <v>0</v>
      </c>
      <c r="Z351" s="9">
        <v>0</v>
      </c>
      <c r="AA351" s="9">
        <v>0</v>
      </c>
      <c r="AB351" s="9">
        <v>0</v>
      </c>
      <c r="AC351" s="9">
        <v>1</v>
      </c>
      <c r="AD351" s="9">
        <v>0</v>
      </c>
      <c r="AE351" s="9">
        <v>1</v>
      </c>
      <c r="AF351" s="9">
        <v>0</v>
      </c>
      <c r="AG351" s="9">
        <v>0</v>
      </c>
      <c r="AH351" s="11">
        <v>7</v>
      </c>
      <c r="AI351" s="11">
        <v>0</v>
      </c>
      <c r="AJ351" s="11">
        <v>0</v>
      </c>
      <c r="AK351" s="11">
        <v>9</v>
      </c>
      <c r="AL351" s="9">
        <v>0</v>
      </c>
      <c r="AM351" s="9">
        <v>0</v>
      </c>
      <c r="AN351" s="19">
        <v>0</v>
      </c>
      <c r="AO351" s="7">
        <v>0.1</v>
      </c>
      <c r="AP351" s="9">
        <v>3000</v>
      </c>
      <c r="AQ351" s="9">
        <v>0.2</v>
      </c>
      <c r="AR351" s="9">
        <v>20</v>
      </c>
      <c r="AS351" s="11">
        <v>0</v>
      </c>
      <c r="AT351" s="9" t="s">
        <v>153</v>
      </c>
      <c r="AU351" s="9"/>
      <c r="AV351" s="8" t="s">
        <v>507</v>
      </c>
      <c r="AW351" s="9" t="s">
        <v>184</v>
      </c>
      <c r="AX351" s="9">
        <v>12000006</v>
      </c>
      <c r="AY351" s="39">
        <v>20100210</v>
      </c>
      <c r="AZ351" s="10" t="s">
        <v>185</v>
      </c>
      <c r="BA351" s="10" t="s">
        <v>153</v>
      </c>
      <c r="BB351" s="16">
        <v>0</v>
      </c>
      <c r="BC351" s="16">
        <v>0</v>
      </c>
      <c r="BD351" s="22"/>
      <c r="BE351" s="9">
        <v>0</v>
      </c>
      <c r="BF351" s="9">
        <v>0</v>
      </c>
      <c r="BG351" s="9">
        <v>0</v>
      </c>
      <c r="BH351" s="9">
        <v>0</v>
      </c>
      <c r="BI351" s="9">
        <v>0</v>
      </c>
      <c r="BJ351" s="9">
        <v>0</v>
      </c>
      <c r="BK351" s="9">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9">
        <v>60000332</v>
      </c>
      <c r="D352" s="10" t="s">
        <v>512</v>
      </c>
      <c r="E352" s="9">
        <v>1</v>
      </c>
      <c r="F352" s="11">
        <v>80000001</v>
      </c>
      <c r="G352" s="9">
        <v>0</v>
      </c>
      <c r="H352" s="9">
        <v>0</v>
      </c>
      <c r="I352" s="9">
        <v>1</v>
      </c>
      <c r="J352" s="9">
        <v>3</v>
      </c>
      <c r="K352" s="7">
        <v>0</v>
      </c>
      <c r="L352" s="9">
        <v>0</v>
      </c>
      <c r="M352" s="9">
        <v>0</v>
      </c>
      <c r="N352" s="9">
        <v>1</v>
      </c>
      <c r="O352" s="9">
        <v>0</v>
      </c>
      <c r="P352" s="9">
        <v>0</v>
      </c>
      <c r="Q352" s="9">
        <v>0</v>
      </c>
      <c r="R352" s="11">
        <v>0</v>
      </c>
      <c r="S352" s="16">
        <v>0</v>
      </c>
      <c r="T352" s="7">
        <v>0</v>
      </c>
      <c r="U352" s="9">
        <v>1</v>
      </c>
      <c r="V352" s="9">
        <v>0</v>
      </c>
      <c r="W352" s="9">
        <v>1.2</v>
      </c>
      <c r="X352" s="9"/>
      <c r="Y352" s="9">
        <v>0</v>
      </c>
      <c r="Z352" s="9">
        <v>0</v>
      </c>
      <c r="AA352" s="9">
        <v>0</v>
      </c>
      <c r="AB352" s="9">
        <v>0</v>
      </c>
      <c r="AC352" s="9">
        <v>1</v>
      </c>
      <c r="AD352" s="9">
        <v>0</v>
      </c>
      <c r="AE352" s="9">
        <v>1</v>
      </c>
      <c r="AF352" s="9">
        <v>0</v>
      </c>
      <c r="AG352" s="9">
        <v>0</v>
      </c>
      <c r="AH352" s="11">
        <v>7</v>
      </c>
      <c r="AI352" s="11">
        <v>0</v>
      </c>
      <c r="AJ352" s="11">
        <v>0</v>
      </c>
      <c r="AK352" s="11">
        <v>9</v>
      </c>
      <c r="AL352" s="9">
        <v>0</v>
      </c>
      <c r="AM352" s="9">
        <v>0</v>
      </c>
      <c r="AN352" s="19">
        <v>0</v>
      </c>
      <c r="AO352" s="7">
        <v>0.1</v>
      </c>
      <c r="AP352" s="9">
        <v>3000</v>
      </c>
      <c r="AQ352" s="9">
        <v>0.2</v>
      </c>
      <c r="AR352" s="9">
        <v>20</v>
      </c>
      <c r="AS352" s="11">
        <v>0</v>
      </c>
      <c r="AT352" s="9" t="s">
        <v>153</v>
      </c>
      <c r="AU352" s="9"/>
      <c r="AV352" s="8" t="s">
        <v>509</v>
      </c>
      <c r="AW352" s="9" t="s">
        <v>184</v>
      </c>
      <c r="AX352" s="9">
        <v>12000006</v>
      </c>
      <c r="AY352" s="39">
        <v>20100210</v>
      </c>
      <c r="AZ352" s="10" t="s">
        <v>185</v>
      </c>
      <c r="BA352" s="10" t="s">
        <v>153</v>
      </c>
      <c r="BB352" s="16">
        <v>0</v>
      </c>
      <c r="BC352" s="16">
        <v>0</v>
      </c>
      <c r="BD352" s="22"/>
      <c r="BE352" s="9">
        <v>0</v>
      </c>
      <c r="BF352" s="9">
        <v>0</v>
      </c>
      <c r="BG352" s="9">
        <v>0</v>
      </c>
      <c r="BH352" s="9">
        <v>0</v>
      </c>
      <c r="BI352" s="9">
        <v>0</v>
      </c>
      <c r="BJ352" s="9">
        <v>0</v>
      </c>
      <c r="BK352" s="9">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9">
        <v>60000341</v>
      </c>
      <c r="D353" s="10" t="s">
        <v>512</v>
      </c>
      <c r="E353" s="9">
        <v>1</v>
      </c>
      <c r="F353" s="11">
        <v>80000001</v>
      </c>
      <c r="G353" s="9">
        <v>0</v>
      </c>
      <c r="H353" s="9">
        <v>0</v>
      </c>
      <c r="I353" s="9">
        <v>1</v>
      </c>
      <c r="J353" s="9">
        <v>3</v>
      </c>
      <c r="K353" s="7">
        <v>0</v>
      </c>
      <c r="L353" s="9">
        <v>0</v>
      </c>
      <c r="M353" s="9">
        <v>0</v>
      </c>
      <c r="N353" s="9">
        <v>1</v>
      </c>
      <c r="O353" s="9">
        <v>0</v>
      </c>
      <c r="P353" s="9">
        <v>0</v>
      </c>
      <c r="Q353" s="9">
        <v>0</v>
      </c>
      <c r="R353" s="11">
        <v>0</v>
      </c>
      <c r="S353" s="16">
        <v>0</v>
      </c>
      <c r="T353" s="7">
        <v>0</v>
      </c>
      <c r="U353" s="9">
        <v>1</v>
      </c>
      <c r="V353" s="9">
        <v>0</v>
      </c>
      <c r="W353" s="9">
        <v>1</v>
      </c>
      <c r="X353" s="9"/>
      <c r="Y353" s="9">
        <v>0</v>
      </c>
      <c r="Z353" s="9">
        <v>0</v>
      </c>
      <c r="AA353" s="9">
        <v>0</v>
      </c>
      <c r="AB353" s="9">
        <v>0</v>
      </c>
      <c r="AC353" s="9">
        <v>1</v>
      </c>
      <c r="AD353" s="9">
        <v>0</v>
      </c>
      <c r="AE353" s="9">
        <v>1</v>
      </c>
      <c r="AF353" s="9">
        <v>0</v>
      </c>
      <c r="AG353" s="9">
        <v>1.5</v>
      </c>
      <c r="AH353" s="11">
        <v>7</v>
      </c>
      <c r="AI353" s="11">
        <v>0</v>
      </c>
      <c r="AJ353" s="11">
        <v>0</v>
      </c>
      <c r="AK353" s="11">
        <v>9</v>
      </c>
      <c r="AL353" s="9">
        <v>0</v>
      </c>
      <c r="AM353" s="9">
        <v>0</v>
      </c>
      <c r="AN353" s="19">
        <v>0</v>
      </c>
      <c r="AO353" s="7">
        <v>0.15</v>
      </c>
      <c r="AP353" s="9">
        <v>3000</v>
      </c>
      <c r="AQ353" s="9">
        <v>0.2</v>
      </c>
      <c r="AR353" s="9">
        <v>20</v>
      </c>
      <c r="AS353" s="11">
        <v>0</v>
      </c>
      <c r="AT353" s="9" t="s">
        <v>153</v>
      </c>
      <c r="AU353" s="9"/>
      <c r="AV353" s="8" t="s">
        <v>507</v>
      </c>
      <c r="AW353" s="9" t="s">
        <v>184</v>
      </c>
      <c r="AX353" s="9">
        <v>12000006</v>
      </c>
      <c r="AY353" s="39">
        <v>20100310</v>
      </c>
      <c r="AZ353" s="10" t="s">
        <v>185</v>
      </c>
      <c r="BA353" s="10" t="s">
        <v>153</v>
      </c>
      <c r="BB353" s="16">
        <v>0</v>
      </c>
      <c r="BC353" s="16">
        <v>0</v>
      </c>
      <c r="BD353" s="22"/>
      <c r="BE353" s="9">
        <v>0</v>
      </c>
      <c r="BF353" s="9">
        <v>0</v>
      </c>
      <c r="BG353" s="9">
        <v>0</v>
      </c>
      <c r="BH353" s="9">
        <v>0</v>
      </c>
      <c r="BI353" s="9">
        <v>0</v>
      </c>
      <c r="BJ353" s="9">
        <v>0</v>
      </c>
      <c r="BK353" s="9">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9">
        <v>60000342</v>
      </c>
      <c r="D354" s="10" t="s">
        <v>512</v>
      </c>
      <c r="E354" s="9">
        <v>1</v>
      </c>
      <c r="F354" s="11">
        <v>80000001</v>
      </c>
      <c r="G354" s="9">
        <v>0</v>
      </c>
      <c r="H354" s="9">
        <v>0</v>
      </c>
      <c r="I354" s="9">
        <v>1</v>
      </c>
      <c r="J354" s="9">
        <v>3</v>
      </c>
      <c r="K354" s="7">
        <v>0</v>
      </c>
      <c r="L354" s="9">
        <v>0</v>
      </c>
      <c r="M354" s="9">
        <v>0</v>
      </c>
      <c r="N354" s="9">
        <v>1</v>
      </c>
      <c r="O354" s="9">
        <v>0</v>
      </c>
      <c r="P354" s="9">
        <v>0</v>
      </c>
      <c r="Q354" s="9">
        <v>0</v>
      </c>
      <c r="R354" s="11">
        <v>0</v>
      </c>
      <c r="S354" s="16">
        <v>0</v>
      </c>
      <c r="T354" s="7">
        <v>0</v>
      </c>
      <c r="U354" s="9">
        <v>1</v>
      </c>
      <c r="V354" s="9">
        <v>0</v>
      </c>
      <c r="W354" s="9">
        <v>1</v>
      </c>
      <c r="X354" s="9"/>
      <c r="Y354" s="9">
        <v>0</v>
      </c>
      <c r="Z354" s="9">
        <v>0</v>
      </c>
      <c r="AA354" s="9">
        <v>0</v>
      </c>
      <c r="AB354" s="9">
        <v>0</v>
      </c>
      <c r="AC354" s="9">
        <v>1</v>
      </c>
      <c r="AD354" s="9">
        <v>0</v>
      </c>
      <c r="AE354" s="9">
        <v>1</v>
      </c>
      <c r="AF354" s="9">
        <v>0</v>
      </c>
      <c r="AG354" s="9">
        <v>1.5</v>
      </c>
      <c r="AH354" s="11">
        <v>7</v>
      </c>
      <c r="AI354" s="11">
        <v>0</v>
      </c>
      <c r="AJ354" s="11">
        <v>0</v>
      </c>
      <c r="AK354" s="11">
        <v>9</v>
      </c>
      <c r="AL354" s="9">
        <v>0</v>
      </c>
      <c r="AM354" s="9">
        <v>0</v>
      </c>
      <c r="AN354" s="19">
        <v>0</v>
      </c>
      <c r="AO354" s="7">
        <v>0.15</v>
      </c>
      <c r="AP354" s="9">
        <v>3000</v>
      </c>
      <c r="AQ354" s="9">
        <v>0.2</v>
      </c>
      <c r="AR354" s="9">
        <v>20</v>
      </c>
      <c r="AS354" s="11">
        <v>0</v>
      </c>
      <c r="AT354" s="9" t="s">
        <v>153</v>
      </c>
      <c r="AU354" s="9"/>
      <c r="AV354" s="8" t="s">
        <v>509</v>
      </c>
      <c r="AW354" s="9" t="s">
        <v>184</v>
      </c>
      <c r="AX354" s="9">
        <v>12000006</v>
      </c>
      <c r="AY354" s="39">
        <v>20100310</v>
      </c>
      <c r="AZ354" s="10" t="s">
        <v>185</v>
      </c>
      <c r="BA354" s="10" t="s">
        <v>153</v>
      </c>
      <c r="BB354" s="16">
        <v>0</v>
      </c>
      <c r="BC354" s="16">
        <v>0</v>
      </c>
      <c r="BD354" s="22"/>
      <c r="BE354" s="9">
        <v>0</v>
      </c>
      <c r="BF354" s="9">
        <v>0</v>
      </c>
      <c r="BG354" s="9">
        <v>0</v>
      </c>
      <c r="BH354" s="9">
        <v>0</v>
      </c>
      <c r="BI354" s="9">
        <v>0</v>
      </c>
      <c r="BJ354" s="9">
        <v>0</v>
      </c>
      <c r="BK354" s="9">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9">
        <v>60000351</v>
      </c>
      <c r="D355" s="10" t="s">
        <v>513</v>
      </c>
      <c r="E355" s="9">
        <v>1</v>
      </c>
      <c r="F355" s="11">
        <v>80000001</v>
      </c>
      <c r="G355" s="9">
        <v>60000302</v>
      </c>
      <c r="H355" s="9">
        <v>0</v>
      </c>
      <c r="I355" s="9">
        <v>1</v>
      </c>
      <c r="J355" s="9">
        <v>3</v>
      </c>
      <c r="K355" s="7">
        <v>0</v>
      </c>
      <c r="L355" s="9">
        <v>0</v>
      </c>
      <c r="M355" s="9">
        <v>0</v>
      </c>
      <c r="N355" s="9">
        <v>1</v>
      </c>
      <c r="O355" s="9">
        <v>0</v>
      </c>
      <c r="P355" s="9">
        <v>0</v>
      </c>
      <c r="Q355" s="9">
        <v>0</v>
      </c>
      <c r="R355" s="11">
        <v>0</v>
      </c>
      <c r="S355" s="9">
        <v>0</v>
      </c>
      <c r="T355" s="7">
        <v>0</v>
      </c>
      <c r="U355" s="9">
        <v>1</v>
      </c>
      <c r="V355" s="9">
        <v>0</v>
      </c>
      <c r="W355" s="9">
        <v>1</v>
      </c>
      <c r="X355" s="9"/>
      <c r="Y355" s="9">
        <v>0</v>
      </c>
      <c r="Z355" s="9">
        <v>0</v>
      </c>
      <c r="AA355" s="9">
        <v>0</v>
      </c>
      <c r="AB355" s="9">
        <v>0</v>
      </c>
      <c r="AC355" s="9">
        <v>1</v>
      </c>
      <c r="AD355" s="9">
        <v>0</v>
      </c>
      <c r="AE355" s="9">
        <v>1</v>
      </c>
      <c r="AF355" s="9">
        <v>0</v>
      </c>
      <c r="AG355" s="9">
        <v>0</v>
      </c>
      <c r="AH355" s="11">
        <v>7</v>
      </c>
      <c r="AI355" s="11">
        <v>0</v>
      </c>
      <c r="AJ355" s="11">
        <v>0</v>
      </c>
      <c r="AK355" s="11">
        <v>9</v>
      </c>
      <c r="AL355" s="9">
        <v>0</v>
      </c>
      <c r="AM355" s="9">
        <v>0</v>
      </c>
      <c r="AN355" s="19">
        <v>0</v>
      </c>
      <c r="AO355" s="7">
        <v>0.1</v>
      </c>
      <c r="AP355" s="9">
        <v>3000</v>
      </c>
      <c r="AQ355" s="9">
        <v>0.2</v>
      </c>
      <c r="AR355" s="9">
        <v>30</v>
      </c>
      <c r="AS355" s="11">
        <v>0</v>
      </c>
      <c r="AT355" s="9" t="s">
        <v>153</v>
      </c>
      <c r="AU355" s="9"/>
      <c r="AV355" s="8" t="s">
        <v>175</v>
      </c>
      <c r="AW355" s="9" t="s">
        <v>514</v>
      </c>
      <c r="AX355" s="9">
        <v>12000010</v>
      </c>
      <c r="AY355" s="39">
        <v>20100410</v>
      </c>
      <c r="AZ355" s="10" t="s">
        <v>185</v>
      </c>
      <c r="BA355" s="10" t="s">
        <v>153</v>
      </c>
      <c r="BB355" s="16">
        <v>0</v>
      </c>
      <c r="BC355" s="16">
        <v>0</v>
      </c>
      <c r="BD355" s="22"/>
      <c r="BE355" s="9">
        <v>0</v>
      </c>
      <c r="BF355" s="9">
        <v>0</v>
      </c>
      <c r="BG355" s="9">
        <v>0</v>
      </c>
      <c r="BH355" s="9">
        <v>0</v>
      </c>
      <c r="BI355" s="9">
        <v>0</v>
      </c>
      <c r="BJ355" s="9">
        <v>0</v>
      </c>
      <c r="BK355" s="9">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9">
        <v>60000352</v>
      </c>
      <c r="D356" s="10" t="s">
        <v>513</v>
      </c>
      <c r="E356" s="9">
        <v>1</v>
      </c>
      <c r="F356" s="11">
        <v>80000001</v>
      </c>
      <c r="G356" s="9">
        <v>0</v>
      </c>
      <c r="H356" s="9">
        <v>0</v>
      </c>
      <c r="I356" s="9">
        <v>1</v>
      </c>
      <c r="J356" s="9">
        <v>3</v>
      </c>
      <c r="K356" s="7">
        <v>0</v>
      </c>
      <c r="L356" s="9">
        <v>0</v>
      </c>
      <c r="M356" s="9">
        <v>0</v>
      </c>
      <c r="N356" s="9">
        <v>1</v>
      </c>
      <c r="O356" s="9">
        <v>0</v>
      </c>
      <c r="P356" s="9">
        <v>0</v>
      </c>
      <c r="Q356" s="9">
        <v>0</v>
      </c>
      <c r="R356" s="11">
        <v>0</v>
      </c>
      <c r="S356" s="16">
        <v>0</v>
      </c>
      <c r="T356" s="7">
        <v>0</v>
      </c>
      <c r="U356" s="9">
        <v>1</v>
      </c>
      <c r="V356" s="9">
        <v>0</v>
      </c>
      <c r="W356" s="9">
        <v>1</v>
      </c>
      <c r="X356" s="9"/>
      <c r="Y356" s="9">
        <v>0</v>
      </c>
      <c r="Z356" s="9">
        <v>0</v>
      </c>
      <c r="AA356" s="9">
        <v>0</v>
      </c>
      <c r="AB356" s="9">
        <v>0</v>
      </c>
      <c r="AC356" s="9">
        <v>1</v>
      </c>
      <c r="AD356" s="9">
        <v>0</v>
      </c>
      <c r="AE356" s="9">
        <v>1</v>
      </c>
      <c r="AF356" s="9">
        <v>0</v>
      </c>
      <c r="AG356" s="9">
        <v>0</v>
      </c>
      <c r="AH356" s="11">
        <v>7</v>
      </c>
      <c r="AI356" s="11">
        <v>0</v>
      </c>
      <c r="AJ356" s="11">
        <v>0</v>
      </c>
      <c r="AK356" s="11">
        <v>9</v>
      </c>
      <c r="AL356" s="9">
        <v>0</v>
      </c>
      <c r="AM356" s="9">
        <v>0</v>
      </c>
      <c r="AN356" s="19">
        <v>0</v>
      </c>
      <c r="AO356" s="7">
        <v>0.1</v>
      </c>
      <c r="AP356" s="9">
        <v>3000</v>
      </c>
      <c r="AQ356" s="9">
        <v>0.2</v>
      </c>
      <c r="AR356" s="9">
        <v>30</v>
      </c>
      <c r="AS356" s="11">
        <v>0</v>
      </c>
      <c r="AT356" s="9" t="s">
        <v>153</v>
      </c>
      <c r="AU356" s="9"/>
      <c r="AV356" s="8" t="s">
        <v>178</v>
      </c>
      <c r="AW356" s="9" t="s">
        <v>514</v>
      </c>
      <c r="AX356" s="9">
        <v>12000010</v>
      </c>
      <c r="AY356" s="39">
        <v>20100420</v>
      </c>
      <c r="AZ356" s="10" t="s">
        <v>185</v>
      </c>
      <c r="BA356" s="10" t="s">
        <v>153</v>
      </c>
      <c r="BB356" s="16">
        <v>0</v>
      </c>
      <c r="BC356" s="16">
        <v>0</v>
      </c>
      <c r="BD356" s="22"/>
      <c r="BE356" s="9">
        <v>0</v>
      </c>
      <c r="BF356" s="9">
        <v>0</v>
      </c>
      <c r="BG356" s="9">
        <v>0</v>
      </c>
      <c r="BH356" s="9">
        <v>0</v>
      </c>
      <c r="BI356" s="9">
        <v>0</v>
      </c>
      <c r="BJ356" s="9">
        <v>0</v>
      </c>
      <c r="BK356" s="9">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50000101</v>
      </c>
      <c r="D357" s="8" t="s">
        <v>515</v>
      </c>
      <c r="E357" s="7">
        <v>1</v>
      </c>
      <c r="F357" s="11">
        <v>80000001</v>
      </c>
      <c r="G357" s="7">
        <v>50000102</v>
      </c>
      <c r="H357" s="7">
        <v>2</v>
      </c>
      <c r="I357" s="7">
        <v>0</v>
      </c>
      <c r="J357" s="7">
        <v>3</v>
      </c>
      <c r="K357" s="7">
        <v>0</v>
      </c>
      <c r="L357" s="7">
        <v>0</v>
      </c>
      <c r="M357" s="7">
        <v>0</v>
      </c>
      <c r="N357" s="7">
        <v>6</v>
      </c>
      <c r="O357" s="7">
        <v>0</v>
      </c>
      <c r="P357" s="7">
        <v>0</v>
      </c>
      <c r="Q357" s="7">
        <v>0</v>
      </c>
      <c r="R357" s="11">
        <v>0</v>
      </c>
      <c r="S357" s="7">
        <v>50000102</v>
      </c>
      <c r="T357" s="7">
        <v>0</v>
      </c>
      <c r="U357" s="7">
        <v>2</v>
      </c>
      <c r="V357" s="7">
        <v>0</v>
      </c>
      <c r="W357" s="7">
        <v>1</v>
      </c>
      <c r="X357" s="9"/>
      <c r="Y357" s="9">
        <v>0</v>
      </c>
      <c r="Z357" s="7">
        <v>0</v>
      </c>
      <c r="AA357" s="7">
        <v>0</v>
      </c>
      <c r="AB357" s="7">
        <v>0</v>
      </c>
      <c r="AC357" s="7">
        <v>1</v>
      </c>
      <c r="AD357" s="7">
        <v>0</v>
      </c>
      <c r="AE357" s="7">
        <v>0</v>
      </c>
      <c r="AF357" s="7">
        <v>2</v>
      </c>
      <c r="AG357" s="7" t="s">
        <v>174</v>
      </c>
      <c r="AH357" s="11">
        <v>2</v>
      </c>
      <c r="AI357" s="11">
        <v>0</v>
      </c>
      <c r="AJ357" s="11">
        <v>0</v>
      </c>
      <c r="AK357" s="11">
        <v>0</v>
      </c>
      <c r="AL357" s="7">
        <v>0</v>
      </c>
      <c r="AM357" s="7">
        <v>0</v>
      </c>
      <c r="AN357" s="7">
        <v>0</v>
      </c>
      <c r="AO357" s="7">
        <v>1</v>
      </c>
      <c r="AP357" s="7">
        <v>3000</v>
      </c>
      <c r="AQ357" s="7">
        <v>0.5</v>
      </c>
      <c r="AR357" s="7">
        <v>0</v>
      </c>
      <c r="AS357" s="11">
        <v>0</v>
      </c>
      <c r="AT357" s="7" t="s">
        <v>153</v>
      </c>
      <c r="AU357" s="7"/>
      <c r="AV357" s="8" t="s">
        <v>175</v>
      </c>
      <c r="AW357" s="7" t="s">
        <v>176</v>
      </c>
      <c r="AX357" s="9">
        <v>10000001</v>
      </c>
      <c r="AY357" s="9">
        <v>20000010</v>
      </c>
      <c r="AZ357" s="8" t="s">
        <v>156</v>
      </c>
      <c r="BA357" s="7">
        <v>0</v>
      </c>
      <c r="BB357" s="16">
        <v>0</v>
      </c>
      <c r="BC357" s="16">
        <v>0</v>
      </c>
      <c r="BD357" s="22" t="s">
        <v>516</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50000102</v>
      </c>
      <c r="D358" s="8" t="s">
        <v>517</v>
      </c>
      <c r="E358" s="7">
        <v>1</v>
      </c>
      <c r="F358" s="11">
        <v>80000001</v>
      </c>
      <c r="G358" s="7">
        <v>50000103</v>
      </c>
      <c r="H358" s="7">
        <v>2</v>
      </c>
      <c r="I358" s="7">
        <v>0</v>
      </c>
      <c r="J358" s="7">
        <v>3</v>
      </c>
      <c r="K358" s="7">
        <v>0</v>
      </c>
      <c r="L358" s="7">
        <v>0</v>
      </c>
      <c r="M358" s="7">
        <v>0</v>
      </c>
      <c r="N358" s="7">
        <v>6</v>
      </c>
      <c r="O358" s="7">
        <v>0</v>
      </c>
      <c r="P358" s="7">
        <v>0</v>
      </c>
      <c r="Q358" s="7">
        <v>0</v>
      </c>
      <c r="R358" s="11">
        <v>0</v>
      </c>
      <c r="S358" s="7">
        <v>50000103</v>
      </c>
      <c r="T358" s="7">
        <v>0</v>
      </c>
      <c r="U358" s="7">
        <v>2</v>
      </c>
      <c r="V358" s="7">
        <v>0</v>
      </c>
      <c r="W358" s="7">
        <v>1</v>
      </c>
      <c r="X358" s="9"/>
      <c r="Y358" s="9">
        <v>0</v>
      </c>
      <c r="Z358" s="7">
        <v>0</v>
      </c>
      <c r="AA358" s="7">
        <v>0</v>
      </c>
      <c r="AB358" s="7">
        <v>0</v>
      </c>
      <c r="AC358" s="7">
        <v>1</v>
      </c>
      <c r="AD358" s="7">
        <v>0</v>
      </c>
      <c r="AE358" s="7">
        <v>0</v>
      </c>
      <c r="AF358" s="7">
        <v>2</v>
      </c>
      <c r="AG358" s="7" t="s">
        <v>174</v>
      </c>
      <c r="AH358" s="11">
        <v>2</v>
      </c>
      <c r="AI358" s="11">
        <v>0</v>
      </c>
      <c r="AJ358" s="11">
        <v>0</v>
      </c>
      <c r="AK358" s="11">
        <v>0</v>
      </c>
      <c r="AL358" s="7">
        <v>0</v>
      </c>
      <c r="AM358" s="7">
        <v>0</v>
      </c>
      <c r="AN358" s="7">
        <v>0</v>
      </c>
      <c r="AO358" s="7">
        <v>1</v>
      </c>
      <c r="AP358" s="7">
        <v>3000</v>
      </c>
      <c r="AQ358" s="7">
        <v>1</v>
      </c>
      <c r="AR358" s="7">
        <v>0</v>
      </c>
      <c r="AS358" s="11">
        <v>0</v>
      </c>
      <c r="AT358" s="7" t="s">
        <v>153</v>
      </c>
      <c r="AU358" s="7"/>
      <c r="AV358" s="8" t="s">
        <v>178</v>
      </c>
      <c r="AW358" s="7" t="s">
        <v>176</v>
      </c>
      <c r="AX358" s="9">
        <v>10000001</v>
      </c>
      <c r="AY358" s="9">
        <v>20000020</v>
      </c>
      <c r="AZ358" s="8" t="s">
        <v>156</v>
      </c>
      <c r="BA358" s="7">
        <v>0</v>
      </c>
      <c r="BB358" s="16">
        <v>0</v>
      </c>
      <c r="BC358" s="16">
        <v>0</v>
      </c>
      <c r="BD358" s="22" t="s">
        <v>516</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50000103</v>
      </c>
      <c r="D359" s="8" t="s">
        <v>518</v>
      </c>
      <c r="E359" s="7">
        <v>1</v>
      </c>
      <c r="F359" s="11">
        <v>80000001</v>
      </c>
      <c r="G359" s="7">
        <v>0</v>
      </c>
      <c r="H359" s="7">
        <v>2</v>
      </c>
      <c r="I359" s="7">
        <v>0</v>
      </c>
      <c r="J359" s="7">
        <v>3</v>
      </c>
      <c r="K359" s="7">
        <v>0</v>
      </c>
      <c r="L359" s="7">
        <v>0</v>
      </c>
      <c r="M359" s="7">
        <v>0</v>
      </c>
      <c r="N359" s="7">
        <v>6</v>
      </c>
      <c r="O359" s="7">
        <v>0</v>
      </c>
      <c r="P359" s="7">
        <v>0</v>
      </c>
      <c r="Q359" s="7">
        <v>0</v>
      </c>
      <c r="R359" s="11">
        <v>0</v>
      </c>
      <c r="S359" s="7">
        <v>50000101</v>
      </c>
      <c r="T359" s="7">
        <v>0</v>
      </c>
      <c r="U359" s="7">
        <v>2</v>
      </c>
      <c r="V359" s="7">
        <v>0</v>
      </c>
      <c r="W359" s="7">
        <v>1</v>
      </c>
      <c r="X359" s="9"/>
      <c r="Y359" s="9">
        <v>0</v>
      </c>
      <c r="Z359" s="7">
        <v>0</v>
      </c>
      <c r="AA359" s="7">
        <v>0</v>
      </c>
      <c r="AB359" s="7">
        <v>0</v>
      </c>
      <c r="AC359" s="7">
        <v>1</v>
      </c>
      <c r="AD359" s="7">
        <v>0</v>
      </c>
      <c r="AE359" s="7">
        <v>0</v>
      </c>
      <c r="AF359" s="7">
        <v>2</v>
      </c>
      <c r="AG359" s="7" t="s">
        <v>174</v>
      </c>
      <c r="AH359" s="11">
        <v>2</v>
      </c>
      <c r="AI359" s="11">
        <v>0</v>
      </c>
      <c r="AJ359" s="11">
        <v>0</v>
      </c>
      <c r="AK359" s="11">
        <v>0</v>
      </c>
      <c r="AL359" s="7">
        <v>0</v>
      </c>
      <c r="AM359" s="7">
        <v>0</v>
      </c>
      <c r="AN359" s="7">
        <v>0</v>
      </c>
      <c r="AO359" s="7">
        <v>1</v>
      </c>
      <c r="AP359" s="7">
        <v>3000</v>
      </c>
      <c r="AQ359" s="7">
        <v>1.2</v>
      </c>
      <c r="AR359" s="7">
        <v>0</v>
      </c>
      <c r="AS359" s="11">
        <v>0</v>
      </c>
      <c r="AT359" s="7" t="s">
        <v>153</v>
      </c>
      <c r="AU359" s="7"/>
      <c r="AV359" s="8" t="s">
        <v>180</v>
      </c>
      <c r="AW359" s="7" t="s">
        <v>176</v>
      </c>
      <c r="AX359" s="9">
        <v>10000001</v>
      </c>
      <c r="AY359" s="9">
        <v>20000030</v>
      </c>
      <c r="AZ359" s="8" t="s">
        <v>156</v>
      </c>
      <c r="BA359" s="7">
        <v>0</v>
      </c>
      <c r="BB359" s="16">
        <v>0</v>
      </c>
      <c r="BC359" s="16">
        <v>0</v>
      </c>
      <c r="BD359" s="22" t="s">
        <v>516</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9">
        <v>50000201</v>
      </c>
      <c r="D360" s="10" t="s">
        <v>512</v>
      </c>
      <c r="E360" s="9">
        <v>1</v>
      </c>
      <c r="F360" s="11">
        <v>80000001</v>
      </c>
      <c r="G360" s="9">
        <v>0</v>
      </c>
      <c r="H360" s="9">
        <v>2</v>
      </c>
      <c r="I360" s="9">
        <v>1</v>
      </c>
      <c r="J360" s="9">
        <v>3</v>
      </c>
      <c r="K360" s="9">
        <v>0</v>
      </c>
      <c r="L360" s="9">
        <v>0</v>
      </c>
      <c r="M360" s="9">
        <v>0</v>
      </c>
      <c r="N360" s="9">
        <v>1</v>
      </c>
      <c r="O360" s="9">
        <v>0</v>
      </c>
      <c r="P360" s="9">
        <v>0</v>
      </c>
      <c r="Q360" s="9">
        <v>0</v>
      </c>
      <c r="R360" s="11">
        <v>0</v>
      </c>
      <c r="S360" s="9">
        <v>50000202</v>
      </c>
      <c r="T360" s="7">
        <v>0</v>
      </c>
      <c r="U360" s="9">
        <v>1</v>
      </c>
      <c r="V360" s="9">
        <v>0</v>
      </c>
      <c r="W360" s="9">
        <v>1</v>
      </c>
      <c r="X360" s="9"/>
      <c r="Y360" s="9">
        <v>0</v>
      </c>
      <c r="Z360" s="9">
        <v>0</v>
      </c>
      <c r="AA360" s="9">
        <v>0</v>
      </c>
      <c r="AB360" s="9">
        <v>0</v>
      </c>
      <c r="AC360" s="9">
        <v>1</v>
      </c>
      <c r="AD360" s="9">
        <v>0</v>
      </c>
      <c r="AE360" s="9">
        <v>1</v>
      </c>
      <c r="AF360" s="9">
        <v>0</v>
      </c>
      <c r="AG360" s="9">
        <v>10</v>
      </c>
      <c r="AH360" s="11">
        <v>7</v>
      </c>
      <c r="AI360" s="11">
        <v>0</v>
      </c>
      <c r="AJ360" s="11">
        <v>0</v>
      </c>
      <c r="AK360" s="11">
        <v>0</v>
      </c>
      <c r="AL360" s="9">
        <v>0</v>
      </c>
      <c r="AM360" s="9">
        <v>0</v>
      </c>
      <c r="AN360" s="9">
        <v>0</v>
      </c>
      <c r="AO360" s="9">
        <v>0</v>
      </c>
      <c r="AP360" s="9">
        <v>1000</v>
      </c>
      <c r="AQ360" s="9">
        <v>1</v>
      </c>
      <c r="AR360" s="9">
        <v>20</v>
      </c>
      <c r="AS360" s="11">
        <v>0</v>
      </c>
      <c r="AT360" s="9" t="s">
        <v>153</v>
      </c>
      <c r="AU360" s="9"/>
      <c r="AV360" s="10" t="s">
        <v>182</v>
      </c>
      <c r="AW360" s="9">
        <v>0</v>
      </c>
      <c r="AX360" s="9">
        <v>10000011</v>
      </c>
      <c r="AY360" s="9">
        <v>20000210</v>
      </c>
      <c r="AZ360" s="10" t="s">
        <v>185</v>
      </c>
      <c r="BA360" s="10" t="s">
        <v>153</v>
      </c>
      <c r="BB360" s="16">
        <v>0</v>
      </c>
      <c r="BC360" s="16">
        <v>0</v>
      </c>
      <c r="BD360" s="38" t="s">
        <v>479</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9">
        <v>50000202</v>
      </c>
      <c r="D361" s="10" t="s">
        <v>512</v>
      </c>
      <c r="E361" s="9">
        <v>1</v>
      </c>
      <c r="F361" s="11">
        <v>80000001</v>
      </c>
      <c r="G361" s="9">
        <v>0</v>
      </c>
      <c r="H361" s="9">
        <v>2</v>
      </c>
      <c r="I361" s="9">
        <v>1</v>
      </c>
      <c r="J361" s="9">
        <v>3</v>
      </c>
      <c r="K361" s="9">
        <v>0</v>
      </c>
      <c r="L361" s="9">
        <v>0</v>
      </c>
      <c r="M361" s="9">
        <v>0</v>
      </c>
      <c r="N361" s="9">
        <v>1</v>
      </c>
      <c r="O361" s="9">
        <v>0</v>
      </c>
      <c r="P361" s="9">
        <v>0</v>
      </c>
      <c r="Q361" s="9">
        <v>0</v>
      </c>
      <c r="R361" s="11">
        <v>0</v>
      </c>
      <c r="S361" s="9">
        <v>50000201</v>
      </c>
      <c r="T361" s="7">
        <v>0</v>
      </c>
      <c r="U361" s="9">
        <v>1</v>
      </c>
      <c r="V361" s="9">
        <v>0</v>
      </c>
      <c r="W361" s="9">
        <v>1</v>
      </c>
      <c r="X361" s="9"/>
      <c r="Y361" s="9">
        <v>0</v>
      </c>
      <c r="Z361" s="9">
        <v>0</v>
      </c>
      <c r="AA361" s="9">
        <v>0</v>
      </c>
      <c r="AB361" s="9">
        <v>0</v>
      </c>
      <c r="AC361" s="9">
        <v>1</v>
      </c>
      <c r="AD361" s="9">
        <v>0</v>
      </c>
      <c r="AE361" s="9">
        <v>1</v>
      </c>
      <c r="AF361" s="9">
        <v>0</v>
      </c>
      <c r="AG361" s="9">
        <v>10</v>
      </c>
      <c r="AH361" s="11">
        <v>7</v>
      </c>
      <c r="AI361" s="11">
        <v>0</v>
      </c>
      <c r="AJ361" s="11">
        <v>0</v>
      </c>
      <c r="AK361" s="11">
        <v>0</v>
      </c>
      <c r="AL361" s="9">
        <v>0</v>
      </c>
      <c r="AM361" s="9">
        <v>0</v>
      </c>
      <c r="AN361" s="9">
        <v>0</v>
      </c>
      <c r="AO361" s="9">
        <v>0</v>
      </c>
      <c r="AP361" s="9">
        <v>1000</v>
      </c>
      <c r="AQ361" s="9">
        <v>1</v>
      </c>
      <c r="AR361" s="9">
        <v>20</v>
      </c>
      <c r="AS361" s="11">
        <v>0</v>
      </c>
      <c r="AT361" s="9" t="s">
        <v>153</v>
      </c>
      <c r="AU361" s="9"/>
      <c r="AV361" s="10" t="s">
        <v>182</v>
      </c>
      <c r="AW361" s="9">
        <v>0</v>
      </c>
      <c r="AX361" s="9">
        <v>10000011</v>
      </c>
      <c r="AY361" s="9">
        <v>20000210</v>
      </c>
      <c r="AZ361" s="10" t="s">
        <v>185</v>
      </c>
      <c r="BA361" s="10" t="s">
        <v>153</v>
      </c>
      <c r="BB361" s="16">
        <v>0</v>
      </c>
      <c r="BC361" s="16">
        <v>0</v>
      </c>
      <c r="BD361" s="38" t="s">
        <v>479</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9">
        <v>50000301</v>
      </c>
      <c r="D362" s="10" t="s">
        <v>513</v>
      </c>
      <c r="E362" s="9">
        <v>1</v>
      </c>
      <c r="F362" s="11">
        <v>80000001</v>
      </c>
      <c r="G362" s="9">
        <v>0</v>
      </c>
      <c r="H362" s="9">
        <v>2</v>
      </c>
      <c r="I362" s="9">
        <v>1</v>
      </c>
      <c r="J362" s="9">
        <v>3</v>
      </c>
      <c r="K362" s="9">
        <v>0</v>
      </c>
      <c r="L362" s="9">
        <v>0</v>
      </c>
      <c r="M362" s="9">
        <v>0</v>
      </c>
      <c r="N362" s="9">
        <v>1</v>
      </c>
      <c r="O362" s="9">
        <v>0</v>
      </c>
      <c r="P362" s="9">
        <v>0</v>
      </c>
      <c r="Q362" s="9">
        <v>0</v>
      </c>
      <c r="R362" s="11">
        <v>0</v>
      </c>
      <c r="S362" s="9">
        <v>50000302</v>
      </c>
      <c r="T362" s="7">
        <v>0</v>
      </c>
      <c r="U362" s="9">
        <v>1</v>
      </c>
      <c r="V362" s="9">
        <v>0</v>
      </c>
      <c r="W362" s="9">
        <v>1</v>
      </c>
      <c r="X362" s="9"/>
      <c r="Y362" s="9">
        <v>0</v>
      </c>
      <c r="Z362" s="9">
        <v>0</v>
      </c>
      <c r="AA362" s="9">
        <v>0</v>
      </c>
      <c r="AB362" s="9">
        <v>0</v>
      </c>
      <c r="AC362" s="9">
        <v>1</v>
      </c>
      <c r="AD362" s="9">
        <v>0</v>
      </c>
      <c r="AE362" s="9">
        <v>1</v>
      </c>
      <c r="AF362" s="9">
        <v>0</v>
      </c>
      <c r="AG362" s="9">
        <v>10</v>
      </c>
      <c r="AH362" s="11">
        <v>7</v>
      </c>
      <c r="AI362" s="11">
        <v>0</v>
      </c>
      <c r="AJ362" s="11">
        <v>0</v>
      </c>
      <c r="AK362" s="11">
        <v>0</v>
      </c>
      <c r="AL362" s="9">
        <v>0</v>
      </c>
      <c r="AM362" s="9">
        <v>0</v>
      </c>
      <c r="AN362" s="9">
        <v>0</v>
      </c>
      <c r="AO362" s="9">
        <v>0</v>
      </c>
      <c r="AP362" s="9">
        <v>1000</v>
      </c>
      <c r="AQ362" s="9">
        <v>1</v>
      </c>
      <c r="AR362" s="9">
        <v>30</v>
      </c>
      <c r="AS362" s="11">
        <v>0</v>
      </c>
      <c r="AT362" s="9" t="s">
        <v>153</v>
      </c>
      <c r="AU362" s="9"/>
      <c r="AV362" s="10" t="s">
        <v>182</v>
      </c>
      <c r="AW362" s="9" t="s">
        <v>514</v>
      </c>
      <c r="AX362" s="9">
        <v>10000011</v>
      </c>
      <c r="AY362" s="9">
        <v>20000210</v>
      </c>
      <c r="AZ362" s="10" t="s">
        <v>185</v>
      </c>
      <c r="BA362" s="10" t="s">
        <v>153</v>
      </c>
      <c r="BB362" s="16">
        <v>0</v>
      </c>
      <c r="BC362" s="16">
        <v>0</v>
      </c>
      <c r="BD362" s="38" t="s">
        <v>479</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9">
        <v>50000302</v>
      </c>
      <c r="D363" s="10" t="s">
        <v>513</v>
      </c>
      <c r="E363" s="9">
        <v>1</v>
      </c>
      <c r="F363" s="11">
        <v>80000001</v>
      </c>
      <c r="G363" s="9">
        <v>0</v>
      </c>
      <c r="H363" s="9">
        <v>2</v>
      </c>
      <c r="I363" s="9">
        <v>1</v>
      </c>
      <c r="J363" s="9">
        <v>3</v>
      </c>
      <c r="K363" s="9">
        <v>0</v>
      </c>
      <c r="L363" s="9">
        <v>0</v>
      </c>
      <c r="M363" s="9">
        <v>0</v>
      </c>
      <c r="N363" s="9">
        <v>1</v>
      </c>
      <c r="O363" s="9">
        <v>0</v>
      </c>
      <c r="P363" s="9">
        <v>0</v>
      </c>
      <c r="Q363" s="9">
        <v>0</v>
      </c>
      <c r="R363" s="11">
        <v>0</v>
      </c>
      <c r="S363" s="9">
        <v>0</v>
      </c>
      <c r="T363" s="7">
        <v>0</v>
      </c>
      <c r="U363" s="9">
        <v>1</v>
      </c>
      <c r="V363" s="9">
        <v>0</v>
      </c>
      <c r="W363" s="9">
        <v>1</v>
      </c>
      <c r="X363" s="9"/>
      <c r="Y363" s="9">
        <v>0</v>
      </c>
      <c r="Z363" s="9">
        <v>0</v>
      </c>
      <c r="AA363" s="9">
        <v>0</v>
      </c>
      <c r="AB363" s="9">
        <v>0</v>
      </c>
      <c r="AC363" s="9">
        <v>1</v>
      </c>
      <c r="AD363" s="9">
        <v>0</v>
      </c>
      <c r="AE363" s="9">
        <v>1</v>
      </c>
      <c r="AF363" s="9">
        <v>0</v>
      </c>
      <c r="AG363" s="9">
        <v>10</v>
      </c>
      <c r="AH363" s="11">
        <v>7</v>
      </c>
      <c r="AI363" s="11">
        <v>0</v>
      </c>
      <c r="AJ363" s="11">
        <v>0</v>
      </c>
      <c r="AK363" s="11">
        <v>0</v>
      </c>
      <c r="AL363" s="9">
        <v>0</v>
      </c>
      <c r="AM363" s="9">
        <v>0</v>
      </c>
      <c r="AN363" s="9">
        <v>0</v>
      </c>
      <c r="AO363" s="9">
        <v>0</v>
      </c>
      <c r="AP363" s="9">
        <v>1000</v>
      </c>
      <c r="AQ363" s="9">
        <v>1</v>
      </c>
      <c r="AR363" s="9">
        <v>30</v>
      </c>
      <c r="AS363" s="11">
        <v>0</v>
      </c>
      <c r="AT363" s="9" t="s">
        <v>153</v>
      </c>
      <c r="AU363" s="9"/>
      <c r="AV363" s="10" t="s">
        <v>182</v>
      </c>
      <c r="AW363" s="9" t="s">
        <v>514</v>
      </c>
      <c r="AX363" s="9">
        <v>10000011</v>
      </c>
      <c r="AY363" s="9">
        <v>20000210</v>
      </c>
      <c r="AZ363" s="10" t="s">
        <v>185</v>
      </c>
      <c r="BA363" s="10" t="s">
        <v>153</v>
      </c>
      <c r="BB363" s="16">
        <v>0</v>
      </c>
      <c r="BC363" s="16">
        <v>0</v>
      </c>
      <c r="BD363" s="38" t="s">
        <v>479</v>
      </c>
      <c r="BE363" s="9">
        <v>0</v>
      </c>
      <c r="BF363" s="7">
        <v>0</v>
      </c>
      <c r="BG363" s="9">
        <v>0</v>
      </c>
      <c r="BH363" s="9">
        <v>0</v>
      </c>
      <c r="BI363" s="9">
        <v>0</v>
      </c>
      <c r="BJ363" s="9">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51011101</v>
      </c>
      <c r="D364" s="8" t="s">
        <v>151</v>
      </c>
      <c r="E364" s="7">
        <v>0</v>
      </c>
      <c r="F364" s="11">
        <v>80000001</v>
      </c>
      <c r="G364" s="7">
        <v>51011102</v>
      </c>
      <c r="H364" s="7">
        <v>1</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51011102</v>
      </c>
      <c r="D365" s="8" t="s">
        <v>151</v>
      </c>
      <c r="E365" s="7">
        <v>1</v>
      </c>
      <c r="F365" s="11">
        <v>80000001</v>
      </c>
      <c r="G365" s="7">
        <v>51011103</v>
      </c>
      <c r="H365" s="7">
        <v>1</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51011103</v>
      </c>
      <c r="D366" s="8" t="s">
        <v>151</v>
      </c>
      <c r="E366" s="7">
        <v>2</v>
      </c>
      <c r="F366" s="11">
        <v>80000001</v>
      </c>
      <c r="G366" s="7">
        <v>51011104</v>
      </c>
      <c r="H366" s="7">
        <v>1</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51011104</v>
      </c>
      <c r="D367" s="8" t="s">
        <v>151</v>
      </c>
      <c r="E367" s="7">
        <v>3</v>
      </c>
      <c r="F367" s="11">
        <v>80000001</v>
      </c>
      <c r="G367" s="7">
        <v>0</v>
      </c>
      <c r="H367" s="7">
        <v>1</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51011105</v>
      </c>
      <c r="D368" s="8" t="s">
        <v>151</v>
      </c>
      <c r="E368" s="7">
        <v>4</v>
      </c>
      <c r="F368" s="11">
        <v>80000001</v>
      </c>
      <c r="G368" s="7">
        <v>0</v>
      </c>
      <c r="H368" s="7">
        <v>1</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51011106</v>
      </c>
      <c r="D369" s="8" t="s">
        <v>151</v>
      </c>
      <c r="E369" s="7">
        <v>5</v>
      </c>
      <c r="F369" s="11">
        <v>80000001</v>
      </c>
      <c r="G369" s="7">
        <v>0</v>
      </c>
      <c r="H369" s="7">
        <v>1</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51011201</v>
      </c>
      <c r="D370" s="8" t="s">
        <v>157</v>
      </c>
      <c r="E370" s="7">
        <v>0</v>
      </c>
      <c r="F370" s="11">
        <v>80000001</v>
      </c>
      <c r="G370" s="7">
        <v>51011202</v>
      </c>
      <c r="H370" s="7">
        <v>1</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51011202</v>
      </c>
      <c r="D371" s="8" t="s">
        <v>157</v>
      </c>
      <c r="E371" s="7">
        <v>1</v>
      </c>
      <c r="F371" s="11">
        <v>80000001</v>
      </c>
      <c r="G371" s="7">
        <v>51011203</v>
      </c>
      <c r="H371" s="7">
        <v>1</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51011203</v>
      </c>
      <c r="D372" s="8" t="s">
        <v>157</v>
      </c>
      <c r="E372" s="7">
        <v>2</v>
      </c>
      <c r="F372" s="11">
        <v>80000001</v>
      </c>
      <c r="G372" s="7">
        <v>51011204</v>
      </c>
      <c r="H372" s="7">
        <v>1</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51011204</v>
      </c>
      <c r="D373" s="8" t="s">
        <v>157</v>
      </c>
      <c r="E373" s="7">
        <v>3</v>
      </c>
      <c r="F373" s="11">
        <v>80000001</v>
      </c>
      <c r="G373" s="7">
        <v>0</v>
      </c>
      <c r="H373" s="7">
        <v>1</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51011205</v>
      </c>
      <c r="D374" s="8" t="s">
        <v>157</v>
      </c>
      <c r="E374" s="7">
        <v>4</v>
      </c>
      <c r="F374" s="11">
        <v>80000001</v>
      </c>
      <c r="G374" s="7">
        <v>0</v>
      </c>
      <c r="H374" s="7">
        <v>1</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51011206</v>
      </c>
      <c r="D375" s="8" t="s">
        <v>157</v>
      </c>
      <c r="E375" s="7">
        <v>5</v>
      </c>
      <c r="F375" s="11">
        <v>80000001</v>
      </c>
      <c r="G375" s="7">
        <v>0</v>
      </c>
      <c r="H375" s="7">
        <v>1</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51011301</v>
      </c>
      <c r="D376" s="8" t="s">
        <v>160</v>
      </c>
      <c r="E376" s="7">
        <v>0</v>
      </c>
      <c r="F376" s="11">
        <v>80000001</v>
      </c>
      <c r="G376" s="7">
        <v>51011302</v>
      </c>
      <c r="H376" s="7">
        <v>1</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51011302</v>
      </c>
      <c r="D377" s="8" t="s">
        <v>160</v>
      </c>
      <c r="E377" s="7">
        <v>1</v>
      </c>
      <c r="F377" s="11">
        <v>80000001</v>
      </c>
      <c r="G377" s="7">
        <v>51011303</v>
      </c>
      <c r="H377" s="7">
        <v>1</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51011303</v>
      </c>
      <c r="D378" s="8" t="s">
        <v>160</v>
      </c>
      <c r="E378" s="7">
        <v>2</v>
      </c>
      <c r="F378" s="11">
        <v>80000001</v>
      </c>
      <c r="G378" s="7">
        <v>51011304</v>
      </c>
      <c r="H378" s="7">
        <v>1</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51011304</v>
      </c>
      <c r="D379" s="8" t="s">
        <v>160</v>
      </c>
      <c r="E379" s="7">
        <v>3</v>
      </c>
      <c r="F379" s="11">
        <v>80000001</v>
      </c>
      <c r="G379" s="7">
        <v>0</v>
      </c>
      <c r="H379" s="7">
        <v>1</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51011305</v>
      </c>
      <c r="D380" s="8" t="s">
        <v>160</v>
      </c>
      <c r="E380" s="7">
        <v>4</v>
      </c>
      <c r="F380" s="11">
        <v>80000001</v>
      </c>
      <c r="G380" s="7">
        <v>0</v>
      </c>
      <c r="H380" s="7">
        <v>1</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51011306</v>
      </c>
      <c r="D381" s="8" t="s">
        <v>160</v>
      </c>
      <c r="E381" s="7">
        <v>5</v>
      </c>
      <c r="F381" s="11">
        <v>80000001</v>
      </c>
      <c r="G381" s="7">
        <v>0</v>
      </c>
      <c r="H381" s="7">
        <v>1</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7">
        <v>52011101</v>
      </c>
      <c r="D382" s="8" t="s">
        <v>164</v>
      </c>
      <c r="E382" s="7">
        <v>0</v>
      </c>
      <c r="F382" s="11">
        <v>80000001</v>
      </c>
      <c r="G382" s="7">
        <v>52011102</v>
      </c>
      <c r="H382" s="7">
        <v>3</v>
      </c>
      <c r="I382" s="7">
        <v>1</v>
      </c>
      <c r="J382" s="7">
        <v>0</v>
      </c>
      <c r="K382" s="7">
        <v>0</v>
      </c>
      <c r="L382" s="7">
        <v>0</v>
      </c>
      <c r="M382" s="7">
        <v>0</v>
      </c>
      <c r="N382" s="7">
        <v>6</v>
      </c>
      <c r="O382" s="7">
        <v>0</v>
      </c>
      <c r="P382" s="7">
        <v>0</v>
      </c>
      <c r="Q382" s="7">
        <v>0</v>
      </c>
      <c r="R382" s="11">
        <v>0</v>
      </c>
      <c r="S382" s="7">
        <v>0</v>
      </c>
      <c r="T382" s="7">
        <v>1</v>
      </c>
      <c r="U382" s="7">
        <v>2</v>
      </c>
      <c r="V382" s="7">
        <v>0</v>
      </c>
      <c r="W382" s="7">
        <v>3</v>
      </c>
      <c r="X382" s="9"/>
      <c r="Y382" s="7">
        <v>350</v>
      </c>
      <c r="Z382" s="7">
        <v>0</v>
      </c>
      <c r="AA382" s="7">
        <v>0</v>
      </c>
      <c r="AB382" s="7">
        <v>0</v>
      </c>
      <c r="AC382" s="7">
        <v>0</v>
      </c>
      <c r="AD382" s="7">
        <v>0</v>
      </c>
      <c r="AE382" s="7">
        <v>9</v>
      </c>
      <c r="AF382" s="7">
        <v>2</v>
      </c>
      <c r="AG382" s="7" t="s">
        <v>152</v>
      </c>
      <c r="AH382" s="11">
        <v>2</v>
      </c>
      <c r="AI382" s="11">
        <v>2</v>
      </c>
      <c r="AJ382" s="11">
        <v>0</v>
      </c>
      <c r="AK382" s="11">
        <v>1.5</v>
      </c>
      <c r="AL382" s="7">
        <v>0</v>
      </c>
      <c r="AM382" s="7">
        <v>0</v>
      </c>
      <c r="AN382" s="7">
        <v>0</v>
      </c>
      <c r="AO382" s="7">
        <v>1</v>
      </c>
      <c r="AP382" s="7">
        <v>3000</v>
      </c>
      <c r="AQ382" s="7">
        <v>0.5</v>
      </c>
      <c r="AR382" s="7">
        <v>0</v>
      </c>
      <c r="AS382" s="11">
        <v>0</v>
      </c>
      <c r="AT382" s="7" t="s">
        <v>153</v>
      </c>
      <c r="AU382" s="7"/>
      <c r="AV382" s="8" t="s">
        <v>154</v>
      </c>
      <c r="AW382" s="7" t="s">
        <v>155</v>
      </c>
      <c r="AX382" s="9">
        <v>10000007</v>
      </c>
      <c r="AY382" s="9">
        <v>21000110</v>
      </c>
      <c r="AZ382" s="8" t="s">
        <v>156</v>
      </c>
      <c r="BA382" s="7">
        <v>0</v>
      </c>
      <c r="BB382" s="16">
        <v>0</v>
      </c>
      <c r="BC382" s="16">
        <v>0</v>
      </c>
      <c r="BD382" s="20"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7">
        <v>0</v>
      </c>
      <c r="BF382" s="7">
        <v>0</v>
      </c>
      <c r="BG382" s="7">
        <v>0</v>
      </c>
      <c r="BH382" s="7">
        <v>0</v>
      </c>
      <c r="BI382" s="7">
        <v>0</v>
      </c>
      <c r="BJ382" s="7">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7">
        <v>52011102</v>
      </c>
      <c r="D383" s="8" t="s">
        <v>164</v>
      </c>
      <c r="E383" s="7">
        <v>1</v>
      </c>
      <c r="F383" s="11">
        <v>80000001</v>
      </c>
      <c r="G383" s="7">
        <v>52011103</v>
      </c>
      <c r="H383" s="7">
        <v>3</v>
      </c>
      <c r="I383" s="7">
        <v>6</v>
      </c>
      <c r="J383" s="7">
        <v>3</v>
      </c>
      <c r="K383" s="7">
        <v>0</v>
      </c>
      <c r="L383" s="7">
        <v>0</v>
      </c>
      <c r="M383" s="7">
        <v>0</v>
      </c>
      <c r="N383" s="7">
        <v>6</v>
      </c>
      <c r="O383" s="7">
        <v>0</v>
      </c>
      <c r="P383" s="7">
        <v>0</v>
      </c>
      <c r="Q383" s="7">
        <v>0</v>
      </c>
      <c r="R383" s="11">
        <v>0</v>
      </c>
      <c r="S383" s="7">
        <v>0</v>
      </c>
      <c r="T383" s="7">
        <v>1</v>
      </c>
      <c r="U383" s="7">
        <v>2</v>
      </c>
      <c r="V383" s="7">
        <v>0</v>
      </c>
      <c r="W383" s="7">
        <v>3</v>
      </c>
      <c r="X383" s="9"/>
      <c r="Y383" s="7">
        <v>350</v>
      </c>
      <c r="Z383" s="7">
        <v>0</v>
      </c>
      <c r="AA383" s="7">
        <v>0</v>
      </c>
      <c r="AB383" s="7">
        <v>0</v>
      </c>
      <c r="AC383" s="7">
        <v>0</v>
      </c>
      <c r="AD383" s="7">
        <v>0</v>
      </c>
      <c r="AE383" s="7">
        <v>9</v>
      </c>
      <c r="AF383" s="7">
        <v>2</v>
      </c>
      <c r="AG383" s="7" t="s">
        <v>152</v>
      </c>
      <c r="AH383" s="11">
        <v>2</v>
      </c>
      <c r="AI383" s="11">
        <v>2</v>
      </c>
      <c r="AJ383" s="11">
        <v>0</v>
      </c>
      <c r="AK383" s="11">
        <v>1.5</v>
      </c>
      <c r="AL383" s="7">
        <v>0</v>
      </c>
      <c r="AM383" s="7">
        <v>0</v>
      </c>
      <c r="AN383" s="7">
        <v>0</v>
      </c>
      <c r="AO383" s="7">
        <v>1</v>
      </c>
      <c r="AP383" s="7">
        <v>3000</v>
      </c>
      <c r="AQ383" s="7">
        <v>0.5</v>
      </c>
      <c r="AR383" s="7">
        <v>0</v>
      </c>
      <c r="AS383" s="11">
        <v>0</v>
      </c>
      <c r="AT383" s="7" t="s">
        <v>153</v>
      </c>
      <c r="AU383" s="7"/>
      <c r="AV383" s="8" t="s">
        <v>154</v>
      </c>
      <c r="AW383" s="7" t="s">
        <v>155</v>
      </c>
      <c r="AX383" s="9">
        <v>10000007</v>
      </c>
      <c r="AY383" s="9">
        <v>21000110</v>
      </c>
      <c r="AZ383" s="8" t="s">
        <v>156</v>
      </c>
      <c r="BA383" s="7">
        <v>0</v>
      </c>
      <c r="BB383" s="16">
        <v>0</v>
      </c>
      <c r="BC383" s="16">
        <v>0</v>
      </c>
      <c r="BD383"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7">
        <v>0</v>
      </c>
      <c r="BF383" s="7">
        <v>0</v>
      </c>
      <c r="BG383" s="7">
        <v>0</v>
      </c>
      <c r="BH383" s="7">
        <v>0</v>
      </c>
      <c r="BI383" s="7">
        <v>0</v>
      </c>
      <c r="BJ383" s="7">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7">
        <v>52011103</v>
      </c>
      <c r="D384" s="8" t="s">
        <v>164</v>
      </c>
      <c r="E384" s="7">
        <v>2</v>
      </c>
      <c r="F384" s="11">
        <v>80000001</v>
      </c>
      <c r="G384" s="7">
        <v>52011104</v>
      </c>
      <c r="H384" s="7">
        <v>3</v>
      </c>
      <c r="I384" s="7">
        <v>0</v>
      </c>
      <c r="J384" s="7">
        <v>3</v>
      </c>
      <c r="K384" s="7">
        <v>0</v>
      </c>
      <c r="L384" s="7">
        <v>0</v>
      </c>
      <c r="M384" s="7">
        <v>0</v>
      </c>
      <c r="N384" s="7">
        <v>6</v>
      </c>
      <c r="O384" s="7">
        <v>0</v>
      </c>
      <c r="P384" s="7">
        <v>0</v>
      </c>
      <c r="Q384" s="7">
        <v>0</v>
      </c>
      <c r="R384" s="11">
        <v>0</v>
      </c>
      <c r="S384" s="7">
        <v>0</v>
      </c>
      <c r="T384" s="7">
        <v>1</v>
      </c>
      <c r="U384" s="7">
        <v>2</v>
      </c>
      <c r="V384" s="7">
        <v>0</v>
      </c>
      <c r="W384" s="7">
        <v>3</v>
      </c>
      <c r="X384" s="9"/>
      <c r="Y384" s="7">
        <v>350</v>
      </c>
      <c r="Z384" s="7">
        <v>0</v>
      </c>
      <c r="AA384" s="7">
        <v>0</v>
      </c>
      <c r="AB384" s="7">
        <v>0</v>
      </c>
      <c r="AC384" s="7">
        <v>0</v>
      </c>
      <c r="AD384" s="7">
        <v>0</v>
      </c>
      <c r="AE384" s="7">
        <v>9</v>
      </c>
      <c r="AF384" s="7">
        <v>2</v>
      </c>
      <c r="AG384" s="7" t="s">
        <v>152</v>
      </c>
      <c r="AH384" s="11">
        <v>2</v>
      </c>
      <c r="AI384" s="11">
        <v>2</v>
      </c>
      <c r="AJ384" s="11">
        <v>0</v>
      </c>
      <c r="AK384" s="11">
        <v>1.5</v>
      </c>
      <c r="AL384" s="7">
        <v>0</v>
      </c>
      <c r="AM384" s="7">
        <v>0</v>
      </c>
      <c r="AN384" s="7">
        <v>0</v>
      </c>
      <c r="AO384" s="7">
        <v>1</v>
      </c>
      <c r="AP384" s="7">
        <v>3000</v>
      </c>
      <c r="AQ384" s="7">
        <v>0.5</v>
      </c>
      <c r="AR384" s="7">
        <v>0</v>
      </c>
      <c r="AS384" s="11">
        <v>0</v>
      </c>
      <c r="AT384" s="7" t="s">
        <v>153</v>
      </c>
      <c r="AU384" s="7"/>
      <c r="AV384" s="8" t="s">
        <v>154</v>
      </c>
      <c r="AW384" s="7" t="s">
        <v>155</v>
      </c>
      <c r="AX384" s="9">
        <v>10000007</v>
      </c>
      <c r="AY384" s="9">
        <v>21000110</v>
      </c>
      <c r="AZ384" s="8" t="s">
        <v>156</v>
      </c>
      <c r="BA384" s="7">
        <v>0</v>
      </c>
      <c r="BB384" s="16">
        <v>0</v>
      </c>
      <c r="BC384" s="16">
        <v>0</v>
      </c>
      <c r="BD384"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7">
        <v>0</v>
      </c>
      <c r="BF384" s="7">
        <v>0</v>
      </c>
      <c r="BG384" s="7">
        <v>0</v>
      </c>
      <c r="BH384" s="7">
        <v>0</v>
      </c>
      <c r="BI384" s="7">
        <v>0</v>
      </c>
      <c r="BJ384" s="7">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7">
        <v>52011104</v>
      </c>
      <c r="D385" s="8" t="s">
        <v>164</v>
      </c>
      <c r="E385" s="7">
        <v>3</v>
      </c>
      <c r="F385" s="11">
        <v>80000001</v>
      </c>
      <c r="G385" s="7">
        <v>0</v>
      </c>
      <c r="H385" s="7">
        <v>3</v>
      </c>
      <c r="I385" s="7">
        <v>0</v>
      </c>
      <c r="J385" s="7">
        <v>0</v>
      </c>
      <c r="K385" s="7">
        <v>0</v>
      </c>
      <c r="L385" s="7">
        <v>0</v>
      </c>
      <c r="M385" s="7">
        <v>0</v>
      </c>
      <c r="N385" s="7">
        <v>6</v>
      </c>
      <c r="O385" s="7">
        <v>0</v>
      </c>
      <c r="P385" s="7">
        <v>0</v>
      </c>
      <c r="Q385" s="7">
        <v>0</v>
      </c>
      <c r="R385" s="11">
        <v>0</v>
      </c>
      <c r="S385" s="7">
        <v>0</v>
      </c>
      <c r="T385" s="7">
        <v>1</v>
      </c>
      <c r="U385" s="7">
        <v>2</v>
      </c>
      <c r="V385" s="7">
        <v>0</v>
      </c>
      <c r="W385" s="7">
        <v>3</v>
      </c>
      <c r="X385" s="9"/>
      <c r="Y385" s="7">
        <v>350</v>
      </c>
      <c r="Z385" s="7">
        <v>0</v>
      </c>
      <c r="AA385" s="7">
        <v>0</v>
      </c>
      <c r="AB385" s="7">
        <v>0</v>
      </c>
      <c r="AC385" s="7">
        <v>0</v>
      </c>
      <c r="AD385" s="7">
        <v>0</v>
      </c>
      <c r="AE385" s="7">
        <v>9</v>
      </c>
      <c r="AF385" s="7">
        <v>2</v>
      </c>
      <c r="AG385" s="7" t="s">
        <v>152</v>
      </c>
      <c r="AH385" s="11">
        <v>2</v>
      </c>
      <c r="AI385" s="11">
        <v>2</v>
      </c>
      <c r="AJ385" s="11">
        <v>0</v>
      </c>
      <c r="AK385" s="11">
        <v>1.5</v>
      </c>
      <c r="AL385" s="7">
        <v>0</v>
      </c>
      <c r="AM385" s="7">
        <v>0</v>
      </c>
      <c r="AN385" s="7">
        <v>0</v>
      </c>
      <c r="AO385" s="7">
        <v>1</v>
      </c>
      <c r="AP385" s="7">
        <v>3000</v>
      </c>
      <c r="AQ385" s="7">
        <v>0.5</v>
      </c>
      <c r="AR385" s="7">
        <v>0</v>
      </c>
      <c r="AS385" s="11">
        <v>0</v>
      </c>
      <c r="AT385" s="7" t="s">
        <v>153</v>
      </c>
      <c r="AU385" s="7"/>
      <c r="AV385" s="8" t="s">
        <v>154</v>
      </c>
      <c r="AW385" s="7" t="s">
        <v>155</v>
      </c>
      <c r="AX385" s="9">
        <v>10000007</v>
      </c>
      <c r="AY385" s="9">
        <v>21000110</v>
      </c>
      <c r="AZ385" s="8" t="s">
        <v>156</v>
      </c>
      <c r="BA385" s="7">
        <v>0</v>
      </c>
      <c r="BB385" s="16">
        <v>0</v>
      </c>
      <c r="BC385" s="16">
        <v>0</v>
      </c>
      <c r="BD385"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7">
        <v>0</v>
      </c>
      <c r="BF385" s="7">
        <v>0</v>
      </c>
      <c r="BG385" s="7">
        <v>0</v>
      </c>
      <c r="BH385" s="7">
        <v>0</v>
      </c>
      <c r="BI385" s="7">
        <v>0</v>
      </c>
      <c r="BJ385" s="7">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7">
        <v>52011105</v>
      </c>
      <c r="D386" s="8" t="s">
        <v>164</v>
      </c>
      <c r="E386" s="7">
        <v>4</v>
      </c>
      <c r="F386" s="11">
        <v>80000001</v>
      </c>
      <c r="G386" s="7">
        <v>0</v>
      </c>
      <c r="H386" s="7">
        <v>3</v>
      </c>
      <c r="I386" s="7">
        <v>0</v>
      </c>
      <c r="J386" s="7">
        <v>0</v>
      </c>
      <c r="K386" s="7">
        <v>0</v>
      </c>
      <c r="L386" s="7">
        <v>0</v>
      </c>
      <c r="M386" s="7">
        <v>0</v>
      </c>
      <c r="N386" s="7">
        <v>6</v>
      </c>
      <c r="O386" s="7">
        <v>0</v>
      </c>
      <c r="P386" s="7">
        <v>0</v>
      </c>
      <c r="Q386" s="7">
        <v>0</v>
      </c>
      <c r="R386" s="11">
        <v>0</v>
      </c>
      <c r="S386" s="7">
        <v>0</v>
      </c>
      <c r="T386" s="7">
        <v>1</v>
      </c>
      <c r="U386" s="7">
        <v>2</v>
      </c>
      <c r="V386" s="7">
        <v>0</v>
      </c>
      <c r="W386" s="7">
        <v>3</v>
      </c>
      <c r="X386" s="9"/>
      <c r="Y386" s="7">
        <v>350</v>
      </c>
      <c r="Z386" s="7">
        <v>0</v>
      </c>
      <c r="AA386" s="7">
        <v>0</v>
      </c>
      <c r="AB386" s="7">
        <v>0</v>
      </c>
      <c r="AC386" s="7">
        <v>0</v>
      </c>
      <c r="AD386" s="7">
        <v>0</v>
      </c>
      <c r="AE386" s="7">
        <v>9</v>
      </c>
      <c r="AF386" s="7">
        <v>2</v>
      </c>
      <c r="AG386" s="7" t="s">
        <v>152</v>
      </c>
      <c r="AH386" s="11">
        <v>2</v>
      </c>
      <c r="AI386" s="11">
        <v>2</v>
      </c>
      <c r="AJ386" s="11">
        <v>0</v>
      </c>
      <c r="AK386" s="11">
        <v>1.5</v>
      </c>
      <c r="AL386" s="7">
        <v>0</v>
      </c>
      <c r="AM386" s="7">
        <v>0</v>
      </c>
      <c r="AN386" s="7">
        <v>0</v>
      </c>
      <c r="AO386" s="7">
        <v>1</v>
      </c>
      <c r="AP386" s="7">
        <v>3000</v>
      </c>
      <c r="AQ386" s="7">
        <v>0.5</v>
      </c>
      <c r="AR386" s="7">
        <v>0</v>
      </c>
      <c r="AS386" s="11">
        <v>0</v>
      </c>
      <c r="AT386" s="7" t="s">
        <v>153</v>
      </c>
      <c r="AU386" s="7"/>
      <c r="AV386" s="8" t="s">
        <v>154</v>
      </c>
      <c r="AW386" s="7" t="s">
        <v>155</v>
      </c>
      <c r="AX386" s="9">
        <v>10000007</v>
      </c>
      <c r="AY386" s="9">
        <v>21000110</v>
      </c>
      <c r="AZ386" s="8" t="s">
        <v>156</v>
      </c>
      <c r="BA386" s="7">
        <v>0</v>
      </c>
      <c r="BB386" s="16">
        <v>0</v>
      </c>
      <c r="BC386" s="16">
        <v>0</v>
      </c>
      <c r="BD386"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7">
        <v>0</v>
      </c>
      <c r="BF386" s="7">
        <v>0</v>
      </c>
      <c r="BG386" s="7">
        <v>0</v>
      </c>
      <c r="BH386" s="7">
        <v>0</v>
      </c>
      <c r="BI386" s="7">
        <v>0</v>
      </c>
      <c r="BJ386" s="7">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7">
        <v>52011106</v>
      </c>
      <c r="D387" s="8" t="s">
        <v>164</v>
      </c>
      <c r="E387" s="7">
        <v>5</v>
      </c>
      <c r="F387" s="11">
        <v>80000001</v>
      </c>
      <c r="G387" s="7">
        <v>0</v>
      </c>
      <c r="H387" s="7">
        <v>3</v>
      </c>
      <c r="I387" s="7">
        <v>0</v>
      </c>
      <c r="J387" s="7">
        <v>0</v>
      </c>
      <c r="K387" s="7">
        <v>0</v>
      </c>
      <c r="L387" s="7">
        <v>0</v>
      </c>
      <c r="M387" s="7">
        <v>0</v>
      </c>
      <c r="N387" s="7">
        <v>6</v>
      </c>
      <c r="O387" s="7">
        <v>0</v>
      </c>
      <c r="P387" s="7">
        <v>0</v>
      </c>
      <c r="Q387" s="7">
        <v>0</v>
      </c>
      <c r="R387" s="11">
        <v>0</v>
      </c>
      <c r="S387" s="7">
        <v>0</v>
      </c>
      <c r="T387" s="7">
        <v>1</v>
      </c>
      <c r="U387" s="7">
        <v>2</v>
      </c>
      <c r="V387" s="7">
        <v>0</v>
      </c>
      <c r="W387" s="7">
        <v>3</v>
      </c>
      <c r="X387" s="9"/>
      <c r="Y387" s="7">
        <v>350</v>
      </c>
      <c r="Z387" s="7">
        <v>0</v>
      </c>
      <c r="AA387" s="7">
        <v>0</v>
      </c>
      <c r="AB387" s="7">
        <v>0</v>
      </c>
      <c r="AC387" s="7">
        <v>0</v>
      </c>
      <c r="AD387" s="7">
        <v>0</v>
      </c>
      <c r="AE387" s="7">
        <v>9</v>
      </c>
      <c r="AF387" s="7">
        <v>2</v>
      </c>
      <c r="AG387" s="7" t="s">
        <v>152</v>
      </c>
      <c r="AH387" s="11">
        <v>2</v>
      </c>
      <c r="AI387" s="11">
        <v>2</v>
      </c>
      <c r="AJ387" s="11">
        <v>0</v>
      </c>
      <c r="AK387" s="11">
        <v>1.5</v>
      </c>
      <c r="AL387" s="7">
        <v>0</v>
      </c>
      <c r="AM387" s="7">
        <v>0</v>
      </c>
      <c r="AN387" s="7">
        <v>0</v>
      </c>
      <c r="AO387" s="7">
        <v>1</v>
      </c>
      <c r="AP387" s="7">
        <v>3000</v>
      </c>
      <c r="AQ387" s="7">
        <v>0.5</v>
      </c>
      <c r="AR387" s="7">
        <v>0</v>
      </c>
      <c r="AS387" s="11">
        <v>0</v>
      </c>
      <c r="AT387" s="7" t="s">
        <v>153</v>
      </c>
      <c r="AU387" s="7"/>
      <c r="AV387" s="8" t="s">
        <v>154</v>
      </c>
      <c r="AW387" s="7" t="s">
        <v>155</v>
      </c>
      <c r="AX387" s="9">
        <v>10000007</v>
      </c>
      <c r="AY387" s="9">
        <v>21000110</v>
      </c>
      <c r="AZ387" s="8" t="s">
        <v>156</v>
      </c>
      <c r="BA387" s="7">
        <v>0</v>
      </c>
      <c r="BB387" s="16">
        <v>0</v>
      </c>
      <c r="BC387" s="16">
        <v>0</v>
      </c>
      <c r="BD387"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7">
        <v>0</v>
      </c>
      <c r="BF387" s="7">
        <v>0</v>
      </c>
      <c r="BG387" s="7">
        <v>0</v>
      </c>
      <c r="BH387" s="7">
        <v>0</v>
      </c>
      <c r="BI387" s="7">
        <v>0</v>
      </c>
      <c r="BJ387" s="7">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7">
        <v>52011201</v>
      </c>
      <c r="D388" s="8" t="s">
        <v>519</v>
      </c>
      <c r="E388" s="7">
        <v>0</v>
      </c>
      <c r="F388" s="11">
        <v>80000001</v>
      </c>
      <c r="G388" s="7">
        <v>52011202</v>
      </c>
      <c r="H388" s="7">
        <v>3</v>
      </c>
      <c r="I388" s="7">
        <v>3</v>
      </c>
      <c r="J388" s="7">
        <v>3</v>
      </c>
      <c r="K388" s="7">
        <v>0</v>
      </c>
      <c r="L388" s="7">
        <v>0</v>
      </c>
      <c r="M388" s="7">
        <v>0</v>
      </c>
      <c r="N388" s="7">
        <v>6</v>
      </c>
      <c r="O388" s="7">
        <v>0</v>
      </c>
      <c r="P388" s="7">
        <v>0</v>
      </c>
      <c r="Q388" s="7">
        <v>0</v>
      </c>
      <c r="R388" s="11">
        <v>0</v>
      </c>
      <c r="S388" s="7">
        <v>0</v>
      </c>
      <c r="T388" s="7">
        <v>1</v>
      </c>
      <c r="U388" s="7">
        <v>2</v>
      </c>
      <c r="V388" s="7">
        <v>0</v>
      </c>
      <c r="W388" s="7">
        <v>1.5</v>
      </c>
      <c r="X388" s="9"/>
      <c r="Y388" s="7">
        <v>10</v>
      </c>
      <c r="Z388" s="7">
        <v>1</v>
      </c>
      <c r="AA388" s="7">
        <v>0</v>
      </c>
      <c r="AB388" s="7">
        <v>0</v>
      </c>
      <c r="AC388" s="7">
        <v>0</v>
      </c>
      <c r="AD388" s="7">
        <v>0</v>
      </c>
      <c r="AE388" s="7">
        <v>5</v>
      </c>
      <c r="AF388" s="7">
        <v>1</v>
      </c>
      <c r="AG388" s="7">
        <v>3</v>
      </c>
      <c r="AH388" s="11">
        <v>2</v>
      </c>
      <c r="AI388" s="11">
        <v>0</v>
      </c>
      <c r="AJ388" s="11">
        <v>0</v>
      </c>
      <c r="AK388" s="11">
        <v>0</v>
      </c>
      <c r="AL388" s="7">
        <v>0</v>
      </c>
      <c r="AM388" s="7">
        <v>0</v>
      </c>
      <c r="AN388" s="7">
        <v>0</v>
      </c>
      <c r="AO388" s="7">
        <v>0.5</v>
      </c>
      <c r="AP388" s="7">
        <v>3000</v>
      </c>
      <c r="AQ388" s="7">
        <v>0.2</v>
      </c>
      <c r="AR388" s="7">
        <v>0</v>
      </c>
      <c r="AS388" s="11">
        <v>0</v>
      </c>
      <c r="AT388" s="7" t="s">
        <v>153</v>
      </c>
      <c r="AU388" s="7"/>
      <c r="AV388" s="8" t="s">
        <v>158</v>
      </c>
      <c r="AW388" s="7" t="s">
        <v>159</v>
      </c>
      <c r="AX388" s="9">
        <v>10000007</v>
      </c>
      <c r="AY388" s="9">
        <v>21000020</v>
      </c>
      <c r="AZ388" s="8" t="s">
        <v>156</v>
      </c>
      <c r="BA388" s="7">
        <v>0</v>
      </c>
      <c r="BB388" s="16">
        <v>0</v>
      </c>
      <c r="BC388" s="16">
        <v>0</v>
      </c>
      <c r="BD388" s="20"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7">
        <v>0</v>
      </c>
      <c r="BF388" s="7">
        <v>0</v>
      </c>
      <c r="BG388" s="7">
        <v>0</v>
      </c>
      <c r="BH388" s="7">
        <v>0</v>
      </c>
      <c r="BI388" s="7">
        <v>0</v>
      </c>
      <c r="BJ388" s="7">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7">
        <v>52011202</v>
      </c>
      <c r="D389" s="8" t="s">
        <v>519</v>
      </c>
      <c r="E389" s="7">
        <v>1</v>
      </c>
      <c r="F389" s="11">
        <v>80000001</v>
      </c>
      <c r="G389" s="7">
        <v>52011203</v>
      </c>
      <c r="H389" s="7">
        <v>3</v>
      </c>
      <c r="I389" s="7">
        <v>0</v>
      </c>
      <c r="J389" s="7">
        <v>3</v>
      </c>
      <c r="K389" s="7">
        <v>0</v>
      </c>
      <c r="L389" s="7">
        <v>0</v>
      </c>
      <c r="M389" s="7">
        <v>0</v>
      </c>
      <c r="N389" s="7">
        <v>6</v>
      </c>
      <c r="O389" s="7">
        <v>0</v>
      </c>
      <c r="P389" s="7">
        <v>0</v>
      </c>
      <c r="Q389" s="7">
        <v>0</v>
      </c>
      <c r="R389" s="11">
        <v>0</v>
      </c>
      <c r="S389" s="7">
        <v>0</v>
      </c>
      <c r="T389" s="7">
        <v>1</v>
      </c>
      <c r="U389" s="7">
        <v>2</v>
      </c>
      <c r="V389" s="7">
        <v>0</v>
      </c>
      <c r="W389" s="7">
        <v>1.5</v>
      </c>
      <c r="X389" s="9"/>
      <c r="Y389" s="7">
        <v>10</v>
      </c>
      <c r="Z389" s="7">
        <v>1</v>
      </c>
      <c r="AA389" s="7">
        <v>0</v>
      </c>
      <c r="AB389" s="7">
        <v>0</v>
      </c>
      <c r="AC389" s="7">
        <v>0</v>
      </c>
      <c r="AD389" s="7">
        <v>0</v>
      </c>
      <c r="AE389" s="7">
        <v>5</v>
      </c>
      <c r="AF389" s="7">
        <v>1</v>
      </c>
      <c r="AG389" s="7">
        <v>3</v>
      </c>
      <c r="AH389" s="11">
        <v>2</v>
      </c>
      <c r="AI389" s="11">
        <v>0</v>
      </c>
      <c r="AJ389" s="11">
        <v>0</v>
      </c>
      <c r="AK389" s="11">
        <v>0</v>
      </c>
      <c r="AL389" s="7">
        <v>0</v>
      </c>
      <c r="AM389" s="7">
        <v>0</v>
      </c>
      <c r="AN389" s="7">
        <v>0</v>
      </c>
      <c r="AO389" s="7">
        <v>0.5</v>
      </c>
      <c r="AP389" s="7">
        <v>3000</v>
      </c>
      <c r="AQ389" s="7">
        <v>0.2</v>
      </c>
      <c r="AR389" s="7">
        <v>0</v>
      </c>
      <c r="AS389" s="11">
        <v>0</v>
      </c>
      <c r="AT389" s="7" t="s">
        <v>153</v>
      </c>
      <c r="AU389" s="7"/>
      <c r="AV389" s="8" t="s">
        <v>158</v>
      </c>
      <c r="AW389" s="7" t="s">
        <v>159</v>
      </c>
      <c r="AX389" s="9">
        <v>10000007</v>
      </c>
      <c r="AY389" s="9">
        <v>21000020</v>
      </c>
      <c r="AZ389" s="8" t="s">
        <v>156</v>
      </c>
      <c r="BA389" s="7">
        <v>0</v>
      </c>
      <c r="BB389" s="16">
        <v>0</v>
      </c>
      <c r="BC389" s="16">
        <v>0</v>
      </c>
      <c r="BD389"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7">
        <v>0</v>
      </c>
      <c r="BF389" s="7">
        <v>0</v>
      </c>
      <c r="BG389" s="7">
        <v>0</v>
      </c>
      <c r="BH389" s="7">
        <v>0</v>
      </c>
      <c r="BI389" s="7">
        <v>0</v>
      </c>
      <c r="BJ389" s="7">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7">
        <v>52011203</v>
      </c>
      <c r="D390" s="8" t="s">
        <v>519</v>
      </c>
      <c r="E390" s="7">
        <v>2</v>
      </c>
      <c r="F390" s="11">
        <v>80000001</v>
      </c>
      <c r="G390" s="7">
        <v>52011204</v>
      </c>
      <c r="H390" s="7">
        <v>3</v>
      </c>
      <c r="I390" s="7">
        <v>0</v>
      </c>
      <c r="J390" s="7">
        <v>3</v>
      </c>
      <c r="K390" s="7">
        <v>0</v>
      </c>
      <c r="L390" s="7">
        <v>0</v>
      </c>
      <c r="M390" s="7">
        <v>0</v>
      </c>
      <c r="N390" s="7">
        <v>6</v>
      </c>
      <c r="O390" s="7">
        <v>0</v>
      </c>
      <c r="P390" s="7">
        <v>0</v>
      </c>
      <c r="Q390" s="7">
        <v>0</v>
      </c>
      <c r="R390" s="11">
        <v>0</v>
      </c>
      <c r="S390" s="7">
        <v>0</v>
      </c>
      <c r="T390" s="7">
        <v>1</v>
      </c>
      <c r="U390" s="7">
        <v>2</v>
      </c>
      <c r="V390" s="7">
        <v>0</v>
      </c>
      <c r="W390" s="7">
        <v>1.5</v>
      </c>
      <c r="X390" s="9"/>
      <c r="Y390" s="7">
        <v>10</v>
      </c>
      <c r="Z390" s="7">
        <v>1</v>
      </c>
      <c r="AA390" s="7">
        <v>0</v>
      </c>
      <c r="AB390" s="7">
        <v>0</v>
      </c>
      <c r="AC390" s="7">
        <v>0</v>
      </c>
      <c r="AD390" s="7">
        <v>0</v>
      </c>
      <c r="AE390" s="7">
        <v>5</v>
      </c>
      <c r="AF390" s="7">
        <v>1</v>
      </c>
      <c r="AG390" s="7">
        <v>3</v>
      </c>
      <c r="AH390" s="11">
        <v>2</v>
      </c>
      <c r="AI390" s="11">
        <v>0</v>
      </c>
      <c r="AJ390" s="11">
        <v>0</v>
      </c>
      <c r="AK390" s="11">
        <v>0</v>
      </c>
      <c r="AL390" s="7">
        <v>0</v>
      </c>
      <c r="AM390" s="7">
        <v>0</v>
      </c>
      <c r="AN390" s="7">
        <v>0</v>
      </c>
      <c r="AO390" s="7">
        <v>0.5</v>
      </c>
      <c r="AP390" s="7">
        <v>3000</v>
      </c>
      <c r="AQ390" s="7">
        <v>0.2</v>
      </c>
      <c r="AR390" s="7">
        <v>0</v>
      </c>
      <c r="AS390" s="11">
        <v>0</v>
      </c>
      <c r="AT390" s="7" t="s">
        <v>153</v>
      </c>
      <c r="AU390" s="7"/>
      <c r="AV390" s="8" t="s">
        <v>158</v>
      </c>
      <c r="AW390" s="7" t="s">
        <v>159</v>
      </c>
      <c r="AX390" s="9">
        <v>10000007</v>
      </c>
      <c r="AY390" s="9">
        <v>21000020</v>
      </c>
      <c r="AZ390" s="8" t="s">
        <v>156</v>
      </c>
      <c r="BA390" s="7">
        <v>0</v>
      </c>
      <c r="BB390" s="16">
        <v>0</v>
      </c>
      <c r="BC390" s="16">
        <v>0</v>
      </c>
      <c r="BD390"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7">
        <v>0</v>
      </c>
      <c r="BF390" s="7">
        <v>0</v>
      </c>
      <c r="BG390" s="7">
        <v>0</v>
      </c>
      <c r="BH390" s="7">
        <v>0</v>
      </c>
      <c r="BI390" s="7">
        <v>0</v>
      </c>
      <c r="BJ390" s="7">
        <v>0</v>
      </c>
      <c r="BK390" s="24">
        <v>0</v>
      </c>
      <c r="BL390" s="11">
        <v>0</v>
      </c>
      <c r="BM390" s="11">
        <v>0</v>
      </c>
      <c r="BN390" s="11">
        <v>0</v>
      </c>
      <c r="BO390" s="11">
        <v>0</v>
      </c>
      <c r="BP390" s="11">
        <v>0</v>
      </c>
      <c r="BQ390" s="11">
        <v>0</v>
      </c>
      <c r="BR390" s="11">
        <v>0</v>
      </c>
      <c r="BS390" s="11"/>
      <c r="BT390" s="11"/>
      <c r="BU390" s="11"/>
      <c r="BV390" s="11">
        <v>0</v>
      </c>
      <c r="BW390" s="11">
        <v>0</v>
      </c>
      <c r="BX390" s="11">
        <v>0</v>
      </c>
    </row>
    <row r="391" spans="3:76" ht="20.100000000000001" customHeight="1">
      <c r="C391" s="7">
        <v>52011204</v>
      </c>
      <c r="D391" s="8" t="s">
        <v>519</v>
      </c>
      <c r="E391" s="7">
        <v>3</v>
      </c>
      <c r="F391" s="11">
        <v>80000001</v>
      </c>
      <c r="G391" s="7">
        <v>0</v>
      </c>
      <c r="H391" s="7">
        <v>3</v>
      </c>
      <c r="I391" s="7">
        <v>0</v>
      </c>
      <c r="J391" s="7">
        <v>0</v>
      </c>
      <c r="K391" s="7">
        <v>0</v>
      </c>
      <c r="L391" s="7">
        <v>0</v>
      </c>
      <c r="M391" s="7">
        <v>0</v>
      </c>
      <c r="N391" s="7">
        <v>6</v>
      </c>
      <c r="O391" s="7">
        <v>0</v>
      </c>
      <c r="P391" s="7">
        <v>0</v>
      </c>
      <c r="Q391" s="7">
        <v>0</v>
      </c>
      <c r="R391" s="11">
        <v>0</v>
      </c>
      <c r="S391" s="7">
        <v>0</v>
      </c>
      <c r="T391" s="7">
        <v>1</v>
      </c>
      <c r="U391" s="7">
        <v>2</v>
      </c>
      <c r="V391" s="7">
        <v>0</v>
      </c>
      <c r="W391" s="7">
        <v>1.5</v>
      </c>
      <c r="X391" s="9"/>
      <c r="Y391" s="7">
        <v>10</v>
      </c>
      <c r="Z391" s="7">
        <v>1</v>
      </c>
      <c r="AA391" s="7">
        <v>0</v>
      </c>
      <c r="AB391" s="7">
        <v>0</v>
      </c>
      <c r="AC391" s="7">
        <v>0</v>
      </c>
      <c r="AD391" s="7">
        <v>0</v>
      </c>
      <c r="AE391" s="7">
        <v>5</v>
      </c>
      <c r="AF391" s="7">
        <v>1</v>
      </c>
      <c r="AG391" s="7">
        <v>3</v>
      </c>
      <c r="AH391" s="11">
        <v>2</v>
      </c>
      <c r="AI391" s="11">
        <v>0</v>
      </c>
      <c r="AJ391" s="11">
        <v>0</v>
      </c>
      <c r="AK391" s="11">
        <v>0</v>
      </c>
      <c r="AL391" s="7">
        <v>0</v>
      </c>
      <c r="AM391" s="7">
        <v>0</v>
      </c>
      <c r="AN391" s="7">
        <v>0</v>
      </c>
      <c r="AO391" s="7">
        <v>0.5</v>
      </c>
      <c r="AP391" s="7">
        <v>3000</v>
      </c>
      <c r="AQ391" s="7">
        <v>0.2</v>
      </c>
      <c r="AR391" s="7">
        <v>0</v>
      </c>
      <c r="AS391" s="11">
        <v>0</v>
      </c>
      <c r="AT391" s="7" t="s">
        <v>153</v>
      </c>
      <c r="AU391" s="7"/>
      <c r="AV391" s="8" t="s">
        <v>158</v>
      </c>
      <c r="AW391" s="7" t="s">
        <v>159</v>
      </c>
      <c r="AX391" s="9">
        <v>10000007</v>
      </c>
      <c r="AY391" s="9">
        <v>21000020</v>
      </c>
      <c r="AZ391" s="8" t="s">
        <v>156</v>
      </c>
      <c r="BA391" s="7">
        <v>0</v>
      </c>
      <c r="BB391" s="16">
        <v>0</v>
      </c>
      <c r="BC391" s="16">
        <v>0</v>
      </c>
      <c r="BD391"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7">
        <v>0</v>
      </c>
      <c r="BF391" s="7">
        <v>0</v>
      </c>
      <c r="BG391" s="7">
        <v>0</v>
      </c>
      <c r="BH391" s="7">
        <v>0</v>
      </c>
      <c r="BI391" s="7">
        <v>0</v>
      </c>
      <c r="BJ391" s="7">
        <v>0</v>
      </c>
      <c r="BK391" s="24">
        <v>0</v>
      </c>
      <c r="BL391" s="11">
        <v>0</v>
      </c>
      <c r="BM391" s="11">
        <v>0</v>
      </c>
      <c r="BN391" s="11">
        <v>0</v>
      </c>
      <c r="BO391" s="11">
        <v>0</v>
      </c>
      <c r="BP391" s="11">
        <v>0</v>
      </c>
      <c r="BQ391" s="11">
        <v>0</v>
      </c>
      <c r="BR391" s="11">
        <v>0</v>
      </c>
      <c r="BS391" s="11"/>
      <c r="BT391" s="11"/>
      <c r="BU391" s="11"/>
      <c r="BV391" s="11">
        <v>0</v>
      </c>
      <c r="BW391" s="11">
        <v>0</v>
      </c>
      <c r="BX391" s="11">
        <v>0</v>
      </c>
    </row>
    <row r="392" spans="3:76" ht="20.100000000000001" customHeight="1">
      <c r="C392" s="7">
        <v>52011205</v>
      </c>
      <c r="D392" s="8" t="s">
        <v>519</v>
      </c>
      <c r="E392" s="7">
        <v>4</v>
      </c>
      <c r="F392" s="11">
        <v>80000001</v>
      </c>
      <c r="G392" s="7">
        <v>0</v>
      </c>
      <c r="H392" s="7">
        <v>3</v>
      </c>
      <c r="I392" s="7">
        <v>0</v>
      </c>
      <c r="J392" s="7">
        <v>0</v>
      </c>
      <c r="K392" s="7">
        <v>0</v>
      </c>
      <c r="L392" s="7">
        <v>0</v>
      </c>
      <c r="M392" s="7">
        <v>0</v>
      </c>
      <c r="N392" s="7">
        <v>6</v>
      </c>
      <c r="O392" s="7">
        <v>0</v>
      </c>
      <c r="P392" s="7">
        <v>0</v>
      </c>
      <c r="Q392" s="7">
        <v>0</v>
      </c>
      <c r="R392" s="11">
        <v>0</v>
      </c>
      <c r="S392" s="7">
        <v>0</v>
      </c>
      <c r="T392" s="7">
        <v>1</v>
      </c>
      <c r="U392" s="7">
        <v>2</v>
      </c>
      <c r="V392" s="7">
        <v>0</v>
      </c>
      <c r="W392" s="7">
        <v>1.5</v>
      </c>
      <c r="X392" s="9"/>
      <c r="Y392" s="7">
        <v>10</v>
      </c>
      <c r="Z392" s="7">
        <v>1</v>
      </c>
      <c r="AA392" s="7">
        <v>0</v>
      </c>
      <c r="AB392" s="7">
        <v>0</v>
      </c>
      <c r="AC392" s="7">
        <v>0</v>
      </c>
      <c r="AD392" s="7">
        <v>0</v>
      </c>
      <c r="AE392" s="7">
        <v>5</v>
      </c>
      <c r="AF392" s="7">
        <v>1</v>
      </c>
      <c r="AG392" s="7">
        <v>3</v>
      </c>
      <c r="AH392" s="11">
        <v>2</v>
      </c>
      <c r="AI392" s="11">
        <v>0</v>
      </c>
      <c r="AJ392" s="11">
        <v>0</v>
      </c>
      <c r="AK392" s="11">
        <v>0</v>
      </c>
      <c r="AL392" s="7">
        <v>0</v>
      </c>
      <c r="AM392" s="7">
        <v>0</v>
      </c>
      <c r="AN392" s="7">
        <v>0</v>
      </c>
      <c r="AO392" s="7">
        <v>0.5</v>
      </c>
      <c r="AP392" s="7">
        <v>3000</v>
      </c>
      <c r="AQ392" s="7">
        <v>0.2</v>
      </c>
      <c r="AR392" s="7">
        <v>0</v>
      </c>
      <c r="AS392" s="11">
        <v>0</v>
      </c>
      <c r="AT392" s="7" t="s">
        <v>153</v>
      </c>
      <c r="AU392" s="7"/>
      <c r="AV392" s="8" t="s">
        <v>158</v>
      </c>
      <c r="AW392" s="7" t="s">
        <v>159</v>
      </c>
      <c r="AX392" s="9">
        <v>10000007</v>
      </c>
      <c r="AY392" s="9">
        <v>21000020</v>
      </c>
      <c r="AZ392" s="8" t="s">
        <v>156</v>
      </c>
      <c r="BA392" s="7">
        <v>0</v>
      </c>
      <c r="BB392" s="16">
        <v>0</v>
      </c>
      <c r="BC392" s="16">
        <v>0</v>
      </c>
      <c r="BD392"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7">
        <v>0</v>
      </c>
      <c r="BF392" s="7">
        <v>0</v>
      </c>
      <c r="BG392" s="7">
        <v>0</v>
      </c>
      <c r="BH392" s="7">
        <v>0</v>
      </c>
      <c r="BI392" s="7">
        <v>0</v>
      </c>
      <c r="BJ392" s="7">
        <v>0</v>
      </c>
      <c r="BK392" s="24">
        <v>0</v>
      </c>
      <c r="BL392" s="11">
        <v>0</v>
      </c>
      <c r="BM392" s="11">
        <v>0</v>
      </c>
      <c r="BN392" s="11">
        <v>0</v>
      </c>
      <c r="BO392" s="11">
        <v>0</v>
      </c>
      <c r="BP392" s="11">
        <v>0</v>
      </c>
      <c r="BQ392" s="11">
        <v>0</v>
      </c>
      <c r="BR392" s="11">
        <v>0</v>
      </c>
      <c r="BS392" s="11"/>
      <c r="BT392" s="11"/>
      <c r="BU392" s="11"/>
      <c r="BV392" s="11">
        <v>0</v>
      </c>
      <c r="BW392" s="11">
        <v>0</v>
      </c>
      <c r="BX392" s="11">
        <v>0</v>
      </c>
    </row>
    <row r="393" spans="3:76" ht="20.100000000000001" customHeight="1">
      <c r="C393" s="7">
        <v>52011206</v>
      </c>
      <c r="D393" s="8" t="s">
        <v>519</v>
      </c>
      <c r="E393" s="7">
        <v>5</v>
      </c>
      <c r="F393" s="11">
        <v>80000001</v>
      </c>
      <c r="G393" s="7">
        <v>0</v>
      </c>
      <c r="H393" s="7">
        <v>3</v>
      </c>
      <c r="I393" s="7">
        <v>0</v>
      </c>
      <c r="J393" s="7">
        <v>0</v>
      </c>
      <c r="K393" s="7">
        <v>0</v>
      </c>
      <c r="L393" s="7">
        <v>0</v>
      </c>
      <c r="M393" s="7">
        <v>0</v>
      </c>
      <c r="N393" s="7">
        <v>6</v>
      </c>
      <c r="O393" s="7">
        <v>0</v>
      </c>
      <c r="P393" s="7">
        <v>0</v>
      </c>
      <c r="Q393" s="7">
        <v>0</v>
      </c>
      <c r="R393" s="11">
        <v>0</v>
      </c>
      <c r="S393" s="7">
        <v>0</v>
      </c>
      <c r="T393" s="7">
        <v>1</v>
      </c>
      <c r="U393" s="7">
        <v>2</v>
      </c>
      <c r="V393" s="7">
        <v>0</v>
      </c>
      <c r="W393" s="7">
        <v>1.5</v>
      </c>
      <c r="X393" s="9"/>
      <c r="Y393" s="7">
        <v>10</v>
      </c>
      <c r="Z393" s="7">
        <v>1</v>
      </c>
      <c r="AA393" s="7">
        <v>0</v>
      </c>
      <c r="AB393" s="7">
        <v>0</v>
      </c>
      <c r="AC393" s="7">
        <v>0</v>
      </c>
      <c r="AD393" s="7">
        <v>0</v>
      </c>
      <c r="AE393" s="7">
        <v>5</v>
      </c>
      <c r="AF393" s="7">
        <v>1</v>
      </c>
      <c r="AG393" s="7">
        <v>3</v>
      </c>
      <c r="AH393" s="11">
        <v>2</v>
      </c>
      <c r="AI393" s="11">
        <v>0</v>
      </c>
      <c r="AJ393" s="11">
        <v>0</v>
      </c>
      <c r="AK393" s="11">
        <v>0</v>
      </c>
      <c r="AL393" s="7">
        <v>0</v>
      </c>
      <c r="AM393" s="7">
        <v>0</v>
      </c>
      <c r="AN393" s="7">
        <v>0</v>
      </c>
      <c r="AO393" s="7">
        <v>0.5</v>
      </c>
      <c r="AP393" s="7">
        <v>3000</v>
      </c>
      <c r="AQ393" s="7">
        <v>0.2</v>
      </c>
      <c r="AR393" s="7">
        <v>0</v>
      </c>
      <c r="AS393" s="11">
        <v>0</v>
      </c>
      <c r="AT393" s="7" t="s">
        <v>153</v>
      </c>
      <c r="AU393" s="7"/>
      <c r="AV393" s="8" t="s">
        <v>158</v>
      </c>
      <c r="AW393" s="7" t="s">
        <v>159</v>
      </c>
      <c r="AX393" s="9">
        <v>10000007</v>
      </c>
      <c r="AY393" s="9">
        <v>21000020</v>
      </c>
      <c r="AZ393" s="8" t="s">
        <v>156</v>
      </c>
      <c r="BA393" s="7">
        <v>0</v>
      </c>
      <c r="BB393" s="16">
        <v>0</v>
      </c>
      <c r="BC393" s="16">
        <v>0</v>
      </c>
      <c r="BD393"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7">
        <v>0</v>
      </c>
      <c r="BF393" s="7">
        <v>0</v>
      </c>
      <c r="BG393" s="7">
        <v>0</v>
      </c>
      <c r="BH393" s="7">
        <v>0</v>
      </c>
      <c r="BI393" s="7">
        <v>0</v>
      </c>
      <c r="BJ393" s="7">
        <v>0</v>
      </c>
      <c r="BK393" s="24">
        <v>0</v>
      </c>
      <c r="BL393" s="11">
        <v>0</v>
      </c>
      <c r="BM393" s="11">
        <v>0</v>
      </c>
      <c r="BN393" s="11">
        <v>0</v>
      </c>
      <c r="BO393" s="11">
        <v>0</v>
      </c>
      <c r="BP393" s="11">
        <v>0</v>
      </c>
      <c r="BQ393" s="11">
        <v>0</v>
      </c>
      <c r="BR393" s="11">
        <v>0</v>
      </c>
      <c r="BS393" s="11"/>
      <c r="BT393" s="11"/>
      <c r="BU393" s="11"/>
      <c r="BV393" s="11">
        <v>0</v>
      </c>
      <c r="BW393" s="11">
        <v>0</v>
      </c>
      <c r="BX393" s="11">
        <v>0</v>
      </c>
    </row>
    <row r="394" spans="3:76" ht="20.100000000000001" customHeight="1">
      <c r="C394" s="7">
        <v>52011301</v>
      </c>
      <c r="D394" s="8" t="s">
        <v>520</v>
      </c>
      <c r="E394" s="7">
        <v>0</v>
      </c>
      <c r="F394" s="11">
        <v>80000001</v>
      </c>
      <c r="G394" s="7">
        <v>52011302</v>
      </c>
      <c r="H394" s="7">
        <v>3</v>
      </c>
      <c r="I394" s="7">
        <v>10</v>
      </c>
      <c r="J394" s="7">
        <v>3</v>
      </c>
      <c r="K394" s="7">
        <v>0</v>
      </c>
      <c r="L394" s="7">
        <v>0</v>
      </c>
      <c r="M394" s="7">
        <v>0</v>
      </c>
      <c r="N394" s="7">
        <v>6</v>
      </c>
      <c r="O394" s="7">
        <v>0</v>
      </c>
      <c r="P394" s="7">
        <v>0</v>
      </c>
      <c r="Q394" s="7">
        <v>0</v>
      </c>
      <c r="R394" s="11">
        <v>0</v>
      </c>
      <c r="S394" s="7">
        <v>0</v>
      </c>
      <c r="T394" s="7">
        <v>1</v>
      </c>
      <c r="U394" s="7">
        <v>2</v>
      </c>
      <c r="V394" s="7">
        <v>0</v>
      </c>
      <c r="W394" s="7">
        <v>3</v>
      </c>
      <c r="X394" s="9"/>
      <c r="Y394" s="7">
        <v>350</v>
      </c>
      <c r="Z394" s="7">
        <v>1</v>
      </c>
      <c r="AA394" s="7">
        <v>0</v>
      </c>
      <c r="AB394" s="7">
        <v>0</v>
      </c>
      <c r="AC394" s="7">
        <v>0</v>
      </c>
      <c r="AD394" s="7">
        <v>0</v>
      </c>
      <c r="AE394" s="7">
        <v>9</v>
      </c>
      <c r="AF394" s="7">
        <v>1</v>
      </c>
      <c r="AG394" s="7">
        <v>3</v>
      </c>
      <c r="AH394" s="11">
        <v>2</v>
      </c>
      <c r="AI394" s="11">
        <v>1</v>
      </c>
      <c r="AJ394" s="11">
        <v>0</v>
      </c>
      <c r="AK394" s="11">
        <v>6</v>
      </c>
      <c r="AL394" s="7">
        <v>0</v>
      </c>
      <c r="AM394" s="7">
        <v>0</v>
      </c>
      <c r="AN394" s="7">
        <v>0</v>
      </c>
      <c r="AO394" s="7">
        <v>1</v>
      </c>
      <c r="AP394" s="7">
        <v>3000</v>
      </c>
      <c r="AQ394" s="7">
        <v>0.4</v>
      </c>
      <c r="AR394" s="7">
        <v>0</v>
      </c>
      <c r="AS394" s="11">
        <v>0</v>
      </c>
      <c r="AT394" s="7" t="s">
        <v>153</v>
      </c>
      <c r="AU394" s="7"/>
      <c r="AV394" s="8" t="s">
        <v>161</v>
      </c>
      <c r="AW394" s="7" t="s">
        <v>162</v>
      </c>
      <c r="AX394" s="9">
        <v>10000015</v>
      </c>
      <c r="AY394" s="9">
        <v>21000030</v>
      </c>
      <c r="AZ394" s="8" t="s">
        <v>163</v>
      </c>
      <c r="BA394" s="7">
        <v>0</v>
      </c>
      <c r="BB394" s="16">
        <v>0</v>
      </c>
      <c r="BC394" s="16">
        <v>0</v>
      </c>
      <c r="BD394" s="20"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7">
        <v>0</v>
      </c>
      <c r="BF394" s="7">
        <v>0</v>
      </c>
      <c r="BG394" s="7">
        <v>0</v>
      </c>
      <c r="BH394" s="7">
        <v>0</v>
      </c>
      <c r="BI394" s="7">
        <v>0</v>
      </c>
      <c r="BJ394" s="7">
        <v>0</v>
      </c>
      <c r="BK394" s="24">
        <v>0</v>
      </c>
      <c r="BL394" s="11">
        <v>0</v>
      </c>
      <c r="BM394" s="11">
        <v>0</v>
      </c>
      <c r="BN394" s="11">
        <v>0</v>
      </c>
      <c r="BO394" s="11">
        <v>0</v>
      </c>
      <c r="BP394" s="11">
        <v>0</v>
      </c>
      <c r="BQ394" s="11">
        <v>0</v>
      </c>
      <c r="BR394" s="11">
        <v>0</v>
      </c>
      <c r="BS394" s="11"/>
      <c r="BT394" s="11"/>
      <c r="BU394" s="11"/>
      <c r="BV394" s="11">
        <v>0</v>
      </c>
      <c r="BW394" s="11">
        <v>0</v>
      </c>
      <c r="BX394" s="11">
        <v>0</v>
      </c>
    </row>
    <row r="395" spans="3:76" ht="20.100000000000001" customHeight="1">
      <c r="C395" s="7">
        <v>52011302</v>
      </c>
      <c r="D395" s="8" t="s">
        <v>520</v>
      </c>
      <c r="E395" s="7">
        <v>1</v>
      </c>
      <c r="F395" s="11">
        <v>80000001</v>
      </c>
      <c r="G395" s="7">
        <v>52011303</v>
      </c>
      <c r="H395" s="7">
        <v>3</v>
      </c>
      <c r="I395" s="7">
        <v>0</v>
      </c>
      <c r="J395" s="7">
        <v>3</v>
      </c>
      <c r="K395" s="7">
        <v>0</v>
      </c>
      <c r="L395" s="7">
        <v>0</v>
      </c>
      <c r="M395" s="7">
        <v>0</v>
      </c>
      <c r="N395" s="7">
        <v>6</v>
      </c>
      <c r="O395" s="7">
        <v>0</v>
      </c>
      <c r="P395" s="7">
        <v>0</v>
      </c>
      <c r="Q395" s="7">
        <v>0</v>
      </c>
      <c r="R395" s="11">
        <v>0</v>
      </c>
      <c r="S395" s="7">
        <v>0</v>
      </c>
      <c r="T395" s="7">
        <v>1</v>
      </c>
      <c r="U395" s="7">
        <v>2</v>
      </c>
      <c r="V395" s="7">
        <v>0</v>
      </c>
      <c r="W395" s="7">
        <v>3</v>
      </c>
      <c r="X395" s="9"/>
      <c r="Y395" s="7">
        <v>350</v>
      </c>
      <c r="Z395" s="7">
        <v>1</v>
      </c>
      <c r="AA395" s="7">
        <v>0</v>
      </c>
      <c r="AB395" s="7">
        <v>0</v>
      </c>
      <c r="AC395" s="7">
        <v>0</v>
      </c>
      <c r="AD395" s="7">
        <v>0</v>
      </c>
      <c r="AE395" s="7">
        <v>9</v>
      </c>
      <c r="AF395" s="7">
        <v>1</v>
      </c>
      <c r="AG395" s="7">
        <v>3</v>
      </c>
      <c r="AH395" s="11">
        <v>2</v>
      </c>
      <c r="AI395" s="11">
        <v>1</v>
      </c>
      <c r="AJ395" s="11">
        <v>0</v>
      </c>
      <c r="AK395" s="11">
        <v>6</v>
      </c>
      <c r="AL395" s="7">
        <v>0</v>
      </c>
      <c r="AM395" s="7">
        <v>0</v>
      </c>
      <c r="AN395" s="7">
        <v>0</v>
      </c>
      <c r="AO395" s="7">
        <v>1</v>
      </c>
      <c r="AP395" s="7">
        <v>3000</v>
      </c>
      <c r="AQ395" s="7">
        <v>0.4</v>
      </c>
      <c r="AR395" s="7">
        <v>0</v>
      </c>
      <c r="AS395" s="11">
        <v>0</v>
      </c>
      <c r="AT395" s="7" t="s">
        <v>153</v>
      </c>
      <c r="AU395" s="7"/>
      <c r="AV395" s="8" t="s">
        <v>161</v>
      </c>
      <c r="AW395" s="7" t="s">
        <v>162</v>
      </c>
      <c r="AX395" s="9">
        <v>10000015</v>
      </c>
      <c r="AY395" s="9">
        <v>21000030</v>
      </c>
      <c r="AZ395" s="8" t="s">
        <v>163</v>
      </c>
      <c r="BA395" s="7">
        <v>0</v>
      </c>
      <c r="BB395" s="16">
        <v>0</v>
      </c>
      <c r="BC395" s="16">
        <v>0</v>
      </c>
      <c r="BD395"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7">
        <v>0</v>
      </c>
      <c r="BF395" s="7">
        <v>0</v>
      </c>
      <c r="BG395" s="7">
        <v>0</v>
      </c>
      <c r="BH395" s="7">
        <v>0</v>
      </c>
      <c r="BI395" s="7">
        <v>0</v>
      </c>
      <c r="BJ395" s="7">
        <v>0</v>
      </c>
      <c r="BK395" s="24">
        <v>0</v>
      </c>
      <c r="BL395" s="11">
        <v>0</v>
      </c>
      <c r="BM395" s="11">
        <v>0</v>
      </c>
      <c r="BN395" s="11">
        <v>0</v>
      </c>
      <c r="BO395" s="11">
        <v>0</v>
      </c>
      <c r="BP395" s="11">
        <v>0</v>
      </c>
      <c r="BQ395" s="11">
        <v>0</v>
      </c>
      <c r="BR395" s="11">
        <v>0</v>
      </c>
      <c r="BS395" s="11"/>
      <c r="BT395" s="11"/>
      <c r="BU395" s="11"/>
      <c r="BV395" s="11">
        <v>0</v>
      </c>
      <c r="BW395" s="11">
        <v>0</v>
      </c>
      <c r="BX395" s="11">
        <v>0</v>
      </c>
    </row>
    <row r="396" spans="3:76" ht="20.100000000000001" customHeight="1">
      <c r="C396" s="7">
        <v>52011303</v>
      </c>
      <c r="D396" s="8" t="s">
        <v>520</v>
      </c>
      <c r="E396" s="7">
        <v>2</v>
      </c>
      <c r="F396" s="11">
        <v>80000001</v>
      </c>
      <c r="G396" s="7">
        <v>52011304</v>
      </c>
      <c r="H396" s="7">
        <v>3</v>
      </c>
      <c r="I396" s="7">
        <v>0</v>
      </c>
      <c r="J396" s="7">
        <v>3</v>
      </c>
      <c r="K396" s="7">
        <v>0</v>
      </c>
      <c r="L396" s="7">
        <v>0</v>
      </c>
      <c r="M396" s="7">
        <v>0</v>
      </c>
      <c r="N396" s="7">
        <v>6</v>
      </c>
      <c r="O396" s="7">
        <v>0</v>
      </c>
      <c r="P396" s="7">
        <v>0</v>
      </c>
      <c r="Q396" s="7">
        <v>0</v>
      </c>
      <c r="R396" s="11">
        <v>0</v>
      </c>
      <c r="S396" s="7">
        <v>0</v>
      </c>
      <c r="T396" s="7">
        <v>1</v>
      </c>
      <c r="U396" s="7">
        <v>2</v>
      </c>
      <c r="V396" s="7">
        <v>0</v>
      </c>
      <c r="W396" s="7">
        <v>3</v>
      </c>
      <c r="X396" s="9"/>
      <c r="Y396" s="7">
        <v>350</v>
      </c>
      <c r="Z396" s="7">
        <v>1</v>
      </c>
      <c r="AA396" s="7">
        <v>0</v>
      </c>
      <c r="AB396" s="7">
        <v>0</v>
      </c>
      <c r="AC396" s="7">
        <v>0</v>
      </c>
      <c r="AD396" s="7">
        <v>0</v>
      </c>
      <c r="AE396" s="7">
        <v>9</v>
      </c>
      <c r="AF396" s="7">
        <v>1</v>
      </c>
      <c r="AG396" s="7">
        <v>3</v>
      </c>
      <c r="AH396" s="11">
        <v>2</v>
      </c>
      <c r="AI396" s="11">
        <v>1</v>
      </c>
      <c r="AJ396" s="11">
        <v>0</v>
      </c>
      <c r="AK396" s="11">
        <v>6</v>
      </c>
      <c r="AL396" s="7">
        <v>0</v>
      </c>
      <c r="AM396" s="7">
        <v>0</v>
      </c>
      <c r="AN396" s="7">
        <v>0</v>
      </c>
      <c r="AO396" s="7">
        <v>1</v>
      </c>
      <c r="AP396" s="7">
        <v>3000</v>
      </c>
      <c r="AQ396" s="7">
        <v>0.4</v>
      </c>
      <c r="AR396" s="7">
        <v>0</v>
      </c>
      <c r="AS396" s="11">
        <v>0</v>
      </c>
      <c r="AT396" s="7" t="s">
        <v>153</v>
      </c>
      <c r="AU396" s="7"/>
      <c r="AV396" s="8" t="s">
        <v>161</v>
      </c>
      <c r="AW396" s="7" t="s">
        <v>162</v>
      </c>
      <c r="AX396" s="9">
        <v>10000015</v>
      </c>
      <c r="AY396" s="9">
        <v>21000030</v>
      </c>
      <c r="AZ396" s="8" t="s">
        <v>163</v>
      </c>
      <c r="BA396" s="7">
        <v>0</v>
      </c>
      <c r="BB396" s="16">
        <v>0</v>
      </c>
      <c r="BC396" s="16">
        <v>0</v>
      </c>
      <c r="BD396"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7">
        <v>0</v>
      </c>
      <c r="BF396" s="7">
        <v>0</v>
      </c>
      <c r="BG396" s="7">
        <v>0</v>
      </c>
      <c r="BH396" s="7">
        <v>0</v>
      </c>
      <c r="BI396" s="7">
        <v>0</v>
      </c>
      <c r="BJ396" s="7">
        <v>0</v>
      </c>
      <c r="BK396" s="24">
        <v>0</v>
      </c>
      <c r="BL396" s="11">
        <v>0</v>
      </c>
      <c r="BM396" s="11">
        <v>0</v>
      </c>
      <c r="BN396" s="11">
        <v>0</v>
      </c>
      <c r="BO396" s="11">
        <v>0</v>
      </c>
      <c r="BP396" s="11">
        <v>0</v>
      </c>
      <c r="BQ396" s="11">
        <v>0</v>
      </c>
      <c r="BR396" s="11">
        <v>0</v>
      </c>
      <c r="BS396" s="11"/>
      <c r="BT396" s="11"/>
      <c r="BU396" s="11"/>
      <c r="BV396" s="11">
        <v>0</v>
      </c>
      <c r="BW396" s="11">
        <v>0</v>
      </c>
      <c r="BX396" s="11">
        <v>0</v>
      </c>
    </row>
    <row r="397" spans="3:76" ht="20.100000000000001" customHeight="1">
      <c r="C397" s="7">
        <v>52011304</v>
      </c>
      <c r="D397" s="8" t="s">
        <v>520</v>
      </c>
      <c r="E397" s="7">
        <v>3</v>
      </c>
      <c r="F397" s="11">
        <v>80000001</v>
      </c>
      <c r="G397" s="7">
        <v>0</v>
      </c>
      <c r="H397" s="7">
        <v>3</v>
      </c>
      <c r="I397" s="7">
        <v>0</v>
      </c>
      <c r="J397" s="7">
        <v>0</v>
      </c>
      <c r="K397" s="7">
        <v>0</v>
      </c>
      <c r="L397" s="7">
        <v>0</v>
      </c>
      <c r="M397" s="7">
        <v>0</v>
      </c>
      <c r="N397" s="7">
        <v>6</v>
      </c>
      <c r="O397" s="7">
        <v>0</v>
      </c>
      <c r="P397" s="7">
        <v>0</v>
      </c>
      <c r="Q397" s="7">
        <v>0</v>
      </c>
      <c r="R397" s="11">
        <v>0</v>
      </c>
      <c r="S397" s="7">
        <v>0</v>
      </c>
      <c r="T397" s="7">
        <v>1</v>
      </c>
      <c r="U397" s="7">
        <v>2</v>
      </c>
      <c r="V397" s="7">
        <v>0</v>
      </c>
      <c r="W397" s="7">
        <v>3</v>
      </c>
      <c r="X397" s="9"/>
      <c r="Y397" s="7">
        <v>350</v>
      </c>
      <c r="Z397" s="7">
        <v>1</v>
      </c>
      <c r="AA397" s="7">
        <v>0</v>
      </c>
      <c r="AB397" s="7">
        <v>0</v>
      </c>
      <c r="AC397" s="7">
        <v>0</v>
      </c>
      <c r="AD397" s="7">
        <v>0</v>
      </c>
      <c r="AE397" s="7">
        <v>9</v>
      </c>
      <c r="AF397" s="7">
        <v>1</v>
      </c>
      <c r="AG397" s="7">
        <v>3</v>
      </c>
      <c r="AH397" s="11">
        <v>2</v>
      </c>
      <c r="AI397" s="11">
        <v>1</v>
      </c>
      <c r="AJ397" s="11">
        <v>0</v>
      </c>
      <c r="AK397" s="11">
        <v>6</v>
      </c>
      <c r="AL397" s="7">
        <v>0</v>
      </c>
      <c r="AM397" s="7">
        <v>0</v>
      </c>
      <c r="AN397" s="7">
        <v>0</v>
      </c>
      <c r="AO397" s="7">
        <v>1</v>
      </c>
      <c r="AP397" s="7">
        <v>3000</v>
      </c>
      <c r="AQ397" s="7">
        <v>0.4</v>
      </c>
      <c r="AR397" s="7">
        <v>0</v>
      </c>
      <c r="AS397" s="11">
        <v>0</v>
      </c>
      <c r="AT397" s="7" t="s">
        <v>153</v>
      </c>
      <c r="AU397" s="7"/>
      <c r="AV397" s="8" t="s">
        <v>161</v>
      </c>
      <c r="AW397" s="7" t="s">
        <v>162</v>
      </c>
      <c r="AX397" s="9">
        <v>10000015</v>
      </c>
      <c r="AY397" s="9">
        <v>21000030</v>
      </c>
      <c r="AZ397" s="8" t="s">
        <v>163</v>
      </c>
      <c r="BA397" s="7">
        <v>0</v>
      </c>
      <c r="BB397" s="16">
        <v>0</v>
      </c>
      <c r="BC397" s="16">
        <v>0</v>
      </c>
      <c r="BD397"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7">
        <v>0</v>
      </c>
      <c r="BF397" s="7">
        <v>0</v>
      </c>
      <c r="BG397" s="7">
        <v>0</v>
      </c>
      <c r="BH397" s="7">
        <v>0</v>
      </c>
      <c r="BI397" s="7">
        <v>0</v>
      </c>
      <c r="BJ397" s="7">
        <v>0</v>
      </c>
      <c r="BK397" s="24">
        <v>0</v>
      </c>
      <c r="BL397" s="11">
        <v>0</v>
      </c>
      <c r="BM397" s="11">
        <v>0</v>
      </c>
      <c r="BN397" s="11">
        <v>0</v>
      </c>
      <c r="BO397" s="11">
        <v>0</v>
      </c>
      <c r="BP397" s="11">
        <v>0</v>
      </c>
      <c r="BQ397" s="11">
        <v>0</v>
      </c>
      <c r="BR397" s="11">
        <v>0</v>
      </c>
      <c r="BS397" s="11"/>
      <c r="BT397" s="11"/>
      <c r="BU397" s="11"/>
      <c r="BV397" s="11">
        <v>0</v>
      </c>
      <c r="BW397" s="11">
        <v>0</v>
      </c>
      <c r="BX397" s="11">
        <v>0</v>
      </c>
    </row>
    <row r="398" spans="3:76" ht="20.100000000000001" customHeight="1">
      <c r="C398" s="7">
        <v>52011305</v>
      </c>
      <c r="D398" s="8" t="s">
        <v>520</v>
      </c>
      <c r="E398" s="7">
        <v>4</v>
      </c>
      <c r="F398" s="11">
        <v>80000001</v>
      </c>
      <c r="G398" s="7">
        <v>0</v>
      </c>
      <c r="H398" s="7">
        <v>3</v>
      </c>
      <c r="I398" s="7">
        <v>0</v>
      </c>
      <c r="J398" s="7">
        <v>0</v>
      </c>
      <c r="K398" s="7">
        <v>0</v>
      </c>
      <c r="L398" s="7">
        <v>0</v>
      </c>
      <c r="M398" s="7">
        <v>0</v>
      </c>
      <c r="N398" s="7">
        <v>6</v>
      </c>
      <c r="O398" s="7">
        <v>0</v>
      </c>
      <c r="P398" s="7">
        <v>0</v>
      </c>
      <c r="Q398" s="7">
        <v>0</v>
      </c>
      <c r="R398" s="11">
        <v>0</v>
      </c>
      <c r="S398" s="7">
        <v>0</v>
      </c>
      <c r="T398" s="7">
        <v>1</v>
      </c>
      <c r="U398" s="7">
        <v>2</v>
      </c>
      <c r="V398" s="7">
        <v>0</v>
      </c>
      <c r="W398" s="7">
        <v>3</v>
      </c>
      <c r="X398" s="9"/>
      <c r="Y398" s="7">
        <v>350</v>
      </c>
      <c r="Z398" s="7">
        <v>1</v>
      </c>
      <c r="AA398" s="7">
        <v>0</v>
      </c>
      <c r="AB398" s="7">
        <v>0</v>
      </c>
      <c r="AC398" s="7">
        <v>0</v>
      </c>
      <c r="AD398" s="7">
        <v>0</v>
      </c>
      <c r="AE398" s="7">
        <v>9</v>
      </c>
      <c r="AF398" s="7">
        <v>1</v>
      </c>
      <c r="AG398" s="7">
        <v>3</v>
      </c>
      <c r="AH398" s="11">
        <v>2</v>
      </c>
      <c r="AI398" s="11">
        <v>1</v>
      </c>
      <c r="AJ398" s="11">
        <v>0</v>
      </c>
      <c r="AK398" s="11">
        <v>6</v>
      </c>
      <c r="AL398" s="7">
        <v>0</v>
      </c>
      <c r="AM398" s="7">
        <v>0</v>
      </c>
      <c r="AN398" s="7">
        <v>0</v>
      </c>
      <c r="AO398" s="7">
        <v>1</v>
      </c>
      <c r="AP398" s="7">
        <v>3000</v>
      </c>
      <c r="AQ398" s="7">
        <v>0.4</v>
      </c>
      <c r="AR398" s="7">
        <v>0</v>
      </c>
      <c r="AS398" s="11">
        <v>0</v>
      </c>
      <c r="AT398" s="7" t="s">
        <v>153</v>
      </c>
      <c r="AU398" s="7"/>
      <c r="AV398" s="8" t="s">
        <v>161</v>
      </c>
      <c r="AW398" s="7" t="s">
        <v>162</v>
      </c>
      <c r="AX398" s="9">
        <v>10000015</v>
      </c>
      <c r="AY398" s="9">
        <v>21000030</v>
      </c>
      <c r="AZ398" s="8" t="s">
        <v>163</v>
      </c>
      <c r="BA398" s="7">
        <v>0</v>
      </c>
      <c r="BB398" s="16">
        <v>0</v>
      </c>
      <c r="BC398" s="16">
        <v>0</v>
      </c>
      <c r="BD398"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7">
        <v>0</v>
      </c>
      <c r="BF398" s="7">
        <v>0</v>
      </c>
      <c r="BG398" s="7">
        <v>0</v>
      </c>
      <c r="BH398" s="7">
        <v>0</v>
      </c>
      <c r="BI398" s="7">
        <v>0</v>
      </c>
      <c r="BJ398" s="7">
        <v>0</v>
      </c>
      <c r="BK398" s="24">
        <v>0</v>
      </c>
      <c r="BL398" s="11">
        <v>0</v>
      </c>
      <c r="BM398" s="11">
        <v>0</v>
      </c>
      <c r="BN398" s="11">
        <v>0</v>
      </c>
      <c r="BO398" s="11">
        <v>0</v>
      </c>
      <c r="BP398" s="11">
        <v>0</v>
      </c>
      <c r="BQ398" s="11">
        <v>0</v>
      </c>
      <c r="BR398" s="11">
        <v>0</v>
      </c>
      <c r="BS398" s="11"/>
      <c r="BT398" s="11"/>
      <c r="BU398" s="11"/>
      <c r="BV398" s="11">
        <v>0</v>
      </c>
      <c r="BW398" s="11">
        <v>0</v>
      </c>
      <c r="BX398" s="11">
        <v>0</v>
      </c>
    </row>
    <row r="399" spans="3:76" ht="20.100000000000001" customHeight="1">
      <c r="C399" s="7">
        <v>52011306</v>
      </c>
      <c r="D399" s="8" t="s">
        <v>520</v>
      </c>
      <c r="E399" s="7">
        <v>5</v>
      </c>
      <c r="F399" s="11">
        <v>80000001</v>
      </c>
      <c r="G399" s="7">
        <v>0</v>
      </c>
      <c r="H399" s="7">
        <v>3</v>
      </c>
      <c r="I399" s="7">
        <v>0</v>
      </c>
      <c r="J399" s="7">
        <v>0</v>
      </c>
      <c r="K399" s="7">
        <v>0</v>
      </c>
      <c r="L399" s="7">
        <v>0</v>
      </c>
      <c r="M399" s="7">
        <v>0</v>
      </c>
      <c r="N399" s="7">
        <v>6</v>
      </c>
      <c r="O399" s="7">
        <v>0</v>
      </c>
      <c r="P399" s="7">
        <v>0</v>
      </c>
      <c r="Q399" s="7">
        <v>0</v>
      </c>
      <c r="R399" s="11">
        <v>0</v>
      </c>
      <c r="S399" s="7">
        <v>0</v>
      </c>
      <c r="T399" s="7">
        <v>1</v>
      </c>
      <c r="U399" s="7">
        <v>2</v>
      </c>
      <c r="V399" s="7">
        <v>0</v>
      </c>
      <c r="W399" s="7">
        <v>3</v>
      </c>
      <c r="X399" s="9"/>
      <c r="Y399" s="7">
        <v>350</v>
      </c>
      <c r="Z399" s="7">
        <v>1</v>
      </c>
      <c r="AA399" s="7">
        <v>0</v>
      </c>
      <c r="AB399" s="7">
        <v>0</v>
      </c>
      <c r="AC399" s="7">
        <v>0</v>
      </c>
      <c r="AD399" s="7">
        <v>0</v>
      </c>
      <c r="AE399" s="7">
        <v>9</v>
      </c>
      <c r="AF399" s="7">
        <v>1</v>
      </c>
      <c r="AG399" s="7">
        <v>3</v>
      </c>
      <c r="AH399" s="11">
        <v>2</v>
      </c>
      <c r="AI399" s="11">
        <v>1</v>
      </c>
      <c r="AJ399" s="11">
        <v>0</v>
      </c>
      <c r="AK399" s="11">
        <v>6</v>
      </c>
      <c r="AL399" s="7">
        <v>0</v>
      </c>
      <c r="AM399" s="7">
        <v>0</v>
      </c>
      <c r="AN399" s="7">
        <v>0</v>
      </c>
      <c r="AO399" s="7">
        <v>1</v>
      </c>
      <c r="AP399" s="7">
        <v>3000</v>
      </c>
      <c r="AQ399" s="7">
        <v>0.4</v>
      </c>
      <c r="AR399" s="7">
        <v>0</v>
      </c>
      <c r="AS399" s="11">
        <v>0</v>
      </c>
      <c r="AT399" s="7" t="s">
        <v>153</v>
      </c>
      <c r="AU399" s="7"/>
      <c r="AV399" s="8" t="s">
        <v>161</v>
      </c>
      <c r="AW399" s="7" t="s">
        <v>162</v>
      </c>
      <c r="AX399" s="9">
        <v>10000015</v>
      </c>
      <c r="AY399" s="9">
        <v>21000030</v>
      </c>
      <c r="AZ399" s="8" t="s">
        <v>163</v>
      </c>
      <c r="BA399" s="7">
        <v>0</v>
      </c>
      <c r="BB399" s="16">
        <v>0</v>
      </c>
      <c r="BC399" s="16">
        <v>0</v>
      </c>
      <c r="BD399"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7">
        <v>0</v>
      </c>
      <c r="BF399" s="7">
        <v>0</v>
      </c>
      <c r="BG399" s="7">
        <v>0</v>
      </c>
      <c r="BH399" s="7">
        <v>0</v>
      </c>
      <c r="BI399" s="7">
        <v>0</v>
      </c>
      <c r="BJ399" s="7">
        <v>0</v>
      </c>
      <c r="BK399" s="24">
        <v>0</v>
      </c>
      <c r="BL399" s="11">
        <v>0</v>
      </c>
      <c r="BM399" s="11">
        <v>0</v>
      </c>
      <c r="BN399" s="11">
        <v>0</v>
      </c>
      <c r="BO399" s="11">
        <v>0</v>
      </c>
      <c r="BP399" s="11">
        <v>0</v>
      </c>
      <c r="BQ399" s="11">
        <v>0</v>
      </c>
      <c r="BR399" s="11">
        <v>0</v>
      </c>
      <c r="BS399" s="11"/>
      <c r="BT399" s="11"/>
      <c r="BU399" s="11"/>
      <c r="BV399" s="11">
        <v>0</v>
      </c>
      <c r="BW399" s="11">
        <v>0</v>
      </c>
      <c r="BX399" s="11">
        <v>0</v>
      </c>
    </row>
    <row r="400" spans="3:76" ht="20.100000000000001" customHeight="1">
      <c r="C400" s="40">
        <v>53011101</v>
      </c>
      <c r="D400" s="41" t="s">
        <v>521</v>
      </c>
      <c r="E400" s="40">
        <v>0</v>
      </c>
      <c r="F400" s="11">
        <v>80000001</v>
      </c>
      <c r="G400" s="40">
        <v>53011102</v>
      </c>
      <c r="H400" s="40">
        <v>3</v>
      </c>
      <c r="I400" s="40">
        <v>1</v>
      </c>
      <c r="J400" s="40">
        <v>0</v>
      </c>
      <c r="K400" s="40">
        <v>0</v>
      </c>
      <c r="L400" s="40">
        <v>0</v>
      </c>
      <c r="M400" s="40">
        <v>0</v>
      </c>
      <c r="N400" s="40">
        <v>6</v>
      </c>
      <c r="O400" s="40">
        <v>0</v>
      </c>
      <c r="P400" s="40">
        <v>0</v>
      </c>
      <c r="Q400" s="40">
        <v>0</v>
      </c>
      <c r="R400" s="42">
        <v>0</v>
      </c>
      <c r="S400" s="40">
        <v>0</v>
      </c>
      <c r="T400" s="40">
        <v>1</v>
      </c>
      <c r="U400" s="40">
        <v>2</v>
      </c>
      <c r="V400" s="40">
        <v>0</v>
      </c>
      <c r="W400" s="40">
        <v>3</v>
      </c>
      <c r="X400" s="9"/>
      <c r="Y400" s="40">
        <v>350</v>
      </c>
      <c r="Z400" s="40">
        <v>0</v>
      </c>
      <c r="AA400" s="40">
        <v>0</v>
      </c>
      <c r="AB400" s="40">
        <v>0</v>
      </c>
      <c r="AC400" s="40">
        <v>0</v>
      </c>
      <c r="AD400" s="40">
        <v>0</v>
      </c>
      <c r="AE400" s="40">
        <v>9</v>
      </c>
      <c r="AF400" s="40">
        <v>2</v>
      </c>
      <c r="AG400" s="40" t="s">
        <v>152</v>
      </c>
      <c r="AH400" s="42">
        <v>2</v>
      </c>
      <c r="AI400" s="42">
        <v>2</v>
      </c>
      <c r="AJ400" s="42">
        <v>0</v>
      </c>
      <c r="AK400" s="42">
        <v>1.5</v>
      </c>
      <c r="AL400" s="40">
        <v>0</v>
      </c>
      <c r="AM400" s="40">
        <v>0</v>
      </c>
      <c r="AN400" s="40">
        <v>0</v>
      </c>
      <c r="AO400" s="40">
        <v>1</v>
      </c>
      <c r="AP400" s="40">
        <v>2000</v>
      </c>
      <c r="AQ400" s="40">
        <v>0.5</v>
      </c>
      <c r="AR400" s="40">
        <v>0</v>
      </c>
      <c r="AS400" s="42">
        <v>0</v>
      </c>
      <c r="AT400" s="40" t="s">
        <v>153</v>
      </c>
      <c r="AU400" s="40"/>
      <c r="AV400" s="41" t="s">
        <v>154</v>
      </c>
      <c r="AW400" s="9" t="s">
        <v>522</v>
      </c>
      <c r="AX400" s="43">
        <v>10000007</v>
      </c>
      <c r="AY400" s="43">
        <v>21000110</v>
      </c>
      <c r="AZ400" s="41" t="s">
        <v>156</v>
      </c>
      <c r="BA400" s="40">
        <v>0</v>
      </c>
      <c r="BB400" s="44">
        <v>0</v>
      </c>
      <c r="BC400" s="44">
        <v>0</v>
      </c>
      <c r="BD400" s="45"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40">
        <v>0</v>
      </c>
      <c r="BF400" s="40">
        <v>0</v>
      </c>
      <c r="BG400" s="40">
        <v>0</v>
      </c>
      <c r="BH400" s="40">
        <v>0</v>
      </c>
      <c r="BI400" s="40">
        <v>0</v>
      </c>
      <c r="BJ400" s="40">
        <v>0</v>
      </c>
      <c r="BK400" s="46">
        <v>0</v>
      </c>
      <c r="BL400" s="42">
        <v>0</v>
      </c>
      <c r="BM400" s="42">
        <v>0</v>
      </c>
      <c r="BN400" s="42">
        <v>0</v>
      </c>
      <c r="BO400" s="42">
        <v>0</v>
      </c>
      <c r="BP400" s="42">
        <v>0</v>
      </c>
      <c r="BQ400" s="42">
        <v>0</v>
      </c>
      <c r="BR400" s="11">
        <v>0</v>
      </c>
      <c r="BS400" s="11"/>
      <c r="BT400" s="11"/>
      <c r="BU400" s="11"/>
      <c r="BV400" s="42">
        <v>0</v>
      </c>
      <c r="BW400" s="42">
        <v>0</v>
      </c>
      <c r="BX400" s="42">
        <v>0</v>
      </c>
    </row>
    <row r="401" spans="3:76" ht="20.100000000000001" customHeight="1">
      <c r="C401" s="40">
        <v>53011102</v>
      </c>
      <c r="D401" s="41" t="s">
        <v>521</v>
      </c>
      <c r="E401" s="40">
        <v>1</v>
      </c>
      <c r="F401" s="11">
        <v>80000001</v>
      </c>
      <c r="G401" s="40">
        <v>53011103</v>
      </c>
      <c r="H401" s="40">
        <v>3</v>
      </c>
      <c r="I401" s="40">
        <v>6</v>
      </c>
      <c r="J401" s="40">
        <v>3</v>
      </c>
      <c r="K401" s="40">
        <v>0</v>
      </c>
      <c r="L401" s="40">
        <v>0</v>
      </c>
      <c r="M401" s="40">
        <v>0</v>
      </c>
      <c r="N401" s="40">
        <v>6</v>
      </c>
      <c r="O401" s="40">
        <v>0</v>
      </c>
      <c r="P401" s="40">
        <v>0</v>
      </c>
      <c r="Q401" s="40">
        <v>0</v>
      </c>
      <c r="R401" s="42">
        <v>0</v>
      </c>
      <c r="S401" s="40">
        <v>0</v>
      </c>
      <c r="T401" s="40">
        <v>1</v>
      </c>
      <c r="U401" s="40">
        <v>2</v>
      </c>
      <c r="V401" s="40">
        <v>0</v>
      </c>
      <c r="W401" s="40">
        <v>3</v>
      </c>
      <c r="X401" s="9"/>
      <c r="Y401" s="40">
        <v>350</v>
      </c>
      <c r="Z401" s="40">
        <v>0</v>
      </c>
      <c r="AA401" s="40">
        <v>0</v>
      </c>
      <c r="AB401" s="40">
        <v>0</v>
      </c>
      <c r="AC401" s="40">
        <v>0</v>
      </c>
      <c r="AD401" s="40">
        <v>0</v>
      </c>
      <c r="AE401" s="40">
        <v>9</v>
      </c>
      <c r="AF401" s="40">
        <v>2</v>
      </c>
      <c r="AG401" s="40" t="s">
        <v>152</v>
      </c>
      <c r="AH401" s="42">
        <v>2</v>
      </c>
      <c r="AI401" s="42">
        <v>2</v>
      </c>
      <c r="AJ401" s="42">
        <v>0</v>
      </c>
      <c r="AK401" s="42">
        <v>1.5</v>
      </c>
      <c r="AL401" s="40">
        <v>0</v>
      </c>
      <c r="AM401" s="40">
        <v>0</v>
      </c>
      <c r="AN401" s="40">
        <v>0</v>
      </c>
      <c r="AO401" s="40">
        <v>1</v>
      </c>
      <c r="AP401" s="40">
        <v>2000</v>
      </c>
      <c r="AQ401" s="40">
        <v>0.5</v>
      </c>
      <c r="AR401" s="40">
        <v>0</v>
      </c>
      <c r="AS401" s="42">
        <v>0</v>
      </c>
      <c r="AT401" s="40" t="s">
        <v>153</v>
      </c>
      <c r="AU401" s="40"/>
      <c r="AV401" s="41" t="s">
        <v>154</v>
      </c>
      <c r="AW401" s="9" t="s">
        <v>522</v>
      </c>
      <c r="AX401" s="43">
        <v>10000007</v>
      </c>
      <c r="AY401" s="43">
        <v>21000110</v>
      </c>
      <c r="AZ401" s="41" t="s">
        <v>156</v>
      </c>
      <c r="BA401" s="40">
        <v>0</v>
      </c>
      <c r="BB401" s="44">
        <v>0</v>
      </c>
      <c r="BC401" s="44">
        <v>0</v>
      </c>
      <c r="BD401"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40">
        <v>0</v>
      </c>
      <c r="BF401" s="40">
        <v>0</v>
      </c>
      <c r="BG401" s="40">
        <v>0</v>
      </c>
      <c r="BH401" s="40">
        <v>0</v>
      </c>
      <c r="BI401" s="40">
        <v>0</v>
      </c>
      <c r="BJ401" s="40">
        <v>0</v>
      </c>
      <c r="BK401" s="46">
        <v>0</v>
      </c>
      <c r="BL401" s="42">
        <v>0</v>
      </c>
      <c r="BM401" s="42">
        <v>0</v>
      </c>
      <c r="BN401" s="42">
        <v>0</v>
      </c>
      <c r="BO401" s="42">
        <v>0</v>
      </c>
      <c r="BP401" s="42">
        <v>0</v>
      </c>
      <c r="BQ401" s="42">
        <v>0</v>
      </c>
      <c r="BR401" s="11">
        <v>0</v>
      </c>
      <c r="BS401" s="11"/>
      <c r="BT401" s="11"/>
      <c r="BU401" s="11"/>
      <c r="BV401" s="42">
        <v>0</v>
      </c>
      <c r="BW401" s="42">
        <v>0</v>
      </c>
      <c r="BX401" s="42">
        <v>0</v>
      </c>
    </row>
    <row r="402" spans="3:76" ht="20.100000000000001" customHeight="1">
      <c r="C402" s="40">
        <v>53011103</v>
      </c>
      <c r="D402" s="41" t="s">
        <v>521</v>
      </c>
      <c r="E402" s="40">
        <v>2</v>
      </c>
      <c r="F402" s="11">
        <v>80000001</v>
      </c>
      <c r="G402" s="40">
        <v>53011104</v>
      </c>
      <c r="H402" s="40">
        <v>3</v>
      </c>
      <c r="I402" s="40">
        <v>0</v>
      </c>
      <c r="J402" s="40">
        <v>3</v>
      </c>
      <c r="K402" s="40">
        <v>0</v>
      </c>
      <c r="L402" s="40">
        <v>0</v>
      </c>
      <c r="M402" s="40">
        <v>0</v>
      </c>
      <c r="N402" s="40">
        <v>6</v>
      </c>
      <c r="O402" s="40">
        <v>0</v>
      </c>
      <c r="P402" s="40">
        <v>0</v>
      </c>
      <c r="Q402" s="40">
        <v>0</v>
      </c>
      <c r="R402" s="42">
        <v>0</v>
      </c>
      <c r="S402" s="40">
        <v>0</v>
      </c>
      <c r="T402" s="40">
        <v>1</v>
      </c>
      <c r="U402" s="40">
        <v>2</v>
      </c>
      <c r="V402" s="40">
        <v>0</v>
      </c>
      <c r="W402" s="40">
        <v>3</v>
      </c>
      <c r="X402" s="9"/>
      <c r="Y402" s="40">
        <v>350</v>
      </c>
      <c r="Z402" s="40">
        <v>0</v>
      </c>
      <c r="AA402" s="40">
        <v>0</v>
      </c>
      <c r="AB402" s="40">
        <v>0</v>
      </c>
      <c r="AC402" s="40">
        <v>0</v>
      </c>
      <c r="AD402" s="40">
        <v>0</v>
      </c>
      <c r="AE402" s="40">
        <v>9</v>
      </c>
      <c r="AF402" s="40">
        <v>2</v>
      </c>
      <c r="AG402" s="40" t="s">
        <v>152</v>
      </c>
      <c r="AH402" s="42">
        <v>2</v>
      </c>
      <c r="AI402" s="42">
        <v>2</v>
      </c>
      <c r="AJ402" s="42">
        <v>0</v>
      </c>
      <c r="AK402" s="42">
        <v>1.5</v>
      </c>
      <c r="AL402" s="40">
        <v>0</v>
      </c>
      <c r="AM402" s="40">
        <v>0</v>
      </c>
      <c r="AN402" s="40">
        <v>0</v>
      </c>
      <c r="AO402" s="40">
        <v>1</v>
      </c>
      <c r="AP402" s="40">
        <v>2000</v>
      </c>
      <c r="AQ402" s="40">
        <v>0.5</v>
      </c>
      <c r="AR402" s="40">
        <v>0</v>
      </c>
      <c r="AS402" s="42">
        <v>0</v>
      </c>
      <c r="AT402" s="40" t="s">
        <v>153</v>
      </c>
      <c r="AU402" s="40"/>
      <c r="AV402" s="41" t="s">
        <v>154</v>
      </c>
      <c r="AW402" s="9" t="s">
        <v>522</v>
      </c>
      <c r="AX402" s="43">
        <v>10000007</v>
      </c>
      <c r="AY402" s="43">
        <v>21000110</v>
      </c>
      <c r="AZ402" s="41" t="s">
        <v>156</v>
      </c>
      <c r="BA402" s="40">
        <v>0</v>
      </c>
      <c r="BB402" s="44">
        <v>0</v>
      </c>
      <c r="BC402" s="44">
        <v>0</v>
      </c>
      <c r="BD402"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40">
        <v>0</v>
      </c>
      <c r="BF402" s="40">
        <v>0</v>
      </c>
      <c r="BG402" s="40">
        <v>0</v>
      </c>
      <c r="BH402" s="40">
        <v>0</v>
      </c>
      <c r="BI402" s="40">
        <v>0</v>
      </c>
      <c r="BJ402" s="40">
        <v>0</v>
      </c>
      <c r="BK402" s="46">
        <v>0</v>
      </c>
      <c r="BL402" s="42">
        <v>0</v>
      </c>
      <c r="BM402" s="42">
        <v>0</v>
      </c>
      <c r="BN402" s="42">
        <v>0</v>
      </c>
      <c r="BO402" s="42">
        <v>0</v>
      </c>
      <c r="BP402" s="42">
        <v>0</v>
      </c>
      <c r="BQ402" s="42">
        <v>0</v>
      </c>
      <c r="BR402" s="11">
        <v>0</v>
      </c>
      <c r="BS402" s="11"/>
      <c r="BT402" s="11"/>
      <c r="BU402" s="11"/>
      <c r="BV402" s="42">
        <v>0</v>
      </c>
      <c r="BW402" s="42">
        <v>0</v>
      </c>
      <c r="BX402" s="42">
        <v>0</v>
      </c>
    </row>
    <row r="403" spans="3:76" ht="20.100000000000001" customHeight="1">
      <c r="C403" s="40">
        <v>53011104</v>
      </c>
      <c r="D403" s="41" t="s">
        <v>521</v>
      </c>
      <c r="E403" s="40">
        <v>3</v>
      </c>
      <c r="F403" s="11">
        <v>80000001</v>
      </c>
      <c r="G403" s="40">
        <v>0</v>
      </c>
      <c r="H403" s="40">
        <v>3</v>
      </c>
      <c r="I403" s="40">
        <v>0</v>
      </c>
      <c r="J403" s="40">
        <v>0</v>
      </c>
      <c r="K403" s="40">
        <v>0</v>
      </c>
      <c r="L403" s="40">
        <v>0</v>
      </c>
      <c r="M403" s="40">
        <v>0</v>
      </c>
      <c r="N403" s="40">
        <v>6</v>
      </c>
      <c r="O403" s="40">
        <v>0</v>
      </c>
      <c r="P403" s="40">
        <v>0</v>
      </c>
      <c r="Q403" s="40">
        <v>0</v>
      </c>
      <c r="R403" s="42">
        <v>0</v>
      </c>
      <c r="S403" s="40">
        <v>0</v>
      </c>
      <c r="T403" s="40">
        <v>1</v>
      </c>
      <c r="U403" s="40">
        <v>2</v>
      </c>
      <c r="V403" s="40">
        <v>0</v>
      </c>
      <c r="W403" s="40">
        <v>3</v>
      </c>
      <c r="X403" s="9"/>
      <c r="Y403" s="40">
        <v>350</v>
      </c>
      <c r="Z403" s="40">
        <v>0</v>
      </c>
      <c r="AA403" s="40">
        <v>0</v>
      </c>
      <c r="AB403" s="40">
        <v>0</v>
      </c>
      <c r="AC403" s="40">
        <v>0</v>
      </c>
      <c r="AD403" s="40">
        <v>0</v>
      </c>
      <c r="AE403" s="40">
        <v>9</v>
      </c>
      <c r="AF403" s="40">
        <v>2</v>
      </c>
      <c r="AG403" s="40" t="s">
        <v>152</v>
      </c>
      <c r="AH403" s="42">
        <v>2</v>
      </c>
      <c r="AI403" s="42">
        <v>2</v>
      </c>
      <c r="AJ403" s="42">
        <v>0</v>
      </c>
      <c r="AK403" s="42">
        <v>1.5</v>
      </c>
      <c r="AL403" s="40">
        <v>0</v>
      </c>
      <c r="AM403" s="40">
        <v>0</v>
      </c>
      <c r="AN403" s="40">
        <v>0</v>
      </c>
      <c r="AO403" s="40">
        <v>1</v>
      </c>
      <c r="AP403" s="40">
        <v>2000</v>
      </c>
      <c r="AQ403" s="40">
        <v>0.5</v>
      </c>
      <c r="AR403" s="40">
        <v>0</v>
      </c>
      <c r="AS403" s="42">
        <v>0</v>
      </c>
      <c r="AT403" s="40" t="s">
        <v>153</v>
      </c>
      <c r="AU403" s="40"/>
      <c r="AV403" s="41" t="s">
        <v>154</v>
      </c>
      <c r="AW403" s="9" t="s">
        <v>522</v>
      </c>
      <c r="AX403" s="43">
        <v>10000007</v>
      </c>
      <c r="AY403" s="43">
        <v>21000110</v>
      </c>
      <c r="AZ403" s="41" t="s">
        <v>156</v>
      </c>
      <c r="BA403" s="40">
        <v>0</v>
      </c>
      <c r="BB403" s="44">
        <v>0</v>
      </c>
      <c r="BC403" s="44">
        <v>0</v>
      </c>
      <c r="BD403"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40">
        <v>0</v>
      </c>
      <c r="BF403" s="40">
        <v>0</v>
      </c>
      <c r="BG403" s="40">
        <v>0</v>
      </c>
      <c r="BH403" s="40">
        <v>0</v>
      </c>
      <c r="BI403" s="40">
        <v>0</v>
      </c>
      <c r="BJ403" s="40">
        <v>0</v>
      </c>
      <c r="BK403" s="46">
        <v>0</v>
      </c>
      <c r="BL403" s="42">
        <v>0</v>
      </c>
      <c r="BM403" s="42">
        <v>0</v>
      </c>
      <c r="BN403" s="42">
        <v>0</v>
      </c>
      <c r="BO403" s="42">
        <v>0</v>
      </c>
      <c r="BP403" s="42">
        <v>0</v>
      </c>
      <c r="BQ403" s="42">
        <v>0</v>
      </c>
      <c r="BR403" s="11">
        <v>0</v>
      </c>
      <c r="BS403" s="11"/>
      <c r="BT403" s="11"/>
      <c r="BU403" s="11"/>
      <c r="BV403" s="42">
        <v>0</v>
      </c>
      <c r="BW403" s="42">
        <v>0</v>
      </c>
      <c r="BX403" s="42">
        <v>0</v>
      </c>
    </row>
    <row r="404" spans="3:76" ht="20.100000000000001" customHeight="1">
      <c r="C404" s="40">
        <v>53011105</v>
      </c>
      <c r="D404" s="41" t="s">
        <v>521</v>
      </c>
      <c r="E404" s="40">
        <v>4</v>
      </c>
      <c r="F404" s="11">
        <v>80000001</v>
      </c>
      <c r="G404" s="40">
        <v>0</v>
      </c>
      <c r="H404" s="40">
        <v>3</v>
      </c>
      <c r="I404" s="40">
        <v>0</v>
      </c>
      <c r="J404" s="40">
        <v>0</v>
      </c>
      <c r="K404" s="40">
        <v>0</v>
      </c>
      <c r="L404" s="40">
        <v>0</v>
      </c>
      <c r="M404" s="40">
        <v>0</v>
      </c>
      <c r="N404" s="40">
        <v>6</v>
      </c>
      <c r="O404" s="40">
        <v>0</v>
      </c>
      <c r="P404" s="40">
        <v>0</v>
      </c>
      <c r="Q404" s="40">
        <v>0</v>
      </c>
      <c r="R404" s="42">
        <v>0</v>
      </c>
      <c r="S404" s="40">
        <v>0</v>
      </c>
      <c r="T404" s="40">
        <v>1</v>
      </c>
      <c r="U404" s="40">
        <v>2</v>
      </c>
      <c r="V404" s="40">
        <v>0</v>
      </c>
      <c r="W404" s="40">
        <v>3</v>
      </c>
      <c r="X404" s="9"/>
      <c r="Y404" s="40">
        <v>350</v>
      </c>
      <c r="Z404" s="40">
        <v>0</v>
      </c>
      <c r="AA404" s="40">
        <v>0</v>
      </c>
      <c r="AB404" s="40">
        <v>0</v>
      </c>
      <c r="AC404" s="40">
        <v>0</v>
      </c>
      <c r="AD404" s="40">
        <v>0</v>
      </c>
      <c r="AE404" s="40">
        <v>9</v>
      </c>
      <c r="AF404" s="40">
        <v>2</v>
      </c>
      <c r="AG404" s="40" t="s">
        <v>152</v>
      </c>
      <c r="AH404" s="42">
        <v>2</v>
      </c>
      <c r="AI404" s="42">
        <v>2</v>
      </c>
      <c r="AJ404" s="42">
        <v>0</v>
      </c>
      <c r="AK404" s="42">
        <v>1.5</v>
      </c>
      <c r="AL404" s="40">
        <v>0</v>
      </c>
      <c r="AM404" s="40">
        <v>0</v>
      </c>
      <c r="AN404" s="40">
        <v>0</v>
      </c>
      <c r="AO404" s="40">
        <v>1</v>
      </c>
      <c r="AP404" s="40">
        <v>2000</v>
      </c>
      <c r="AQ404" s="40">
        <v>0.5</v>
      </c>
      <c r="AR404" s="40">
        <v>0</v>
      </c>
      <c r="AS404" s="42">
        <v>0</v>
      </c>
      <c r="AT404" s="40" t="s">
        <v>153</v>
      </c>
      <c r="AU404" s="40"/>
      <c r="AV404" s="41" t="s">
        <v>154</v>
      </c>
      <c r="AW404" s="9" t="s">
        <v>522</v>
      </c>
      <c r="AX404" s="43">
        <v>10000007</v>
      </c>
      <c r="AY404" s="43">
        <v>21000110</v>
      </c>
      <c r="AZ404" s="41" t="s">
        <v>156</v>
      </c>
      <c r="BA404" s="40">
        <v>0</v>
      </c>
      <c r="BB404" s="44">
        <v>0</v>
      </c>
      <c r="BC404" s="44">
        <v>0</v>
      </c>
      <c r="BD404"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40">
        <v>0</v>
      </c>
      <c r="BF404" s="40">
        <v>0</v>
      </c>
      <c r="BG404" s="40">
        <v>0</v>
      </c>
      <c r="BH404" s="40">
        <v>0</v>
      </c>
      <c r="BI404" s="40">
        <v>0</v>
      </c>
      <c r="BJ404" s="40">
        <v>0</v>
      </c>
      <c r="BK404" s="46">
        <v>0</v>
      </c>
      <c r="BL404" s="42">
        <v>0</v>
      </c>
      <c r="BM404" s="42">
        <v>0</v>
      </c>
      <c r="BN404" s="42">
        <v>0</v>
      </c>
      <c r="BO404" s="42">
        <v>0</v>
      </c>
      <c r="BP404" s="42">
        <v>0</v>
      </c>
      <c r="BQ404" s="42">
        <v>0</v>
      </c>
      <c r="BR404" s="11">
        <v>0</v>
      </c>
      <c r="BS404" s="11"/>
      <c r="BT404" s="11"/>
      <c r="BU404" s="11"/>
      <c r="BV404" s="42">
        <v>0</v>
      </c>
      <c r="BW404" s="42">
        <v>0</v>
      </c>
      <c r="BX404" s="42">
        <v>0</v>
      </c>
    </row>
    <row r="405" spans="3:76" ht="20.100000000000001" customHeight="1">
      <c r="C405" s="40">
        <v>53011106</v>
      </c>
      <c r="D405" s="41" t="s">
        <v>521</v>
      </c>
      <c r="E405" s="40">
        <v>5</v>
      </c>
      <c r="F405" s="11">
        <v>80000001</v>
      </c>
      <c r="G405" s="40">
        <v>0</v>
      </c>
      <c r="H405" s="40">
        <v>3</v>
      </c>
      <c r="I405" s="40">
        <v>0</v>
      </c>
      <c r="J405" s="40">
        <v>0</v>
      </c>
      <c r="K405" s="40">
        <v>0</v>
      </c>
      <c r="L405" s="40">
        <v>0</v>
      </c>
      <c r="M405" s="40">
        <v>0</v>
      </c>
      <c r="N405" s="40">
        <v>6</v>
      </c>
      <c r="O405" s="40">
        <v>0</v>
      </c>
      <c r="P405" s="40">
        <v>0</v>
      </c>
      <c r="Q405" s="40">
        <v>0</v>
      </c>
      <c r="R405" s="42">
        <v>0</v>
      </c>
      <c r="S405" s="40">
        <v>0</v>
      </c>
      <c r="T405" s="40">
        <v>1</v>
      </c>
      <c r="U405" s="40">
        <v>2</v>
      </c>
      <c r="V405" s="40">
        <v>0</v>
      </c>
      <c r="W405" s="40">
        <v>3</v>
      </c>
      <c r="X405" s="9"/>
      <c r="Y405" s="40">
        <v>350</v>
      </c>
      <c r="Z405" s="40">
        <v>0</v>
      </c>
      <c r="AA405" s="40">
        <v>0</v>
      </c>
      <c r="AB405" s="40">
        <v>0</v>
      </c>
      <c r="AC405" s="40">
        <v>0</v>
      </c>
      <c r="AD405" s="40">
        <v>0</v>
      </c>
      <c r="AE405" s="40">
        <v>9</v>
      </c>
      <c r="AF405" s="40">
        <v>2</v>
      </c>
      <c r="AG405" s="40" t="s">
        <v>152</v>
      </c>
      <c r="AH405" s="42">
        <v>2</v>
      </c>
      <c r="AI405" s="42">
        <v>2</v>
      </c>
      <c r="AJ405" s="42">
        <v>0</v>
      </c>
      <c r="AK405" s="42">
        <v>1.5</v>
      </c>
      <c r="AL405" s="40">
        <v>0</v>
      </c>
      <c r="AM405" s="40">
        <v>0</v>
      </c>
      <c r="AN405" s="40">
        <v>0</v>
      </c>
      <c r="AO405" s="40">
        <v>1</v>
      </c>
      <c r="AP405" s="40">
        <v>2000</v>
      </c>
      <c r="AQ405" s="40">
        <v>0.5</v>
      </c>
      <c r="AR405" s="40">
        <v>0</v>
      </c>
      <c r="AS405" s="42">
        <v>0</v>
      </c>
      <c r="AT405" s="40" t="s">
        <v>153</v>
      </c>
      <c r="AU405" s="40"/>
      <c r="AV405" s="41" t="s">
        <v>154</v>
      </c>
      <c r="AW405" s="9" t="s">
        <v>522</v>
      </c>
      <c r="AX405" s="43">
        <v>10000007</v>
      </c>
      <c r="AY405" s="43">
        <v>21000110</v>
      </c>
      <c r="AZ405" s="41" t="s">
        <v>156</v>
      </c>
      <c r="BA405" s="40">
        <v>0</v>
      </c>
      <c r="BB405" s="44">
        <v>0</v>
      </c>
      <c r="BC405" s="44">
        <v>0</v>
      </c>
      <c r="BD405"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40">
        <v>0</v>
      </c>
      <c r="BF405" s="40">
        <v>0</v>
      </c>
      <c r="BG405" s="40">
        <v>0</v>
      </c>
      <c r="BH405" s="40">
        <v>0</v>
      </c>
      <c r="BI405" s="40">
        <v>0</v>
      </c>
      <c r="BJ405" s="40">
        <v>0</v>
      </c>
      <c r="BK405" s="46">
        <v>0</v>
      </c>
      <c r="BL405" s="42">
        <v>0</v>
      </c>
      <c r="BM405" s="42">
        <v>0</v>
      </c>
      <c r="BN405" s="42">
        <v>0</v>
      </c>
      <c r="BO405" s="42">
        <v>0</v>
      </c>
      <c r="BP405" s="42">
        <v>0</v>
      </c>
      <c r="BQ405" s="42">
        <v>0</v>
      </c>
      <c r="BR405" s="11">
        <v>0</v>
      </c>
      <c r="BS405" s="11"/>
      <c r="BT405" s="11"/>
      <c r="BU405" s="11"/>
      <c r="BV405" s="42">
        <v>0</v>
      </c>
      <c r="BW405" s="42">
        <v>0</v>
      </c>
      <c r="BX405" s="42">
        <v>0</v>
      </c>
    </row>
    <row r="406" spans="3:76" ht="20.100000000000001" customHeight="1">
      <c r="C406" s="40">
        <v>53011201</v>
      </c>
      <c r="D406" s="41" t="s">
        <v>523</v>
      </c>
      <c r="E406" s="40">
        <v>0</v>
      </c>
      <c r="F406" s="11">
        <v>80000001</v>
      </c>
      <c r="G406" s="40">
        <v>53011202</v>
      </c>
      <c r="H406" s="40">
        <v>3</v>
      </c>
      <c r="I406" s="40">
        <v>3</v>
      </c>
      <c r="J406" s="40">
        <v>3</v>
      </c>
      <c r="K406" s="40">
        <v>0</v>
      </c>
      <c r="L406" s="40">
        <v>0</v>
      </c>
      <c r="M406" s="40">
        <v>0</v>
      </c>
      <c r="N406" s="40">
        <v>6</v>
      </c>
      <c r="O406" s="40">
        <v>0</v>
      </c>
      <c r="P406" s="40">
        <v>0</v>
      </c>
      <c r="Q406" s="40">
        <v>0</v>
      </c>
      <c r="R406" s="42">
        <v>0</v>
      </c>
      <c r="S406" s="40">
        <v>0</v>
      </c>
      <c r="T406" s="40">
        <v>1</v>
      </c>
      <c r="U406" s="40">
        <v>2</v>
      </c>
      <c r="V406" s="40">
        <v>0</v>
      </c>
      <c r="W406" s="40">
        <v>1.5</v>
      </c>
      <c r="X406" s="9"/>
      <c r="Y406" s="40">
        <v>10</v>
      </c>
      <c r="Z406" s="40">
        <v>1</v>
      </c>
      <c r="AA406" s="40">
        <v>0</v>
      </c>
      <c r="AB406" s="40">
        <v>0</v>
      </c>
      <c r="AC406" s="40">
        <v>0</v>
      </c>
      <c r="AD406" s="40">
        <v>0</v>
      </c>
      <c r="AE406" s="40">
        <v>5</v>
      </c>
      <c r="AF406" s="40">
        <v>1</v>
      </c>
      <c r="AG406" s="40">
        <v>3</v>
      </c>
      <c r="AH406" s="42">
        <v>2</v>
      </c>
      <c r="AI406" s="42">
        <v>0</v>
      </c>
      <c r="AJ406" s="42">
        <v>0</v>
      </c>
      <c r="AK406" s="42">
        <v>0</v>
      </c>
      <c r="AL406" s="40">
        <v>0</v>
      </c>
      <c r="AM406" s="40">
        <v>0</v>
      </c>
      <c r="AN406" s="40">
        <v>0</v>
      </c>
      <c r="AO406" s="40">
        <v>0.5</v>
      </c>
      <c r="AP406" s="40">
        <v>3000</v>
      </c>
      <c r="AQ406" s="40">
        <v>0.2</v>
      </c>
      <c r="AR406" s="40">
        <v>0</v>
      </c>
      <c r="AS406" s="42">
        <v>0</v>
      </c>
      <c r="AT406" s="40" t="s">
        <v>153</v>
      </c>
      <c r="AU406" s="40"/>
      <c r="AV406" s="41" t="s">
        <v>158</v>
      </c>
      <c r="AW406" s="40" t="s">
        <v>214</v>
      </c>
      <c r="AX406" s="43">
        <v>10000007</v>
      </c>
      <c r="AY406" s="43">
        <v>21000020</v>
      </c>
      <c r="AZ406" s="41" t="s">
        <v>156</v>
      </c>
      <c r="BA406" s="40">
        <v>0</v>
      </c>
      <c r="BB406" s="44">
        <v>0</v>
      </c>
      <c r="BC406" s="44">
        <v>0</v>
      </c>
      <c r="BD406" s="45"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40">
        <v>0</v>
      </c>
      <c r="BF406" s="40">
        <v>0</v>
      </c>
      <c r="BG406" s="40">
        <v>0</v>
      </c>
      <c r="BH406" s="40">
        <v>0</v>
      </c>
      <c r="BI406" s="40">
        <v>0</v>
      </c>
      <c r="BJ406" s="40">
        <v>0</v>
      </c>
      <c r="BK406" s="46">
        <v>0</v>
      </c>
      <c r="BL406" s="42">
        <v>0</v>
      </c>
      <c r="BM406" s="42">
        <v>0</v>
      </c>
      <c r="BN406" s="42">
        <v>0</v>
      </c>
      <c r="BO406" s="42">
        <v>0</v>
      </c>
      <c r="BP406" s="42">
        <v>0</v>
      </c>
      <c r="BQ406" s="42">
        <v>0</v>
      </c>
      <c r="BR406" s="11">
        <v>0</v>
      </c>
      <c r="BS406" s="11"/>
      <c r="BT406" s="11"/>
      <c r="BU406" s="11"/>
      <c r="BV406" s="42">
        <v>0</v>
      </c>
      <c r="BW406" s="42">
        <v>0</v>
      </c>
      <c r="BX406" s="42">
        <v>0</v>
      </c>
    </row>
    <row r="407" spans="3:76" ht="20.100000000000001" customHeight="1">
      <c r="C407" s="40">
        <v>53011202</v>
      </c>
      <c r="D407" s="41" t="s">
        <v>523</v>
      </c>
      <c r="E407" s="40">
        <v>1</v>
      </c>
      <c r="F407" s="11">
        <v>80000001</v>
      </c>
      <c r="G407" s="40">
        <v>53011203</v>
      </c>
      <c r="H407" s="40">
        <v>3</v>
      </c>
      <c r="I407" s="40">
        <v>0</v>
      </c>
      <c r="J407" s="40">
        <v>3</v>
      </c>
      <c r="K407" s="40">
        <v>0</v>
      </c>
      <c r="L407" s="40">
        <v>0</v>
      </c>
      <c r="M407" s="40">
        <v>0</v>
      </c>
      <c r="N407" s="40">
        <v>6</v>
      </c>
      <c r="O407" s="40">
        <v>0</v>
      </c>
      <c r="P407" s="40">
        <v>0</v>
      </c>
      <c r="Q407" s="40">
        <v>0</v>
      </c>
      <c r="R407" s="42">
        <v>0</v>
      </c>
      <c r="S407" s="40">
        <v>0</v>
      </c>
      <c r="T407" s="40">
        <v>1</v>
      </c>
      <c r="U407" s="40">
        <v>2</v>
      </c>
      <c r="V407" s="40">
        <v>0</v>
      </c>
      <c r="W407" s="40">
        <v>1.5</v>
      </c>
      <c r="X407" s="9"/>
      <c r="Y407" s="40">
        <v>10</v>
      </c>
      <c r="Z407" s="40">
        <v>1</v>
      </c>
      <c r="AA407" s="40">
        <v>0</v>
      </c>
      <c r="AB407" s="40">
        <v>0</v>
      </c>
      <c r="AC407" s="40">
        <v>0</v>
      </c>
      <c r="AD407" s="40">
        <v>0</v>
      </c>
      <c r="AE407" s="40">
        <v>5</v>
      </c>
      <c r="AF407" s="40">
        <v>1</v>
      </c>
      <c r="AG407" s="40">
        <v>3</v>
      </c>
      <c r="AH407" s="42">
        <v>2</v>
      </c>
      <c r="AI407" s="42">
        <v>0</v>
      </c>
      <c r="AJ407" s="42">
        <v>0</v>
      </c>
      <c r="AK407" s="42">
        <v>0</v>
      </c>
      <c r="AL407" s="40">
        <v>0</v>
      </c>
      <c r="AM407" s="40">
        <v>0</v>
      </c>
      <c r="AN407" s="40">
        <v>0</v>
      </c>
      <c r="AO407" s="40">
        <v>0.5</v>
      </c>
      <c r="AP407" s="40">
        <v>3000</v>
      </c>
      <c r="AQ407" s="40">
        <v>0.2</v>
      </c>
      <c r="AR407" s="40">
        <v>0</v>
      </c>
      <c r="AS407" s="42">
        <v>0</v>
      </c>
      <c r="AT407" s="40" t="s">
        <v>153</v>
      </c>
      <c r="AU407" s="40"/>
      <c r="AV407" s="41" t="s">
        <v>158</v>
      </c>
      <c r="AW407" s="40" t="s">
        <v>214</v>
      </c>
      <c r="AX407" s="43">
        <v>10000007</v>
      </c>
      <c r="AY407" s="43">
        <v>21000020</v>
      </c>
      <c r="AZ407" s="41" t="s">
        <v>156</v>
      </c>
      <c r="BA407" s="40">
        <v>0</v>
      </c>
      <c r="BB407" s="44">
        <v>0</v>
      </c>
      <c r="BC407" s="44">
        <v>0</v>
      </c>
      <c r="BD407"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40">
        <v>0</v>
      </c>
      <c r="BF407" s="40">
        <v>0</v>
      </c>
      <c r="BG407" s="40">
        <v>0</v>
      </c>
      <c r="BH407" s="40">
        <v>0</v>
      </c>
      <c r="BI407" s="40">
        <v>0</v>
      </c>
      <c r="BJ407" s="40">
        <v>0</v>
      </c>
      <c r="BK407" s="46">
        <v>0</v>
      </c>
      <c r="BL407" s="42">
        <v>0</v>
      </c>
      <c r="BM407" s="42">
        <v>0</v>
      </c>
      <c r="BN407" s="42">
        <v>0</v>
      </c>
      <c r="BO407" s="42">
        <v>0</v>
      </c>
      <c r="BP407" s="42">
        <v>0</v>
      </c>
      <c r="BQ407" s="42">
        <v>0</v>
      </c>
      <c r="BR407" s="11">
        <v>0</v>
      </c>
      <c r="BS407" s="11"/>
      <c r="BT407" s="11"/>
      <c r="BU407" s="11"/>
      <c r="BV407" s="42">
        <v>0</v>
      </c>
      <c r="BW407" s="42">
        <v>0</v>
      </c>
      <c r="BX407" s="42">
        <v>0</v>
      </c>
    </row>
    <row r="408" spans="3:76" ht="20.100000000000001" customHeight="1">
      <c r="C408" s="40">
        <v>53011203</v>
      </c>
      <c r="D408" s="41" t="s">
        <v>523</v>
      </c>
      <c r="E408" s="40">
        <v>2</v>
      </c>
      <c r="F408" s="11">
        <v>80000001</v>
      </c>
      <c r="G408" s="40">
        <v>53011204</v>
      </c>
      <c r="H408" s="40">
        <v>3</v>
      </c>
      <c r="I408" s="40">
        <v>0</v>
      </c>
      <c r="J408" s="40">
        <v>3</v>
      </c>
      <c r="K408" s="40">
        <v>0</v>
      </c>
      <c r="L408" s="40">
        <v>0</v>
      </c>
      <c r="M408" s="40">
        <v>0</v>
      </c>
      <c r="N408" s="40">
        <v>6</v>
      </c>
      <c r="O408" s="40">
        <v>0</v>
      </c>
      <c r="P408" s="40">
        <v>0</v>
      </c>
      <c r="Q408" s="40">
        <v>0</v>
      </c>
      <c r="R408" s="42">
        <v>0</v>
      </c>
      <c r="S408" s="40">
        <v>0</v>
      </c>
      <c r="T408" s="40">
        <v>1</v>
      </c>
      <c r="U408" s="40">
        <v>2</v>
      </c>
      <c r="V408" s="40">
        <v>0</v>
      </c>
      <c r="W408" s="40">
        <v>1.5</v>
      </c>
      <c r="X408" s="9"/>
      <c r="Y408" s="40">
        <v>10</v>
      </c>
      <c r="Z408" s="40">
        <v>1</v>
      </c>
      <c r="AA408" s="40">
        <v>0</v>
      </c>
      <c r="AB408" s="40">
        <v>0</v>
      </c>
      <c r="AC408" s="40">
        <v>0</v>
      </c>
      <c r="AD408" s="40">
        <v>0</v>
      </c>
      <c r="AE408" s="40">
        <v>5</v>
      </c>
      <c r="AF408" s="40">
        <v>1</v>
      </c>
      <c r="AG408" s="40">
        <v>3</v>
      </c>
      <c r="AH408" s="42">
        <v>2</v>
      </c>
      <c r="AI408" s="42">
        <v>0</v>
      </c>
      <c r="AJ408" s="42">
        <v>0</v>
      </c>
      <c r="AK408" s="42">
        <v>0</v>
      </c>
      <c r="AL408" s="40">
        <v>0</v>
      </c>
      <c r="AM408" s="40">
        <v>0</v>
      </c>
      <c r="AN408" s="40">
        <v>0</v>
      </c>
      <c r="AO408" s="40">
        <v>0.5</v>
      </c>
      <c r="AP408" s="40">
        <v>3000</v>
      </c>
      <c r="AQ408" s="40">
        <v>0.2</v>
      </c>
      <c r="AR408" s="40">
        <v>0</v>
      </c>
      <c r="AS408" s="42">
        <v>0</v>
      </c>
      <c r="AT408" s="40" t="s">
        <v>153</v>
      </c>
      <c r="AU408" s="40"/>
      <c r="AV408" s="41" t="s">
        <v>158</v>
      </c>
      <c r="AW408" s="40" t="s">
        <v>214</v>
      </c>
      <c r="AX408" s="43">
        <v>10000007</v>
      </c>
      <c r="AY408" s="43">
        <v>21000020</v>
      </c>
      <c r="AZ408" s="41" t="s">
        <v>156</v>
      </c>
      <c r="BA408" s="40">
        <v>0</v>
      </c>
      <c r="BB408" s="44">
        <v>0</v>
      </c>
      <c r="BC408" s="44">
        <v>0</v>
      </c>
      <c r="BD408"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40">
        <v>0</v>
      </c>
      <c r="BF408" s="40">
        <v>0</v>
      </c>
      <c r="BG408" s="40">
        <v>0</v>
      </c>
      <c r="BH408" s="40">
        <v>0</v>
      </c>
      <c r="BI408" s="40">
        <v>0</v>
      </c>
      <c r="BJ408" s="40">
        <v>0</v>
      </c>
      <c r="BK408" s="46">
        <v>0</v>
      </c>
      <c r="BL408" s="42">
        <v>0</v>
      </c>
      <c r="BM408" s="42">
        <v>0</v>
      </c>
      <c r="BN408" s="42">
        <v>0</v>
      </c>
      <c r="BO408" s="42">
        <v>0</v>
      </c>
      <c r="BP408" s="42">
        <v>0</v>
      </c>
      <c r="BQ408" s="42">
        <v>0</v>
      </c>
      <c r="BR408" s="11">
        <v>0</v>
      </c>
      <c r="BS408" s="11"/>
      <c r="BT408" s="11"/>
      <c r="BU408" s="11"/>
      <c r="BV408" s="42">
        <v>0</v>
      </c>
      <c r="BW408" s="42">
        <v>0</v>
      </c>
      <c r="BX408" s="42">
        <v>0</v>
      </c>
    </row>
    <row r="409" spans="3:76" ht="20.100000000000001" customHeight="1">
      <c r="C409" s="40">
        <v>53011204</v>
      </c>
      <c r="D409" s="41" t="s">
        <v>523</v>
      </c>
      <c r="E409" s="40">
        <v>3</v>
      </c>
      <c r="F409" s="11">
        <v>80000001</v>
      </c>
      <c r="G409" s="40">
        <v>0</v>
      </c>
      <c r="H409" s="40">
        <v>3</v>
      </c>
      <c r="I409" s="40">
        <v>0</v>
      </c>
      <c r="J409" s="40">
        <v>0</v>
      </c>
      <c r="K409" s="40">
        <v>0</v>
      </c>
      <c r="L409" s="40">
        <v>0</v>
      </c>
      <c r="M409" s="40">
        <v>0</v>
      </c>
      <c r="N409" s="40">
        <v>6</v>
      </c>
      <c r="O409" s="40">
        <v>0</v>
      </c>
      <c r="P409" s="40">
        <v>0</v>
      </c>
      <c r="Q409" s="40">
        <v>0</v>
      </c>
      <c r="R409" s="42">
        <v>0</v>
      </c>
      <c r="S409" s="40">
        <v>0</v>
      </c>
      <c r="T409" s="40">
        <v>1</v>
      </c>
      <c r="U409" s="40">
        <v>2</v>
      </c>
      <c r="V409" s="40">
        <v>0</v>
      </c>
      <c r="W409" s="40">
        <v>1.5</v>
      </c>
      <c r="X409" s="9"/>
      <c r="Y409" s="40">
        <v>10</v>
      </c>
      <c r="Z409" s="40">
        <v>1</v>
      </c>
      <c r="AA409" s="40">
        <v>0</v>
      </c>
      <c r="AB409" s="40">
        <v>0</v>
      </c>
      <c r="AC409" s="40">
        <v>0</v>
      </c>
      <c r="AD409" s="40">
        <v>0</v>
      </c>
      <c r="AE409" s="40">
        <v>5</v>
      </c>
      <c r="AF409" s="40">
        <v>1</v>
      </c>
      <c r="AG409" s="40">
        <v>3</v>
      </c>
      <c r="AH409" s="42">
        <v>2</v>
      </c>
      <c r="AI409" s="42">
        <v>0</v>
      </c>
      <c r="AJ409" s="42">
        <v>0</v>
      </c>
      <c r="AK409" s="42">
        <v>0</v>
      </c>
      <c r="AL409" s="40">
        <v>0</v>
      </c>
      <c r="AM409" s="40">
        <v>0</v>
      </c>
      <c r="AN409" s="40">
        <v>0</v>
      </c>
      <c r="AO409" s="40">
        <v>0.5</v>
      </c>
      <c r="AP409" s="40">
        <v>3000</v>
      </c>
      <c r="AQ409" s="40">
        <v>0.2</v>
      </c>
      <c r="AR409" s="40">
        <v>0</v>
      </c>
      <c r="AS409" s="42">
        <v>0</v>
      </c>
      <c r="AT409" s="40" t="s">
        <v>153</v>
      </c>
      <c r="AU409" s="40"/>
      <c r="AV409" s="41" t="s">
        <v>158</v>
      </c>
      <c r="AW409" s="40" t="s">
        <v>214</v>
      </c>
      <c r="AX409" s="43">
        <v>10000007</v>
      </c>
      <c r="AY409" s="43">
        <v>21000020</v>
      </c>
      <c r="AZ409" s="41" t="s">
        <v>156</v>
      </c>
      <c r="BA409" s="40">
        <v>0</v>
      </c>
      <c r="BB409" s="44">
        <v>0</v>
      </c>
      <c r="BC409" s="44">
        <v>0</v>
      </c>
      <c r="BD409"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40">
        <v>0</v>
      </c>
      <c r="BF409" s="40">
        <v>0</v>
      </c>
      <c r="BG409" s="40">
        <v>0</v>
      </c>
      <c r="BH409" s="40">
        <v>0</v>
      </c>
      <c r="BI409" s="40">
        <v>0</v>
      </c>
      <c r="BJ409" s="40">
        <v>0</v>
      </c>
      <c r="BK409" s="46">
        <v>0</v>
      </c>
      <c r="BL409" s="42">
        <v>0</v>
      </c>
      <c r="BM409" s="42">
        <v>0</v>
      </c>
      <c r="BN409" s="42">
        <v>0</v>
      </c>
      <c r="BO409" s="42">
        <v>0</v>
      </c>
      <c r="BP409" s="42">
        <v>0</v>
      </c>
      <c r="BQ409" s="42">
        <v>0</v>
      </c>
      <c r="BR409" s="11">
        <v>0</v>
      </c>
      <c r="BS409" s="11"/>
      <c r="BT409" s="11"/>
      <c r="BU409" s="11"/>
      <c r="BV409" s="42">
        <v>0</v>
      </c>
      <c r="BW409" s="42">
        <v>0</v>
      </c>
      <c r="BX409" s="42">
        <v>0</v>
      </c>
    </row>
    <row r="410" spans="3:76" ht="20.100000000000001" customHeight="1">
      <c r="C410" s="40">
        <v>53011205</v>
      </c>
      <c r="D410" s="41" t="s">
        <v>523</v>
      </c>
      <c r="E410" s="40">
        <v>4</v>
      </c>
      <c r="F410" s="11">
        <v>80000001</v>
      </c>
      <c r="G410" s="40">
        <v>0</v>
      </c>
      <c r="H410" s="40">
        <v>3</v>
      </c>
      <c r="I410" s="40">
        <v>0</v>
      </c>
      <c r="J410" s="40">
        <v>0</v>
      </c>
      <c r="K410" s="40">
        <v>0</v>
      </c>
      <c r="L410" s="40">
        <v>0</v>
      </c>
      <c r="M410" s="40">
        <v>0</v>
      </c>
      <c r="N410" s="40">
        <v>6</v>
      </c>
      <c r="O410" s="40">
        <v>0</v>
      </c>
      <c r="P410" s="40">
        <v>0</v>
      </c>
      <c r="Q410" s="40">
        <v>0</v>
      </c>
      <c r="R410" s="42">
        <v>0</v>
      </c>
      <c r="S410" s="40">
        <v>0</v>
      </c>
      <c r="T410" s="40">
        <v>1</v>
      </c>
      <c r="U410" s="40">
        <v>2</v>
      </c>
      <c r="V410" s="40">
        <v>0</v>
      </c>
      <c r="W410" s="40">
        <v>1.5</v>
      </c>
      <c r="X410" s="9"/>
      <c r="Y410" s="40">
        <v>10</v>
      </c>
      <c r="Z410" s="40">
        <v>1</v>
      </c>
      <c r="AA410" s="40">
        <v>0</v>
      </c>
      <c r="AB410" s="40">
        <v>0</v>
      </c>
      <c r="AC410" s="40">
        <v>0</v>
      </c>
      <c r="AD410" s="40">
        <v>0</v>
      </c>
      <c r="AE410" s="40">
        <v>5</v>
      </c>
      <c r="AF410" s="40">
        <v>1</v>
      </c>
      <c r="AG410" s="40">
        <v>3</v>
      </c>
      <c r="AH410" s="42">
        <v>2</v>
      </c>
      <c r="AI410" s="42">
        <v>0</v>
      </c>
      <c r="AJ410" s="42">
        <v>0</v>
      </c>
      <c r="AK410" s="42">
        <v>0</v>
      </c>
      <c r="AL410" s="40">
        <v>0</v>
      </c>
      <c r="AM410" s="40">
        <v>0</v>
      </c>
      <c r="AN410" s="40">
        <v>0</v>
      </c>
      <c r="AO410" s="40">
        <v>0.5</v>
      </c>
      <c r="AP410" s="40">
        <v>3000</v>
      </c>
      <c r="AQ410" s="40">
        <v>0.2</v>
      </c>
      <c r="AR410" s="40">
        <v>0</v>
      </c>
      <c r="AS410" s="42">
        <v>0</v>
      </c>
      <c r="AT410" s="40" t="s">
        <v>153</v>
      </c>
      <c r="AU410" s="40"/>
      <c r="AV410" s="41" t="s">
        <v>158</v>
      </c>
      <c r="AW410" s="40" t="s">
        <v>214</v>
      </c>
      <c r="AX410" s="43">
        <v>10000007</v>
      </c>
      <c r="AY410" s="43">
        <v>21000020</v>
      </c>
      <c r="AZ410" s="41" t="s">
        <v>156</v>
      </c>
      <c r="BA410" s="40">
        <v>0</v>
      </c>
      <c r="BB410" s="44">
        <v>0</v>
      </c>
      <c r="BC410" s="44">
        <v>0</v>
      </c>
      <c r="BD410"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40">
        <v>0</v>
      </c>
      <c r="BF410" s="40">
        <v>0</v>
      </c>
      <c r="BG410" s="40">
        <v>0</v>
      </c>
      <c r="BH410" s="40">
        <v>0</v>
      </c>
      <c r="BI410" s="40">
        <v>0</v>
      </c>
      <c r="BJ410" s="40">
        <v>0</v>
      </c>
      <c r="BK410" s="46">
        <v>0</v>
      </c>
      <c r="BL410" s="42">
        <v>0</v>
      </c>
      <c r="BM410" s="42">
        <v>0</v>
      </c>
      <c r="BN410" s="42">
        <v>0</v>
      </c>
      <c r="BO410" s="42">
        <v>0</v>
      </c>
      <c r="BP410" s="42">
        <v>0</v>
      </c>
      <c r="BQ410" s="42">
        <v>0</v>
      </c>
      <c r="BR410" s="11">
        <v>0</v>
      </c>
      <c r="BS410" s="11"/>
      <c r="BT410" s="11"/>
      <c r="BU410" s="11"/>
      <c r="BV410" s="42">
        <v>0</v>
      </c>
      <c r="BW410" s="42">
        <v>0</v>
      </c>
      <c r="BX410" s="42">
        <v>0</v>
      </c>
    </row>
    <row r="411" spans="3:76" ht="20.100000000000001" customHeight="1">
      <c r="C411" s="40">
        <v>53011206</v>
      </c>
      <c r="D411" s="41" t="s">
        <v>523</v>
      </c>
      <c r="E411" s="40">
        <v>5</v>
      </c>
      <c r="F411" s="11">
        <v>80000001</v>
      </c>
      <c r="G411" s="40">
        <v>0</v>
      </c>
      <c r="H411" s="40">
        <v>3</v>
      </c>
      <c r="I411" s="40">
        <v>0</v>
      </c>
      <c r="J411" s="40">
        <v>0</v>
      </c>
      <c r="K411" s="40">
        <v>0</v>
      </c>
      <c r="L411" s="40">
        <v>0</v>
      </c>
      <c r="M411" s="40">
        <v>0</v>
      </c>
      <c r="N411" s="40">
        <v>6</v>
      </c>
      <c r="O411" s="40">
        <v>0</v>
      </c>
      <c r="P411" s="40">
        <v>0</v>
      </c>
      <c r="Q411" s="40">
        <v>0</v>
      </c>
      <c r="R411" s="42">
        <v>0</v>
      </c>
      <c r="S411" s="40">
        <v>0</v>
      </c>
      <c r="T411" s="40">
        <v>1</v>
      </c>
      <c r="U411" s="40">
        <v>2</v>
      </c>
      <c r="V411" s="40">
        <v>0</v>
      </c>
      <c r="W411" s="40">
        <v>1.5</v>
      </c>
      <c r="X411" s="9"/>
      <c r="Y411" s="40">
        <v>10</v>
      </c>
      <c r="Z411" s="40">
        <v>1</v>
      </c>
      <c r="AA411" s="40">
        <v>0</v>
      </c>
      <c r="AB411" s="40">
        <v>0</v>
      </c>
      <c r="AC411" s="40">
        <v>0</v>
      </c>
      <c r="AD411" s="40">
        <v>0</v>
      </c>
      <c r="AE411" s="40">
        <v>5</v>
      </c>
      <c r="AF411" s="40">
        <v>1</v>
      </c>
      <c r="AG411" s="40">
        <v>3</v>
      </c>
      <c r="AH411" s="42">
        <v>2</v>
      </c>
      <c r="AI411" s="42">
        <v>0</v>
      </c>
      <c r="AJ411" s="42">
        <v>0</v>
      </c>
      <c r="AK411" s="42">
        <v>0</v>
      </c>
      <c r="AL411" s="40">
        <v>0</v>
      </c>
      <c r="AM411" s="40">
        <v>0</v>
      </c>
      <c r="AN411" s="40">
        <v>0</v>
      </c>
      <c r="AO411" s="40">
        <v>0.5</v>
      </c>
      <c r="AP411" s="40">
        <v>3000</v>
      </c>
      <c r="AQ411" s="40">
        <v>0.2</v>
      </c>
      <c r="AR411" s="40">
        <v>0</v>
      </c>
      <c r="AS411" s="42">
        <v>0</v>
      </c>
      <c r="AT411" s="40" t="s">
        <v>153</v>
      </c>
      <c r="AU411" s="40"/>
      <c r="AV411" s="41" t="s">
        <v>158</v>
      </c>
      <c r="AW411" s="40" t="s">
        <v>214</v>
      </c>
      <c r="AX411" s="43">
        <v>10000007</v>
      </c>
      <c r="AY411" s="43">
        <v>21000020</v>
      </c>
      <c r="AZ411" s="41" t="s">
        <v>156</v>
      </c>
      <c r="BA411" s="40">
        <v>0</v>
      </c>
      <c r="BB411" s="44">
        <v>0</v>
      </c>
      <c r="BC411" s="44">
        <v>0</v>
      </c>
      <c r="BD411"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40">
        <v>0</v>
      </c>
      <c r="BF411" s="40">
        <v>0</v>
      </c>
      <c r="BG411" s="40">
        <v>0</v>
      </c>
      <c r="BH411" s="40">
        <v>0</v>
      </c>
      <c r="BI411" s="40">
        <v>0</v>
      </c>
      <c r="BJ411" s="40">
        <v>0</v>
      </c>
      <c r="BK411" s="46">
        <v>0</v>
      </c>
      <c r="BL411" s="42">
        <v>0</v>
      </c>
      <c r="BM411" s="42">
        <v>0</v>
      </c>
      <c r="BN411" s="42">
        <v>0</v>
      </c>
      <c r="BO411" s="42">
        <v>0</v>
      </c>
      <c r="BP411" s="42">
        <v>0</v>
      </c>
      <c r="BQ411" s="42">
        <v>0</v>
      </c>
      <c r="BR411" s="11">
        <v>0</v>
      </c>
      <c r="BS411" s="11"/>
      <c r="BT411" s="11"/>
      <c r="BU411" s="11"/>
      <c r="BV411" s="42">
        <v>0</v>
      </c>
      <c r="BW411" s="42">
        <v>0</v>
      </c>
      <c r="BX411" s="42">
        <v>0</v>
      </c>
    </row>
    <row r="412" spans="3:76" ht="20.100000000000001" customHeight="1">
      <c r="C412" s="40">
        <v>53011301</v>
      </c>
      <c r="D412" s="41" t="s">
        <v>524</v>
      </c>
      <c r="E412" s="40">
        <v>0</v>
      </c>
      <c r="F412" s="11">
        <v>80000001</v>
      </c>
      <c r="G412" s="40">
        <v>53011302</v>
      </c>
      <c r="H412" s="40">
        <v>3</v>
      </c>
      <c r="I412" s="40">
        <v>10</v>
      </c>
      <c r="J412" s="40">
        <v>3</v>
      </c>
      <c r="K412" s="40">
        <v>0</v>
      </c>
      <c r="L412" s="40">
        <v>0</v>
      </c>
      <c r="M412" s="40">
        <v>0</v>
      </c>
      <c r="N412" s="40">
        <v>6</v>
      </c>
      <c r="O412" s="40">
        <v>0</v>
      </c>
      <c r="P412" s="40">
        <v>0</v>
      </c>
      <c r="Q412" s="40">
        <v>0</v>
      </c>
      <c r="R412" s="42">
        <v>0</v>
      </c>
      <c r="S412" s="40">
        <v>0</v>
      </c>
      <c r="T412" s="40">
        <v>1</v>
      </c>
      <c r="U412" s="40">
        <v>2</v>
      </c>
      <c r="V412" s="40">
        <v>0</v>
      </c>
      <c r="W412" s="40">
        <v>3</v>
      </c>
      <c r="X412" s="9"/>
      <c r="Y412" s="40">
        <v>350</v>
      </c>
      <c r="Z412" s="40">
        <v>1</v>
      </c>
      <c r="AA412" s="40">
        <v>0</v>
      </c>
      <c r="AB412" s="40">
        <v>0</v>
      </c>
      <c r="AC412" s="40">
        <v>0</v>
      </c>
      <c r="AD412" s="40">
        <v>0</v>
      </c>
      <c r="AE412" s="40">
        <v>9</v>
      </c>
      <c r="AF412" s="40">
        <v>1</v>
      </c>
      <c r="AG412" s="40">
        <v>3</v>
      </c>
      <c r="AH412" s="42">
        <v>2</v>
      </c>
      <c r="AI412" s="42">
        <v>1</v>
      </c>
      <c r="AJ412" s="42">
        <v>0</v>
      </c>
      <c r="AK412" s="42">
        <v>6</v>
      </c>
      <c r="AL412" s="40">
        <v>0</v>
      </c>
      <c r="AM412" s="40">
        <v>0</v>
      </c>
      <c r="AN412" s="40">
        <v>0</v>
      </c>
      <c r="AO412" s="40">
        <v>1</v>
      </c>
      <c r="AP412" s="40">
        <v>2000</v>
      </c>
      <c r="AQ412" s="40">
        <v>0.4</v>
      </c>
      <c r="AR412" s="40">
        <v>0</v>
      </c>
      <c r="AS412" s="42">
        <v>0</v>
      </c>
      <c r="AT412" s="40" t="s">
        <v>153</v>
      </c>
      <c r="AU412" s="40"/>
      <c r="AV412" s="41" t="s">
        <v>161</v>
      </c>
      <c r="AW412" s="9" t="s">
        <v>525</v>
      </c>
      <c r="AX412" s="43">
        <v>10000015</v>
      </c>
      <c r="AY412" s="43">
        <v>21000030</v>
      </c>
      <c r="AZ412" s="41" t="s">
        <v>163</v>
      </c>
      <c r="BA412" s="40">
        <v>0</v>
      </c>
      <c r="BB412" s="44">
        <v>0</v>
      </c>
      <c r="BC412" s="44">
        <v>0</v>
      </c>
      <c r="BD412" s="45"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40">
        <v>0</v>
      </c>
      <c r="BF412" s="40">
        <v>0</v>
      </c>
      <c r="BG412" s="40">
        <v>0</v>
      </c>
      <c r="BH412" s="40">
        <v>0</v>
      </c>
      <c r="BI412" s="40">
        <v>0</v>
      </c>
      <c r="BJ412" s="40">
        <v>0</v>
      </c>
      <c r="BK412" s="46">
        <v>0</v>
      </c>
      <c r="BL412" s="42">
        <v>0</v>
      </c>
      <c r="BM412" s="42">
        <v>0</v>
      </c>
      <c r="BN412" s="42">
        <v>0</v>
      </c>
      <c r="BO412" s="42">
        <v>0</v>
      </c>
      <c r="BP412" s="42">
        <v>0</v>
      </c>
      <c r="BQ412" s="42">
        <v>0</v>
      </c>
      <c r="BR412" s="11">
        <v>0</v>
      </c>
      <c r="BS412" s="11"/>
      <c r="BT412" s="11"/>
      <c r="BU412" s="11"/>
      <c r="BV412" s="42">
        <v>0</v>
      </c>
      <c r="BW412" s="42">
        <v>0</v>
      </c>
      <c r="BX412" s="42">
        <v>0</v>
      </c>
    </row>
    <row r="413" spans="3:76" ht="20.100000000000001" customHeight="1">
      <c r="C413" s="40">
        <v>53011302</v>
      </c>
      <c r="D413" s="41" t="s">
        <v>524</v>
      </c>
      <c r="E413" s="40">
        <v>1</v>
      </c>
      <c r="F413" s="11">
        <v>80000001</v>
      </c>
      <c r="G413" s="40">
        <v>53011303</v>
      </c>
      <c r="H413" s="40">
        <v>3</v>
      </c>
      <c r="I413" s="40">
        <v>0</v>
      </c>
      <c r="J413" s="40">
        <v>3</v>
      </c>
      <c r="K413" s="40">
        <v>0</v>
      </c>
      <c r="L413" s="40">
        <v>0</v>
      </c>
      <c r="M413" s="40">
        <v>0</v>
      </c>
      <c r="N413" s="40">
        <v>6</v>
      </c>
      <c r="O413" s="40">
        <v>0</v>
      </c>
      <c r="P413" s="40">
        <v>0</v>
      </c>
      <c r="Q413" s="40">
        <v>0</v>
      </c>
      <c r="R413" s="42">
        <v>0</v>
      </c>
      <c r="S413" s="40">
        <v>0</v>
      </c>
      <c r="T413" s="40">
        <v>1</v>
      </c>
      <c r="U413" s="40">
        <v>2</v>
      </c>
      <c r="V413" s="40">
        <v>0</v>
      </c>
      <c r="W413" s="40">
        <v>3</v>
      </c>
      <c r="X413" s="9"/>
      <c r="Y413" s="40">
        <v>350</v>
      </c>
      <c r="Z413" s="40">
        <v>1</v>
      </c>
      <c r="AA413" s="40">
        <v>0</v>
      </c>
      <c r="AB413" s="40">
        <v>0</v>
      </c>
      <c r="AC413" s="40">
        <v>0</v>
      </c>
      <c r="AD413" s="40">
        <v>0</v>
      </c>
      <c r="AE413" s="40">
        <v>9</v>
      </c>
      <c r="AF413" s="40">
        <v>1</v>
      </c>
      <c r="AG413" s="40">
        <v>3</v>
      </c>
      <c r="AH413" s="42">
        <v>2</v>
      </c>
      <c r="AI413" s="42">
        <v>1</v>
      </c>
      <c r="AJ413" s="42">
        <v>0</v>
      </c>
      <c r="AK413" s="42">
        <v>6</v>
      </c>
      <c r="AL413" s="40">
        <v>0</v>
      </c>
      <c r="AM413" s="40">
        <v>0</v>
      </c>
      <c r="AN413" s="40">
        <v>0</v>
      </c>
      <c r="AO413" s="40">
        <v>1</v>
      </c>
      <c r="AP413" s="40">
        <v>2000</v>
      </c>
      <c r="AQ413" s="40">
        <v>0.4</v>
      </c>
      <c r="AR413" s="40">
        <v>0</v>
      </c>
      <c r="AS413" s="42">
        <v>0</v>
      </c>
      <c r="AT413" s="40" t="s">
        <v>153</v>
      </c>
      <c r="AU413" s="40"/>
      <c r="AV413" s="41" t="s">
        <v>161</v>
      </c>
      <c r="AW413" s="9" t="s">
        <v>525</v>
      </c>
      <c r="AX413" s="43">
        <v>10000015</v>
      </c>
      <c r="AY413" s="43">
        <v>21000030</v>
      </c>
      <c r="AZ413" s="41" t="s">
        <v>163</v>
      </c>
      <c r="BA413" s="40">
        <v>0</v>
      </c>
      <c r="BB413" s="44">
        <v>0</v>
      </c>
      <c r="BC413" s="44">
        <v>0</v>
      </c>
      <c r="BD413"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40">
        <v>0</v>
      </c>
      <c r="BF413" s="40">
        <v>0</v>
      </c>
      <c r="BG413" s="40">
        <v>0</v>
      </c>
      <c r="BH413" s="40">
        <v>0</v>
      </c>
      <c r="BI413" s="40">
        <v>0</v>
      </c>
      <c r="BJ413" s="40">
        <v>0</v>
      </c>
      <c r="BK413" s="46">
        <v>0</v>
      </c>
      <c r="BL413" s="42">
        <v>0</v>
      </c>
      <c r="BM413" s="42">
        <v>0</v>
      </c>
      <c r="BN413" s="42">
        <v>0</v>
      </c>
      <c r="BO413" s="42">
        <v>0</v>
      </c>
      <c r="BP413" s="42">
        <v>0</v>
      </c>
      <c r="BQ413" s="42">
        <v>0</v>
      </c>
      <c r="BR413" s="11">
        <v>0</v>
      </c>
      <c r="BS413" s="11"/>
      <c r="BT413" s="11"/>
      <c r="BU413" s="11"/>
      <c r="BV413" s="42">
        <v>0</v>
      </c>
      <c r="BW413" s="42">
        <v>0</v>
      </c>
      <c r="BX413" s="42">
        <v>0</v>
      </c>
    </row>
    <row r="414" spans="3:76" ht="20.100000000000001" customHeight="1">
      <c r="C414" s="40">
        <v>53011303</v>
      </c>
      <c r="D414" s="41" t="s">
        <v>524</v>
      </c>
      <c r="E414" s="40">
        <v>2</v>
      </c>
      <c r="F414" s="11">
        <v>80000001</v>
      </c>
      <c r="G414" s="40">
        <v>53011304</v>
      </c>
      <c r="H414" s="40">
        <v>3</v>
      </c>
      <c r="I414" s="40">
        <v>0</v>
      </c>
      <c r="J414" s="40">
        <v>3</v>
      </c>
      <c r="K414" s="40">
        <v>0</v>
      </c>
      <c r="L414" s="40">
        <v>0</v>
      </c>
      <c r="M414" s="40">
        <v>0</v>
      </c>
      <c r="N414" s="40">
        <v>6</v>
      </c>
      <c r="O414" s="40">
        <v>0</v>
      </c>
      <c r="P414" s="40">
        <v>0</v>
      </c>
      <c r="Q414" s="40">
        <v>0</v>
      </c>
      <c r="R414" s="42">
        <v>0</v>
      </c>
      <c r="S414" s="40">
        <v>0</v>
      </c>
      <c r="T414" s="40">
        <v>1</v>
      </c>
      <c r="U414" s="40">
        <v>2</v>
      </c>
      <c r="V414" s="40">
        <v>0</v>
      </c>
      <c r="W414" s="40">
        <v>3</v>
      </c>
      <c r="X414" s="9"/>
      <c r="Y414" s="40">
        <v>350</v>
      </c>
      <c r="Z414" s="40">
        <v>1</v>
      </c>
      <c r="AA414" s="40">
        <v>0</v>
      </c>
      <c r="AB414" s="40">
        <v>0</v>
      </c>
      <c r="AC414" s="40">
        <v>0</v>
      </c>
      <c r="AD414" s="40">
        <v>0</v>
      </c>
      <c r="AE414" s="40">
        <v>9</v>
      </c>
      <c r="AF414" s="40">
        <v>1</v>
      </c>
      <c r="AG414" s="40">
        <v>3</v>
      </c>
      <c r="AH414" s="42">
        <v>2</v>
      </c>
      <c r="AI414" s="42">
        <v>1</v>
      </c>
      <c r="AJ414" s="42">
        <v>0</v>
      </c>
      <c r="AK414" s="42">
        <v>6</v>
      </c>
      <c r="AL414" s="40">
        <v>0</v>
      </c>
      <c r="AM414" s="40">
        <v>0</v>
      </c>
      <c r="AN414" s="40">
        <v>0</v>
      </c>
      <c r="AO414" s="40">
        <v>1</v>
      </c>
      <c r="AP414" s="40">
        <v>2000</v>
      </c>
      <c r="AQ414" s="40">
        <v>0.4</v>
      </c>
      <c r="AR414" s="40">
        <v>0</v>
      </c>
      <c r="AS414" s="42">
        <v>0</v>
      </c>
      <c r="AT414" s="40" t="s">
        <v>153</v>
      </c>
      <c r="AU414" s="40"/>
      <c r="AV414" s="41" t="s">
        <v>161</v>
      </c>
      <c r="AW414" s="9" t="s">
        <v>525</v>
      </c>
      <c r="AX414" s="43">
        <v>10000015</v>
      </c>
      <c r="AY414" s="43">
        <v>21000030</v>
      </c>
      <c r="AZ414" s="41" t="s">
        <v>163</v>
      </c>
      <c r="BA414" s="40">
        <v>0</v>
      </c>
      <c r="BB414" s="44">
        <v>0</v>
      </c>
      <c r="BC414" s="44">
        <v>0</v>
      </c>
      <c r="BD414"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40">
        <v>0</v>
      </c>
      <c r="BF414" s="40">
        <v>0</v>
      </c>
      <c r="BG414" s="40">
        <v>0</v>
      </c>
      <c r="BH414" s="40">
        <v>0</v>
      </c>
      <c r="BI414" s="40">
        <v>0</v>
      </c>
      <c r="BJ414" s="40">
        <v>0</v>
      </c>
      <c r="BK414" s="46">
        <v>0</v>
      </c>
      <c r="BL414" s="42">
        <v>0</v>
      </c>
      <c r="BM414" s="42">
        <v>0</v>
      </c>
      <c r="BN414" s="42">
        <v>0</v>
      </c>
      <c r="BO414" s="42">
        <v>0</v>
      </c>
      <c r="BP414" s="42">
        <v>0</v>
      </c>
      <c r="BQ414" s="42">
        <v>0</v>
      </c>
      <c r="BR414" s="11">
        <v>0</v>
      </c>
      <c r="BS414" s="11"/>
      <c r="BT414" s="11"/>
      <c r="BU414" s="11"/>
      <c r="BV414" s="42">
        <v>0</v>
      </c>
      <c r="BW414" s="42">
        <v>0</v>
      </c>
      <c r="BX414" s="42">
        <v>0</v>
      </c>
    </row>
    <row r="415" spans="3:76" ht="20.100000000000001" customHeight="1">
      <c r="C415" s="40">
        <v>53011304</v>
      </c>
      <c r="D415" s="41" t="s">
        <v>524</v>
      </c>
      <c r="E415" s="40">
        <v>3</v>
      </c>
      <c r="F415" s="11">
        <v>80000001</v>
      </c>
      <c r="G415" s="40">
        <v>0</v>
      </c>
      <c r="H415" s="40">
        <v>3</v>
      </c>
      <c r="I415" s="40">
        <v>0</v>
      </c>
      <c r="J415" s="40">
        <v>0</v>
      </c>
      <c r="K415" s="40">
        <v>0</v>
      </c>
      <c r="L415" s="40">
        <v>0</v>
      </c>
      <c r="M415" s="40">
        <v>0</v>
      </c>
      <c r="N415" s="40">
        <v>6</v>
      </c>
      <c r="O415" s="40">
        <v>0</v>
      </c>
      <c r="P415" s="40">
        <v>0</v>
      </c>
      <c r="Q415" s="40">
        <v>0</v>
      </c>
      <c r="R415" s="42">
        <v>0</v>
      </c>
      <c r="S415" s="40">
        <v>0</v>
      </c>
      <c r="T415" s="40">
        <v>1</v>
      </c>
      <c r="U415" s="40">
        <v>2</v>
      </c>
      <c r="V415" s="40">
        <v>0</v>
      </c>
      <c r="W415" s="40">
        <v>3</v>
      </c>
      <c r="X415" s="9"/>
      <c r="Y415" s="40">
        <v>350</v>
      </c>
      <c r="Z415" s="40">
        <v>1</v>
      </c>
      <c r="AA415" s="40">
        <v>0</v>
      </c>
      <c r="AB415" s="40">
        <v>0</v>
      </c>
      <c r="AC415" s="40">
        <v>0</v>
      </c>
      <c r="AD415" s="40">
        <v>0</v>
      </c>
      <c r="AE415" s="40">
        <v>9</v>
      </c>
      <c r="AF415" s="40">
        <v>1</v>
      </c>
      <c r="AG415" s="40">
        <v>3</v>
      </c>
      <c r="AH415" s="42">
        <v>2</v>
      </c>
      <c r="AI415" s="42">
        <v>1</v>
      </c>
      <c r="AJ415" s="42">
        <v>0</v>
      </c>
      <c r="AK415" s="42">
        <v>6</v>
      </c>
      <c r="AL415" s="40">
        <v>0</v>
      </c>
      <c r="AM415" s="40">
        <v>0</v>
      </c>
      <c r="AN415" s="40">
        <v>0</v>
      </c>
      <c r="AO415" s="40">
        <v>1</v>
      </c>
      <c r="AP415" s="40">
        <v>2000</v>
      </c>
      <c r="AQ415" s="40">
        <v>0.4</v>
      </c>
      <c r="AR415" s="40">
        <v>0</v>
      </c>
      <c r="AS415" s="42">
        <v>0</v>
      </c>
      <c r="AT415" s="40" t="s">
        <v>153</v>
      </c>
      <c r="AU415" s="40"/>
      <c r="AV415" s="41" t="s">
        <v>161</v>
      </c>
      <c r="AW415" s="9" t="s">
        <v>525</v>
      </c>
      <c r="AX415" s="43">
        <v>10000015</v>
      </c>
      <c r="AY415" s="43">
        <v>21000030</v>
      </c>
      <c r="AZ415" s="41" t="s">
        <v>163</v>
      </c>
      <c r="BA415" s="40">
        <v>0</v>
      </c>
      <c r="BB415" s="44">
        <v>0</v>
      </c>
      <c r="BC415" s="44">
        <v>0</v>
      </c>
      <c r="BD415"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40">
        <v>0</v>
      </c>
      <c r="BF415" s="40">
        <v>0</v>
      </c>
      <c r="BG415" s="40">
        <v>0</v>
      </c>
      <c r="BH415" s="40">
        <v>0</v>
      </c>
      <c r="BI415" s="40">
        <v>0</v>
      </c>
      <c r="BJ415" s="40">
        <v>0</v>
      </c>
      <c r="BK415" s="46">
        <v>0</v>
      </c>
      <c r="BL415" s="42">
        <v>0</v>
      </c>
      <c r="BM415" s="42">
        <v>0</v>
      </c>
      <c r="BN415" s="42">
        <v>0</v>
      </c>
      <c r="BO415" s="42">
        <v>0</v>
      </c>
      <c r="BP415" s="42">
        <v>0</v>
      </c>
      <c r="BQ415" s="42">
        <v>0</v>
      </c>
      <c r="BR415" s="11">
        <v>0</v>
      </c>
      <c r="BS415" s="11"/>
      <c r="BT415" s="11"/>
      <c r="BU415" s="11"/>
      <c r="BV415" s="42">
        <v>0</v>
      </c>
      <c r="BW415" s="42">
        <v>0</v>
      </c>
      <c r="BX415" s="42">
        <v>0</v>
      </c>
    </row>
    <row r="416" spans="3:76" ht="20.100000000000001" customHeight="1">
      <c r="C416" s="40">
        <v>53011305</v>
      </c>
      <c r="D416" s="41" t="s">
        <v>524</v>
      </c>
      <c r="E416" s="40">
        <v>4</v>
      </c>
      <c r="F416" s="11">
        <v>80000001</v>
      </c>
      <c r="G416" s="40">
        <v>0</v>
      </c>
      <c r="H416" s="40">
        <v>3</v>
      </c>
      <c r="I416" s="40">
        <v>0</v>
      </c>
      <c r="J416" s="40">
        <v>0</v>
      </c>
      <c r="K416" s="40">
        <v>0</v>
      </c>
      <c r="L416" s="40">
        <v>0</v>
      </c>
      <c r="M416" s="40">
        <v>0</v>
      </c>
      <c r="N416" s="40">
        <v>6</v>
      </c>
      <c r="O416" s="40">
        <v>0</v>
      </c>
      <c r="P416" s="40">
        <v>0</v>
      </c>
      <c r="Q416" s="40">
        <v>0</v>
      </c>
      <c r="R416" s="42">
        <v>0</v>
      </c>
      <c r="S416" s="40">
        <v>0</v>
      </c>
      <c r="T416" s="40">
        <v>1</v>
      </c>
      <c r="U416" s="40">
        <v>2</v>
      </c>
      <c r="V416" s="40">
        <v>0</v>
      </c>
      <c r="W416" s="40">
        <v>3</v>
      </c>
      <c r="X416" s="9"/>
      <c r="Y416" s="40">
        <v>350</v>
      </c>
      <c r="Z416" s="40">
        <v>1</v>
      </c>
      <c r="AA416" s="40">
        <v>0</v>
      </c>
      <c r="AB416" s="40">
        <v>0</v>
      </c>
      <c r="AC416" s="40">
        <v>0</v>
      </c>
      <c r="AD416" s="40">
        <v>0</v>
      </c>
      <c r="AE416" s="40">
        <v>9</v>
      </c>
      <c r="AF416" s="40">
        <v>1</v>
      </c>
      <c r="AG416" s="40">
        <v>3</v>
      </c>
      <c r="AH416" s="42">
        <v>2</v>
      </c>
      <c r="AI416" s="42">
        <v>1</v>
      </c>
      <c r="AJ416" s="42">
        <v>0</v>
      </c>
      <c r="AK416" s="42">
        <v>6</v>
      </c>
      <c r="AL416" s="40">
        <v>0</v>
      </c>
      <c r="AM416" s="40">
        <v>0</v>
      </c>
      <c r="AN416" s="40">
        <v>0</v>
      </c>
      <c r="AO416" s="40">
        <v>1</v>
      </c>
      <c r="AP416" s="40">
        <v>2000</v>
      </c>
      <c r="AQ416" s="40">
        <v>0.4</v>
      </c>
      <c r="AR416" s="40">
        <v>0</v>
      </c>
      <c r="AS416" s="42">
        <v>0</v>
      </c>
      <c r="AT416" s="40" t="s">
        <v>153</v>
      </c>
      <c r="AU416" s="40"/>
      <c r="AV416" s="41" t="s">
        <v>161</v>
      </c>
      <c r="AW416" s="9" t="s">
        <v>525</v>
      </c>
      <c r="AX416" s="43">
        <v>10000015</v>
      </c>
      <c r="AY416" s="43">
        <v>21000030</v>
      </c>
      <c r="AZ416" s="41" t="s">
        <v>163</v>
      </c>
      <c r="BA416" s="40">
        <v>0</v>
      </c>
      <c r="BB416" s="44">
        <v>0</v>
      </c>
      <c r="BC416" s="44">
        <v>0</v>
      </c>
      <c r="BD416"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40">
        <v>0</v>
      </c>
      <c r="BF416" s="40">
        <v>0</v>
      </c>
      <c r="BG416" s="40">
        <v>0</v>
      </c>
      <c r="BH416" s="40">
        <v>0</v>
      </c>
      <c r="BI416" s="40">
        <v>0</v>
      </c>
      <c r="BJ416" s="40">
        <v>0</v>
      </c>
      <c r="BK416" s="46">
        <v>0</v>
      </c>
      <c r="BL416" s="42">
        <v>0</v>
      </c>
      <c r="BM416" s="42">
        <v>0</v>
      </c>
      <c r="BN416" s="42">
        <v>0</v>
      </c>
      <c r="BO416" s="42">
        <v>0</v>
      </c>
      <c r="BP416" s="42">
        <v>0</v>
      </c>
      <c r="BQ416" s="42">
        <v>0</v>
      </c>
      <c r="BR416" s="11">
        <v>0</v>
      </c>
      <c r="BS416" s="11"/>
      <c r="BT416" s="11"/>
      <c r="BU416" s="11"/>
      <c r="BV416" s="42">
        <v>0</v>
      </c>
      <c r="BW416" s="42">
        <v>0</v>
      </c>
      <c r="BX416" s="42">
        <v>0</v>
      </c>
    </row>
    <row r="417" spans="3:76" ht="20.100000000000001" customHeight="1">
      <c r="C417" s="40">
        <v>53011306</v>
      </c>
      <c r="D417" s="41" t="s">
        <v>524</v>
      </c>
      <c r="E417" s="40">
        <v>5</v>
      </c>
      <c r="F417" s="11">
        <v>80000001</v>
      </c>
      <c r="G417" s="40">
        <v>0</v>
      </c>
      <c r="H417" s="40">
        <v>3</v>
      </c>
      <c r="I417" s="40">
        <v>0</v>
      </c>
      <c r="J417" s="40">
        <v>0</v>
      </c>
      <c r="K417" s="40">
        <v>0</v>
      </c>
      <c r="L417" s="40">
        <v>0</v>
      </c>
      <c r="M417" s="40">
        <v>0</v>
      </c>
      <c r="N417" s="40">
        <v>6</v>
      </c>
      <c r="O417" s="40">
        <v>0</v>
      </c>
      <c r="P417" s="40">
        <v>0</v>
      </c>
      <c r="Q417" s="40">
        <v>0</v>
      </c>
      <c r="R417" s="42">
        <v>0</v>
      </c>
      <c r="S417" s="40">
        <v>0</v>
      </c>
      <c r="T417" s="40">
        <v>1</v>
      </c>
      <c r="U417" s="40">
        <v>2</v>
      </c>
      <c r="V417" s="40">
        <v>0</v>
      </c>
      <c r="W417" s="40">
        <v>3</v>
      </c>
      <c r="X417" s="9"/>
      <c r="Y417" s="40">
        <v>350</v>
      </c>
      <c r="Z417" s="40">
        <v>1</v>
      </c>
      <c r="AA417" s="40">
        <v>0</v>
      </c>
      <c r="AB417" s="40">
        <v>0</v>
      </c>
      <c r="AC417" s="40">
        <v>0</v>
      </c>
      <c r="AD417" s="40">
        <v>0</v>
      </c>
      <c r="AE417" s="40">
        <v>9</v>
      </c>
      <c r="AF417" s="40">
        <v>1</v>
      </c>
      <c r="AG417" s="40">
        <v>3</v>
      </c>
      <c r="AH417" s="42">
        <v>2</v>
      </c>
      <c r="AI417" s="42">
        <v>1</v>
      </c>
      <c r="AJ417" s="42">
        <v>0</v>
      </c>
      <c r="AK417" s="42">
        <v>6</v>
      </c>
      <c r="AL417" s="40">
        <v>0</v>
      </c>
      <c r="AM417" s="40">
        <v>0</v>
      </c>
      <c r="AN417" s="40">
        <v>0</v>
      </c>
      <c r="AO417" s="40">
        <v>1</v>
      </c>
      <c r="AP417" s="40">
        <v>2000</v>
      </c>
      <c r="AQ417" s="40">
        <v>0.4</v>
      </c>
      <c r="AR417" s="40">
        <v>0</v>
      </c>
      <c r="AS417" s="42">
        <v>0</v>
      </c>
      <c r="AT417" s="40" t="s">
        <v>153</v>
      </c>
      <c r="AU417" s="40"/>
      <c r="AV417" s="41" t="s">
        <v>161</v>
      </c>
      <c r="AW417" s="9" t="s">
        <v>525</v>
      </c>
      <c r="AX417" s="43">
        <v>10000015</v>
      </c>
      <c r="AY417" s="43">
        <v>21000030</v>
      </c>
      <c r="AZ417" s="41" t="s">
        <v>163</v>
      </c>
      <c r="BA417" s="40">
        <v>0</v>
      </c>
      <c r="BB417" s="44">
        <v>0</v>
      </c>
      <c r="BC417" s="44">
        <v>0</v>
      </c>
      <c r="BD417"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40">
        <v>0</v>
      </c>
      <c r="BF417" s="40">
        <v>0</v>
      </c>
      <c r="BG417" s="40">
        <v>0</v>
      </c>
      <c r="BH417" s="40">
        <v>0</v>
      </c>
      <c r="BI417" s="40">
        <v>0</v>
      </c>
      <c r="BJ417" s="40">
        <v>0</v>
      </c>
      <c r="BK417" s="46">
        <v>0</v>
      </c>
      <c r="BL417" s="42">
        <v>0</v>
      </c>
      <c r="BM417" s="42">
        <v>0</v>
      </c>
      <c r="BN417" s="42">
        <v>0</v>
      </c>
      <c r="BO417" s="42">
        <v>0</v>
      </c>
      <c r="BP417" s="42">
        <v>0</v>
      </c>
      <c r="BQ417" s="42">
        <v>0</v>
      </c>
      <c r="BR417" s="11">
        <v>0</v>
      </c>
      <c r="BS417" s="11"/>
      <c r="BT417" s="11"/>
      <c r="BU417" s="11"/>
      <c r="BV417" s="42">
        <v>0</v>
      </c>
      <c r="BW417" s="42">
        <v>0</v>
      </c>
      <c r="BX417" s="42">
        <v>0</v>
      </c>
    </row>
    <row r="418" spans="3:76" ht="19.5" customHeight="1">
      <c r="C418" s="9">
        <v>600000011</v>
      </c>
      <c r="D418" s="10" t="s">
        <v>478</v>
      </c>
      <c r="E418" s="9">
        <v>1</v>
      </c>
      <c r="F418" s="11">
        <v>80000001</v>
      </c>
      <c r="G418" s="9">
        <v>0</v>
      </c>
      <c r="H418" s="9">
        <v>0</v>
      </c>
      <c r="I418" s="9">
        <v>27</v>
      </c>
      <c r="J418" s="9">
        <v>3</v>
      </c>
      <c r="K418" s="7">
        <v>0</v>
      </c>
      <c r="L418" s="9">
        <v>0</v>
      </c>
      <c r="M418" s="9">
        <v>0</v>
      </c>
      <c r="N418" s="9">
        <v>1</v>
      </c>
      <c r="O418" s="9">
        <v>0</v>
      </c>
      <c r="P418" s="9">
        <v>0</v>
      </c>
      <c r="Q418" s="9">
        <v>0</v>
      </c>
      <c r="R418" s="11">
        <v>0</v>
      </c>
      <c r="S418" s="16">
        <v>0</v>
      </c>
      <c r="T418" s="7">
        <v>1</v>
      </c>
      <c r="U418" s="9">
        <v>2</v>
      </c>
      <c r="V418" s="9">
        <v>0</v>
      </c>
      <c r="W418" s="9">
        <v>0</v>
      </c>
      <c r="X418" s="9"/>
      <c r="Y418" s="9">
        <v>0</v>
      </c>
      <c r="Z418" s="9">
        <v>0</v>
      </c>
      <c r="AA418" s="9">
        <v>0</v>
      </c>
      <c r="AB418" s="9">
        <v>0</v>
      </c>
      <c r="AC418" s="9">
        <v>1</v>
      </c>
      <c r="AD418" s="9">
        <v>0</v>
      </c>
      <c r="AE418" s="9">
        <v>18</v>
      </c>
      <c r="AF418" s="9">
        <v>0</v>
      </c>
      <c r="AG418" s="9">
        <v>0</v>
      </c>
      <c r="AH418" s="11">
        <v>2</v>
      </c>
      <c r="AI418" s="11">
        <v>0</v>
      </c>
      <c r="AJ418" s="11">
        <v>0</v>
      </c>
      <c r="AK418" s="11">
        <v>0</v>
      </c>
      <c r="AL418" s="9">
        <v>0</v>
      </c>
      <c r="AM418" s="9">
        <v>0</v>
      </c>
      <c r="AN418" s="9">
        <v>0</v>
      </c>
      <c r="AO418" s="9">
        <v>0</v>
      </c>
      <c r="AP418" s="9">
        <v>1000</v>
      </c>
      <c r="AQ418" s="9">
        <v>0</v>
      </c>
      <c r="AR418" s="9">
        <v>0</v>
      </c>
      <c r="AS418" s="11">
        <v>90000005</v>
      </c>
      <c r="AT418" s="9" t="s">
        <v>153</v>
      </c>
      <c r="AU418" s="9"/>
      <c r="AV418" s="10" t="s">
        <v>171</v>
      </c>
      <c r="AW418" s="9" t="s">
        <v>387</v>
      </c>
      <c r="AX418" s="9">
        <v>0</v>
      </c>
      <c r="AY418" s="9">
        <v>40000003</v>
      </c>
      <c r="AZ418" s="10" t="s">
        <v>156</v>
      </c>
      <c r="BA418" s="10" t="s">
        <v>153</v>
      </c>
      <c r="BB418" s="16">
        <v>0</v>
      </c>
      <c r="BC418" s="16">
        <v>0</v>
      </c>
      <c r="BD418" s="38" t="s">
        <v>479</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9">
        <v>600000021</v>
      </c>
      <c r="D419" s="10" t="s">
        <v>480</v>
      </c>
      <c r="E419" s="9">
        <v>1</v>
      </c>
      <c r="F419" s="11">
        <v>80000001</v>
      </c>
      <c r="G419" s="9">
        <v>0</v>
      </c>
      <c r="H419" s="9">
        <v>0</v>
      </c>
      <c r="I419" s="9">
        <v>27</v>
      </c>
      <c r="J419" s="9">
        <v>3</v>
      </c>
      <c r="K419" s="7">
        <v>0</v>
      </c>
      <c r="L419" s="9">
        <v>0</v>
      </c>
      <c r="M419" s="9">
        <v>0</v>
      </c>
      <c r="N419" s="9">
        <v>1</v>
      </c>
      <c r="O419" s="9">
        <v>0</v>
      </c>
      <c r="P419" s="9">
        <v>0</v>
      </c>
      <c r="Q419" s="9">
        <v>0</v>
      </c>
      <c r="R419" s="11">
        <v>0</v>
      </c>
      <c r="S419" s="16">
        <v>0</v>
      </c>
      <c r="T419" s="7">
        <v>1</v>
      </c>
      <c r="U419" s="9">
        <v>2</v>
      </c>
      <c r="V419" s="9">
        <v>0</v>
      </c>
      <c r="W419" s="9">
        <v>0</v>
      </c>
      <c r="X419" s="9"/>
      <c r="Y419" s="9">
        <v>0</v>
      </c>
      <c r="Z419" s="9">
        <v>0</v>
      </c>
      <c r="AA419" s="9">
        <v>0</v>
      </c>
      <c r="AB419" s="9">
        <v>0</v>
      </c>
      <c r="AC419" s="9">
        <v>1</v>
      </c>
      <c r="AD419" s="9">
        <v>0</v>
      </c>
      <c r="AE419" s="9">
        <v>18</v>
      </c>
      <c r="AF419" s="9">
        <v>0</v>
      </c>
      <c r="AG419" s="9">
        <v>0</v>
      </c>
      <c r="AH419" s="11">
        <v>2</v>
      </c>
      <c r="AI419" s="11">
        <v>0</v>
      </c>
      <c r="AJ419" s="11">
        <v>0</v>
      </c>
      <c r="AK419" s="11">
        <v>0</v>
      </c>
      <c r="AL419" s="9">
        <v>0</v>
      </c>
      <c r="AM419" s="9">
        <v>0</v>
      </c>
      <c r="AN419" s="9">
        <v>0</v>
      </c>
      <c r="AO419" s="9">
        <v>0</v>
      </c>
      <c r="AP419" s="9">
        <v>1000</v>
      </c>
      <c r="AQ419" s="9">
        <v>0</v>
      </c>
      <c r="AR419" s="9">
        <v>0</v>
      </c>
      <c r="AS419" s="11">
        <v>90000005</v>
      </c>
      <c r="AT419" s="9" t="s">
        <v>153</v>
      </c>
      <c r="AU419" s="9"/>
      <c r="AV419" s="10" t="s">
        <v>171</v>
      </c>
      <c r="AW419" s="9" t="s">
        <v>387</v>
      </c>
      <c r="AX419" s="9">
        <v>0</v>
      </c>
      <c r="AY419" s="9">
        <v>40000003</v>
      </c>
      <c r="AZ419" s="10" t="s">
        <v>156</v>
      </c>
      <c r="BA419" s="10" t="s">
        <v>153</v>
      </c>
      <c r="BB419" s="16">
        <v>0</v>
      </c>
      <c r="BC419" s="16">
        <v>0</v>
      </c>
      <c r="BD419" s="38" t="s">
        <v>479</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600000111</v>
      </c>
      <c r="D420" s="8" t="s">
        <v>526</v>
      </c>
      <c r="E420" s="7">
        <v>1</v>
      </c>
      <c r="F420" s="11">
        <v>80000001</v>
      </c>
      <c r="G420" s="7">
        <v>0</v>
      </c>
      <c r="H420" s="7">
        <v>0</v>
      </c>
      <c r="I420" s="7">
        <v>17</v>
      </c>
      <c r="J420" s="7">
        <v>3</v>
      </c>
      <c r="K420" s="7">
        <v>0</v>
      </c>
      <c r="L420" s="7">
        <v>0</v>
      </c>
      <c r="M420" s="7">
        <v>0</v>
      </c>
      <c r="N420" s="7">
        <v>1</v>
      </c>
      <c r="O420" s="7">
        <v>0</v>
      </c>
      <c r="P420" s="7">
        <v>0</v>
      </c>
      <c r="Q420" s="7">
        <v>0</v>
      </c>
      <c r="R420" s="11">
        <v>0</v>
      </c>
      <c r="S420" s="7">
        <v>0</v>
      </c>
      <c r="T420" s="7">
        <v>1</v>
      </c>
      <c r="U420" s="7">
        <v>2</v>
      </c>
      <c r="V420" s="7">
        <v>0</v>
      </c>
      <c r="W420" s="7">
        <v>0</v>
      </c>
      <c r="X420" s="9"/>
      <c r="Y420" s="7">
        <v>0</v>
      </c>
      <c r="Z420" s="7">
        <v>1</v>
      </c>
      <c r="AA420" s="7">
        <v>0</v>
      </c>
      <c r="AB420" s="7">
        <v>0</v>
      </c>
      <c r="AC420" s="7">
        <v>1</v>
      </c>
      <c r="AD420" s="7">
        <v>0</v>
      </c>
      <c r="AE420" s="7">
        <v>9</v>
      </c>
      <c r="AF420" s="7">
        <v>2</v>
      </c>
      <c r="AG420" s="7" t="s">
        <v>152</v>
      </c>
      <c r="AH420" s="11">
        <v>2</v>
      </c>
      <c r="AI420" s="11">
        <v>2</v>
      </c>
      <c r="AJ420" s="11">
        <v>0</v>
      </c>
      <c r="AK420" s="11">
        <v>1.5</v>
      </c>
      <c r="AL420" s="7">
        <v>0</v>
      </c>
      <c r="AM420" s="7">
        <v>0</v>
      </c>
      <c r="AN420" s="7">
        <v>0</v>
      </c>
      <c r="AO420" s="7">
        <v>0.5</v>
      </c>
      <c r="AP420" s="7">
        <v>150</v>
      </c>
      <c r="AQ420" s="7">
        <v>0.1</v>
      </c>
      <c r="AR420" s="7">
        <v>60</v>
      </c>
      <c r="AS420" s="11">
        <v>0</v>
      </c>
      <c r="AT420" s="7" t="s">
        <v>153</v>
      </c>
      <c r="AU420" s="7"/>
      <c r="AV420" s="8" t="s">
        <v>384</v>
      </c>
      <c r="AW420" s="7" t="s">
        <v>162</v>
      </c>
      <c r="AX420" s="9">
        <v>0</v>
      </c>
      <c r="AY420" s="9">
        <v>60000003</v>
      </c>
      <c r="AZ420" s="8" t="s">
        <v>385</v>
      </c>
      <c r="BA420" s="7">
        <v>0</v>
      </c>
      <c r="BB420" s="16">
        <v>0</v>
      </c>
      <c r="BC420" s="16">
        <v>0</v>
      </c>
      <c r="BD420" s="22" t="s">
        <v>527</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60000101</v>
      </c>
      <c r="D421" s="8" t="s">
        <v>173</v>
      </c>
      <c r="E421" s="7">
        <v>1</v>
      </c>
      <c r="F421" s="11">
        <v>80000001</v>
      </c>
      <c r="G421" s="7">
        <v>60000102</v>
      </c>
      <c r="H421" s="7">
        <v>2</v>
      </c>
      <c r="I421" s="7">
        <v>1</v>
      </c>
      <c r="J421" s="7">
        <v>3</v>
      </c>
      <c r="K421" s="7">
        <v>0</v>
      </c>
      <c r="L421" s="7">
        <v>0</v>
      </c>
      <c r="M421" s="7">
        <v>0</v>
      </c>
      <c r="N421" s="7">
        <v>1</v>
      </c>
      <c r="O421" s="7">
        <v>0</v>
      </c>
      <c r="P421" s="7">
        <v>0</v>
      </c>
      <c r="Q421" s="7">
        <v>0</v>
      </c>
      <c r="R421" s="11">
        <v>0</v>
      </c>
      <c r="S421" s="7">
        <v>60000102</v>
      </c>
      <c r="T421" s="7">
        <v>0</v>
      </c>
      <c r="U421" s="7">
        <v>2</v>
      </c>
      <c r="V421" s="7">
        <v>0</v>
      </c>
      <c r="W421" s="7">
        <v>1.5</v>
      </c>
      <c r="X421" s="9"/>
      <c r="Y421" s="9">
        <v>0</v>
      </c>
      <c r="Z421" s="7">
        <v>0</v>
      </c>
      <c r="AA421" s="7">
        <v>0</v>
      </c>
      <c r="AB421" s="7">
        <v>0</v>
      </c>
      <c r="AC421" s="7">
        <v>1</v>
      </c>
      <c r="AD421" s="7">
        <v>0</v>
      </c>
      <c r="AE421" s="7">
        <v>0</v>
      </c>
      <c r="AF421" s="7">
        <v>2</v>
      </c>
      <c r="AG421" s="7" t="s">
        <v>174</v>
      </c>
      <c r="AH421" s="11">
        <v>2</v>
      </c>
      <c r="AI421" s="11">
        <v>0</v>
      </c>
      <c r="AJ421" s="11">
        <v>0</v>
      </c>
      <c r="AK421" s="11">
        <v>3</v>
      </c>
      <c r="AL421" s="7">
        <v>0</v>
      </c>
      <c r="AM421" s="7">
        <v>0</v>
      </c>
      <c r="AN421" s="7">
        <v>0</v>
      </c>
      <c r="AO421" s="7">
        <v>0.4</v>
      </c>
      <c r="AP421" s="7">
        <v>1500</v>
      </c>
      <c r="AQ421" s="7">
        <v>0.4</v>
      </c>
      <c r="AR421" s="7">
        <v>0</v>
      </c>
      <c r="AS421" s="11">
        <v>0</v>
      </c>
      <c r="AT421" s="7" t="s">
        <v>153</v>
      </c>
      <c r="AU421" s="7"/>
      <c r="AV421" s="8" t="s">
        <v>175</v>
      </c>
      <c r="AW421" s="7" t="s">
        <v>176</v>
      </c>
      <c r="AX421" s="9">
        <v>10000001</v>
      </c>
      <c r="AY421" s="9">
        <v>20100010</v>
      </c>
      <c r="AZ421" s="8" t="s">
        <v>156</v>
      </c>
      <c r="BA421" s="7">
        <v>0</v>
      </c>
      <c r="BB421" s="16">
        <v>0</v>
      </c>
      <c r="BC421" s="16">
        <v>0</v>
      </c>
      <c r="BD421" s="22"/>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60000102</v>
      </c>
      <c r="D422" s="8" t="s">
        <v>177</v>
      </c>
      <c r="E422" s="7">
        <v>1</v>
      </c>
      <c r="F422" s="11">
        <v>80000001</v>
      </c>
      <c r="G422" s="7">
        <v>60000103</v>
      </c>
      <c r="H422" s="7">
        <v>2</v>
      </c>
      <c r="I422" s="7">
        <v>1</v>
      </c>
      <c r="J422" s="7">
        <v>3</v>
      </c>
      <c r="K422" s="7">
        <v>0</v>
      </c>
      <c r="L422" s="7">
        <v>0</v>
      </c>
      <c r="M422" s="7">
        <v>0</v>
      </c>
      <c r="N422" s="7">
        <v>1</v>
      </c>
      <c r="O422" s="7">
        <v>0</v>
      </c>
      <c r="P422" s="7">
        <v>0</v>
      </c>
      <c r="Q422" s="7">
        <v>0</v>
      </c>
      <c r="R422" s="11">
        <v>0</v>
      </c>
      <c r="S422" s="7">
        <v>60000103</v>
      </c>
      <c r="T422" s="7">
        <v>0</v>
      </c>
      <c r="U422" s="7">
        <v>2</v>
      </c>
      <c r="V422" s="7">
        <v>0</v>
      </c>
      <c r="W422" s="7">
        <v>1.5</v>
      </c>
      <c r="X422" s="9"/>
      <c r="Y422" s="9">
        <v>0</v>
      </c>
      <c r="Z422" s="7">
        <v>0</v>
      </c>
      <c r="AA422" s="7">
        <v>0</v>
      </c>
      <c r="AB422" s="7">
        <v>0</v>
      </c>
      <c r="AC422" s="7">
        <v>1</v>
      </c>
      <c r="AD422" s="7">
        <v>0</v>
      </c>
      <c r="AE422" s="7">
        <v>0</v>
      </c>
      <c r="AF422" s="7">
        <v>2</v>
      </c>
      <c r="AG422" s="7" t="s">
        <v>174</v>
      </c>
      <c r="AH422" s="11">
        <v>2</v>
      </c>
      <c r="AI422" s="11">
        <v>0</v>
      </c>
      <c r="AJ422" s="11">
        <v>0</v>
      </c>
      <c r="AK422" s="11">
        <v>3</v>
      </c>
      <c r="AL422" s="7">
        <v>0</v>
      </c>
      <c r="AM422" s="7">
        <v>0</v>
      </c>
      <c r="AN422" s="7">
        <v>0</v>
      </c>
      <c r="AO422" s="7">
        <v>0.7</v>
      </c>
      <c r="AP422" s="7">
        <v>1500</v>
      </c>
      <c r="AQ422" s="7">
        <v>0.7</v>
      </c>
      <c r="AR422" s="7">
        <v>0</v>
      </c>
      <c r="AS422" s="11">
        <v>0</v>
      </c>
      <c r="AT422" s="7" t="s">
        <v>153</v>
      </c>
      <c r="AU422" s="7"/>
      <c r="AV422" s="8" t="s">
        <v>178</v>
      </c>
      <c r="AW422" s="7" t="s">
        <v>176</v>
      </c>
      <c r="AX422" s="9">
        <v>10000001</v>
      </c>
      <c r="AY422" s="9">
        <v>20100020</v>
      </c>
      <c r="AZ422" s="8" t="s">
        <v>156</v>
      </c>
      <c r="BA422" s="7">
        <v>0</v>
      </c>
      <c r="BB422" s="16">
        <v>0</v>
      </c>
      <c r="BC422" s="16">
        <v>0</v>
      </c>
      <c r="BD422" s="22"/>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60000103</v>
      </c>
      <c r="D423" s="8" t="s">
        <v>179</v>
      </c>
      <c r="E423" s="7">
        <v>1</v>
      </c>
      <c r="F423" s="11">
        <v>80000001</v>
      </c>
      <c r="G423" s="7">
        <v>0</v>
      </c>
      <c r="H423" s="7">
        <v>2</v>
      </c>
      <c r="I423" s="7">
        <v>1</v>
      </c>
      <c r="J423" s="7">
        <v>3</v>
      </c>
      <c r="K423" s="7">
        <v>0</v>
      </c>
      <c r="L423" s="7">
        <v>0</v>
      </c>
      <c r="M423" s="7">
        <v>0</v>
      </c>
      <c r="N423" s="7">
        <v>1</v>
      </c>
      <c r="O423" s="7">
        <v>0</v>
      </c>
      <c r="P423" s="7">
        <v>0</v>
      </c>
      <c r="Q423" s="7">
        <v>0</v>
      </c>
      <c r="R423" s="11">
        <v>0</v>
      </c>
      <c r="S423" s="7">
        <v>60000101</v>
      </c>
      <c r="T423" s="7">
        <v>0</v>
      </c>
      <c r="U423" s="7">
        <v>2</v>
      </c>
      <c r="V423" s="7">
        <v>0</v>
      </c>
      <c r="W423" s="7">
        <v>2</v>
      </c>
      <c r="X423" s="9"/>
      <c r="Y423" s="9">
        <v>0</v>
      </c>
      <c r="Z423" s="7">
        <v>0</v>
      </c>
      <c r="AA423" s="7">
        <v>0</v>
      </c>
      <c r="AB423" s="7">
        <v>0</v>
      </c>
      <c r="AC423" s="7">
        <v>1</v>
      </c>
      <c r="AD423" s="7">
        <v>0</v>
      </c>
      <c r="AE423" s="7">
        <v>0</v>
      </c>
      <c r="AF423" s="7">
        <v>2</v>
      </c>
      <c r="AG423" s="7" t="s">
        <v>174</v>
      </c>
      <c r="AH423" s="11">
        <v>2</v>
      </c>
      <c r="AI423" s="11">
        <v>0</v>
      </c>
      <c r="AJ423" s="11">
        <v>0</v>
      </c>
      <c r="AK423" s="11">
        <v>3</v>
      </c>
      <c r="AL423" s="7">
        <v>0</v>
      </c>
      <c r="AM423" s="7">
        <v>0</v>
      </c>
      <c r="AN423" s="7">
        <v>0</v>
      </c>
      <c r="AO423" s="7">
        <v>0.5</v>
      </c>
      <c r="AP423" s="7">
        <v>1500</v>
      </c>
      <c r="AQ423" s="7">
        <v>0.5</v>
      </c>
      <c r="AR423" s="7">
        <v>0</v>
      </c>
      <c r="AS423" s="11">
        <v>0</v>
      </c>
      <c r="AT423" s="7" t="s">
        <v>153</v>
      </c>
      <c r="AU423" s="7"/>
      <c r="AV423" s="8" t="s">
        <v>180</v>
      </c>
      <c r="AW423" s="7" t="s">
        <v>176</v>
      </c>
      <c r="AX423" s="9">
        <v>10000001</v>
      </c>
      <c r="AY423" s="9">
        <v>20100030</v>
      </c>
      <c r="AZ423" s="8" t="s">
        <v>156</v>
      </c>
      <c r="BA423" s="7">
        <v>0</v>
      </c>
      <c r="BB423" s="16">
        <v>0</v>
      </c>
      <c r="BC423" s="16">
        <v>0</v>
      </c>
      <c r="BD423" s="22"/>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60000201</v>
      </c>
      <c r="D424" s="8" t="s">
        <v>506</v>
      </c>
      <c r="E424" s="7">
        <v>1</v>
      </c>
      <c r="F424" s="11">
        <v>80000001</v>
      </c>
      <c r="G424" s="7">
        <v>0</v>
      </c>
      <c r="H424" s="7">
        <v>1</v>
      </c>
      <c r="I424" s="7">
        <v>1</v>
      </c>
      <c r="J424" s="7">
        <v>3</v>
      </c>
      <c r="K424" s="7">
        <v>0</v>
      </c>
      <c r="L424" s="7">
        <v>0</v>
      </c>
      <c r="M424" s="7">
        <v>0</v>
      </c>
      <c r="N424" s="7">
        <v>1</v>
      </c>
      <c r="O424" s="7">
        <v>0</v>
      </c>
      <c r="P424" s="7">
        <v>0</v>
      </c>
      <c r="Q424" s="7">
        <v>0</v>
      </c>
      <c r="R424" s="11">
        <v>0</v>
      </c>
      <c r="S424" s="7">
        <v>60000202</v>
      </c>
      <c r="T424" s="7">
        <v>0</v>
      </c>
      <c r="U424" s="7">
        <v>2</v>
      </c>
      <c r="V424" s="7">
        <v>0</v>
      </c>
      <c r="W424" s="7">
        <v>1.35</v>
      </c>
      <c r="X424" s="9"/>
      <c r="Y424" s="9">
        <v>0</v>
      </c>
      <c r="Z424" s="7">
        <v>0</v>
      </c>
      <c r="AA424" s="7">
        <v>0</v>
      </c>
      <c r="AB424" s="7">
        <v>0</v>
      </c>
      <c r="AC424" s="7">
        <v>1</v>
      </c>
      <c r="AD424" s="7">
        <v>0</v>
      </c>
      <c r="AE424" s="7">
        <v>0</v>
      </c>
      <c r="AF424" s="7">
        <v>0</v>
      </c>
      <c r="AG424" s="7" t="s">
        <v>153</v>
      </c>
      <c r="AH424" s="11">
        <v>7</v>
      </c>
      <c r="AI424" s="11">
        <v>0</v>
      </c>
      <c r="AJ424" s="11">
        <v>0</v>
      </c>
      <c r="AK424" s="11">
        <v>3</v>
      </c>
      <c r="AL424" s="7">
        <v>0</v>
      </c>
      <c r="AM424" s="7">
        <v>0</v>
      </c>
      <c r="AN424" s="7">
        <v>0</v>
      </c>
      <c r="AO424" s="7">
        <v>0.3</v>
      </c>
      <c r="AP424" s="7">
        <v>1000</v>
      </c>
      <c r="AQ424" s="7">
        <v>0.3</v>
      </c>
      <c r="AR424" s="7">
        <v>0</v>
      </c>
      <c r="AS424" s="11">
        <v>0</v>
      </c>
      <c r="AT424" s="7" t="s">
        <v>153</v>
      </c>
      <c r="AU424" s="7"/>
      <c r="AV424" s="8" t="s">
        <v>507</v>
      </c>
      <c r="AW424" s="7" t="s">
        <v>176</v>
      </c>
      <c r="AX424" s="9">
        <v>10001006</v>
      </c>
      <c r="AY424" s="9">
        <v>20100110</v>
      </c>
      <c r="AZ424" s="8" t="s">
        <v>156</v>
      </c>
      <c r="BA424" s="7">
        <v>0</v>
      </c>
      <c r="BB424" s="16">
        <v>0</v>
      </c>
      <c r="BC424" s="16">
        <v>0</v>
      </c>
      <c r="BD424" s="22"/>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60000202</v>
      </c>
      <c r="D425" s="8" t="s">
        <v>508</v>
      </c>
      <c r="E425" s="7">
        <v>1</v>
      </c>
      <c r="F425" s="11">
        <v>80000001</v>
      </c>
      <c r="G425" s="7">
        <v>0</v>
      </c>
      <c r="H425" s="7">
        <v>1</v>
      </c>
      <c r="I425" s="7">
        <v>1</v>
      </c>
      <c r="J425" s="7">
        <v>3</v>
      </c>
      <c r="K425" s="7">
        <v>0</v>
      </c>
      <c r="L425" s="7">
        <v>0</v>
      </c>
      <c r="M425" s="7">
        <v>0</v>
      </c>
      <c r="N425" s="7">
        <v>1</v>
      </c>
      <c r="O425" s="7">
        <v>0</v>
      </c>
      <c r="P425" s="7">
        <v>0</v>
      </c>
      <c r="Q425" s="7">
        <v>0</v>
      </c>
      <c r="R425" s="11">
        <v>0</v>
      </c>
      <c r="S425" s="7">
        <v>60000203</v>
      </c>
      <c r="T425" s="7">
        <v>0</v>
      </c>
      <c r="U425" s="7">
        <v>2</v>
      </c>
      <c r="V425" s="7">
        <v>0</v>
      </c>
      <c r="W425" s="7">
        <v>1.35</v>
      </c>
      <c r="X425" s="9"/>
      <c r="Y425" s="9">
        <v>0</v>
      </c>
      <c r="Z425" s="7">
        <v>0</v>
      </c>
      <c r="AA425" s="7">
        <v>0</v>
      </c>
      <c r="AB425" s="7">
        <v>0</v>
      </c>
      <c r="AC425" s="7">
        <v>1</v>
      </c>
      <c r="AD425" s="7">
        <v>0</v>
      </c>
      <c r="AE425" s="7">
        <v>0</v>
      </c>
      <c r="AF425" s="7">
        <v>0</v>
      </c>
      <c r="AG425" s="7" t="s">
        <v>153</v>
      </c>
      <c r="AH425" s="11">
        <v>7</v>
      </c>
      <c r="AI425" s="11">
        <v>0</v>
      </c>
      <c r="AJ425" s="11">
        <v>0</v>
      </c>
      <c r="AK425" s="11">
        <v>3</v>
      </c>
      <c r="AL425" s="7">
        <v>0</v>
      </c>
      <c r="AM425" s="7">
        <v>0</v>
      </c>
      <c r="AN425" s="7">
        <v>0</v>
      </c>
      <c r="AO425" s="7">
        <v>0.4</v>
      </c>
      <c r="AP425" s="7">
        <v>1000</v>
      </c>
      <c r="AQ425" s="7">
        <v>0.4</v>
      </c>
      <c r="AR425" s="7">
        <v>0</v>
      </c>
      <c r="AS425" s="11">
        <v>0</v>
      </c>
      <c r="AT425" s="7" t="s">
        <v>153</v>
      </c>
      <c r="AU425" s="7"/>
      <c r="AV425" s="8" t="s">
        <v>509</v>
      </c>
      <c r="AW425" s="7" t="s">
        <v>176</v>
      </c>
      <c r="AX425" s="9">
        <v>10001006</v>
      </c>
      <c r="AY425" s="9">
        <v>20100120</v>
      </c>
      <c r="AZ425" s="8" t="s">
        <v>156</v>
      </c>
      <c r="BA425" s="7">
        <v>0</v>
      </c>
      <c r="BB425" s="16">
        <v>0</v>
      </c>
      <c r="BC425" s="16">
        <v>0</v>
      </c>
      <c r="BD425" s="22"/>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100000000000001" customHeight="1">
      <c r="C426" s="7">
        <v>60000203</v>
      </c>
      <c r="D426" s="8" t="s">
        <v>506</v>
      </c>
      <c r="E426" s="7">
        <v>1</v>
      </c>
      <c r="F426" s="11">
        <v>80000001</v>
      </c>
      <c r="G426" s="7">
        <v>0</v>
      </c>
      <c r="H426" s="7">
        <v>1</v>
      </c>
      <c r="I426" s="7">
        <v>1</v>
      </c>
      <c r="J426" s="7">
        <v>3</v>
      </c>
      <c r="K426" s="7">
        <v>0</v>
      </c>
      <c r="L426" s="7">
        <v>0</v>
      </c>
      <c r="M426" s="7">
        <v>0</v>
      </c>
      <c r="N426" s="7">
        <v>1</v>
      </c>
      <c r="O426" s="7">
        <v>0</v>
      </c>
      <c r="P426" s="7">
        <v>0</v>
      </c>
      <c r="Q426" s="7">
        <v>0</v>
      </c>
      <c r="R426" s="11">
        <v>0</v>
      </c>
      <c r="S426" s="7">
        <v>60000202</v>
      </c>
      <c r="T426" s="7">
        <v>0</v>
      </c>
      <c r="U426" s="7">
        <v>2</v>
      </c>
      <c r="V426" s="7">
        <v>0</v>
      </c>
      <c r="W426" s="7">
        <v>1.35</v>
      </c>
      <c r="X426" s="9"/>
      <c r="Y426" s="9">
        <v>0</v>
      </c>
      <c r="Z426" s="7">
        <v>0</v>
      </c>
      <c r="AA426" s="7">
        <v>0</v>
      </c>
      <c r="AB426" s="7">
        <v>0</v>
      </c>
      <c r="AC426" s="7">
        <v>1</v>
      </c>
      <c r="AD426" s="7">
        <v>0</v>
      </c>
      <c r="AE426" s="7">
        <v>0</v>
      </c>
      <c r="AF426" s="7">
        <v>0</v>
      </c>
      <c r="AG426" s="7" t="s">
        <v>153</v>
      </c>
      <c r="AH426" s="11">
        <v>7</v>
      </c>
      <c r="AI426" s="11">
        <v>0</v>
      </c>
      <c r="AJ426" s="11">
        <v>0</v>
      </c>
      <c r="AK426" s="11">
        <v>3</v>
      </c>
      <c r="AL426" s="7">
        <v>0</v>
      </c>
      <c r="AM426" s="7">
        <v>0</v>
      </c>
      <c r="AN426" s="7">
        <v>0</v>
      </c>
      <c r="AO426" s="7">
        <v>0.3</v>
      </c>
      <c r="AP426" s="7">
        <v>1000</v>
      </c>
      <c r="AQ426" s="7">
        <v>0.3</v>
      </c>
      <c r="AR426" s="7">
        <v>0</v>
      </c>
      <c r="AS426" s="11">
        <v>0</v>
      </c>
      <c r="AT426" s="7" t="s">
        <v>153</v>
      </c>
      <c r="AU426" s="7"/>
      <c r="AV426" s="8" t="s">
        <v>507</v>
      </c>
      <c r="AW426" s="7" t="s">
        <v>176</v>
      </c>
      <c r="AX426" s="9">
        <v>10001006</v>
      </c>
      <c r="AY426" s="9">
        <v>20100110</v>
      </c>
      <c r="AZ426" s="8" t="s">
        <v>156</v>
      </c>
      <c r="BA426" s="7">
        <v>0</v>
      </c>
      <c r="BB426" s="16">
        <v>0</v>
      </c>
      <c r="BC426" s="16">
        <v>0</v>
      </c>
      <c r="BD426" s="22"/>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19.5" customHeight="1">
      <c r="C427" s="7">
        <v>60000204</v>
      </c>
      <c r="D427" s="8" t="s">
        <v>528</v>
      </c>
      <c r="E427" s="7">
        <v>1</v>
      </c>
      <c r="F427" s="11">
        <v>80000001</v>
      </c>
      <c r="G427" s="7">
        <v>0</v>
      </c>
      <c r="H427" s="7">
        <v>1</v>
      </c>
      <c r="I427" s="7">
        <v>1</v>
      </c>
      <c r="J427" s="7">
        <v>3</v>
      </c>
      <c r="K427" s="7">
        <v>0</v>
      </c>
      <c r="L427" s="7">
        <v>0</v>
      </c>
      <c r="M427" s="7">
        <v>0</v>
      </c>
      <c r="N427" s="7">
        <v>1</v>
      </c>
      <c r="O427" s="7">
        <v>0</v>
      </c>
      <c r="P427" s="7">
        <v>0</v>
      </c>
      <c r="Q427" s="7">
        <v>0</v>
      </c>
      <c r="R427" s="11">
        <v>0</v>
      </c>
      <c r="S427" s="7">
        <v>60000201</v>
      </c>
      <c r="T427" s="7">
        <v>0</v>
      </c>
      <c r="U427" s="7">
        <v>2</v>
      </c>
      <c r="V427" s="7">
        <v>0</v>
      </c>
      <c r="W427" s="7">
        <v>1.2</v>
      </c>
      <c r="X427" s="9"/>
      <c r="Y427" s="9">
        <v>0</v>
      </c>
      <c r="Z427" s="7">
        <v>0</v>
      </c>
      <c r="AA427" s="7">
        <v>0</v>
      </c>
      <c r="AB427" s="7">
        <v>0</v>
      </c>
      <c r="AC427" s="7">
        <v>1</v>
      </c>
      <c r="AD427" s="7">
        <v>0</v>
      </c>
      <c r="AE427" s="7">
        <v>0</v>
      </c>
      <c r="AF427" s="7">
        <v>0</v>
      </c>
      <c r="AG427" s="7" t="s">
        <v>153</v>
      </c>
      <c r="AH427" s="11">
        <v>7</v>
      </c>
      <c r="AI427" s="11">
        <v>0</v>
      </c>
      <c r="AJ427" s="11">
        <v>0</v>
      </c>
      <c r="AK427" s="11">
        <v>3</v>
      </c>
      <c r="AL427" s="7">
        <v>0</v>
      </c>
      <c r="AM427" s="7">
        <v>0</v>
      </c>
      <c r="AN427" s="7">
        <v>0</v>
      </c>
      <c r="AO427" s="7">
        <v>0.8</v>
      </c>
      <c r="AP427" s="7">
        <v>1000</v>
      </c>
      <c r="AQ427" s="7">
        <v>0.8</v>
      </c>
      <c r="AR427" s="7">
        <v>0</v>
      </c>
      <c r="AS427" s="11">
        <v>0</v>
      </c>
      <c r="AT427" s="7" t="s">
        <v>153</v>
      </c>
      <c r="AU427" s="7"/>
      <c r="AV427" s="8" t="s">
        <v>511</v>
      </c>
      <c r="AW427" s="7" t="s">
        <v>176</v>
      </c>
      <c r="AX427" s="9">
        <v>10001006</v>
      </c>
      <c r="AY427" s="9">
        <v>20100130</v>
      </c>
      <c r="AZ427" s="8" t="s">
        <v>156</v>
      </c>
      <c r="BA427" s="7">
        <v>0</v>
      </c>
      <c r="BB427" s="16">
        <v>0</v>
      </c>
      <c r="BC427" s="16">
        <v>0</v>
      </c>
      <c r="BD427" s="22"/>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9">
        <v>60000301</v>
      </c>
      <c r="D428" s="10" t="s">
        <v>512</v>
      </c>
      <c r="E428" s="9">
        <v>1</v>
      </c>
      <c r="F428" s="11">
        <v>80000001</v>
      </c>
      <c r="G428" s="9">
        <v>60000302</v>
      </c>
      <c r="H428" s="9">
        <v>3</v>
      </c>
      <c r="I428" s="9">
        <v>1</v>
      </c>
      <c r="J428" s="9">
        <v>3</v>
      </c>
      <c r="K428" s="7">
        <v>0</v>
      </c>
      <c r="L428" s="9">
        <v>0</v>
      </c>
      <c r="M428" s="9">
        <v>0</v>
      </c>
      <c r="N428" s="9">
        <v>1</v>
      </c>
      <c r="O428" s="9">
        <v>0</v>
      </c>
      <c r="P428" s="9">
        <v>0</v>
      </c>
      <c r="Q428" s="9">
        <v>0</v>
      </c>
      <c r="R428" s="11">
        <v>0</v>
      </c>
      <c r="S428" s="9">
        <v>60000302</v>
      </c>
      <c r="T428" s="7">
        <v>0</v>
      </c>
      <c r="U428" s="9">
        <v>1</v>
      </c>
      <c r="V428" s="9">
        <v>0</v>
      </c>
      <c r="W428" s="9">
        <v>1</v>
      </c>
      <c r="X428" s="9"/>
      <c r="Y428" s="9">
        <v>0</v>
      </c>
      <c r="Z428" s="9">
        <v>0</v>
      </c>
      <c r="AA428" s="9">
        <v>0</v>
      </c>
      <c r="AB428" s="9">
        <v>0</v>
      </c>
      <c r="AC428" s="9">
        <v>1</v>
      </c>
      <c r="AD428" s="9">
        <v>0</v>
      </c>
      <c r="AE428" s="9">
        <v>1</v>
      </c>
      <c r="AF428" s="9">
        <v>0</v>
      </c>
      <c r="AG428" s="9">
        <v>0</v>
      </c>
      <c r="AH428" s="11">
        <v>7</v>
      </c>
      <c r="AI428" s="11">
        <v>0</v>
      </c>
      <c r="AJ428" s="11">
        <v>0</v>
      </c>
      <c r="AK428" s="11">
        <v>6</v>
      </c>
      <c r="AL428" s="9">
        <v>0</v>
      </c>
      <c r="AM428" s="9">
        <v>0</v>
      </c>
      <c r="AN428" s="9">
        <v>0</v>
      </c>
      <c r="AO428" s="9">
        <v>0.3</v>
      </c>
      <c r="AP428" s="7">
        <v>2000</v>
      </c>
      <c r="AQ428" s="9">
        <v>0.2</v>
      </c>
      <c r="AR428" s="9">
        <v>20</v>
      </c>
      <c r="AS428" s="11">
        <v>0</v>
      </c>
      <c r="AT428" s="9" t="s">
        <v>153</v>
      </c>
      <c r="AU428" s="9"/>
      <c r="AV428" s="8" t="s">
        <v>175</v>
      </c>
      <c r="AW428" s="9" t="s">
        <v>184</v>
      </c>
      <c r="AX428" s="9">
        <v>10000011</v>
      </c>
      <c r="AY428" s="9">
        <v>20100210</v>
      </c>
      <c r="AZ428" s="10" t="s">
        <v>185</v>
      </c>
      <c r="BA428" s="10" t="s">
        <v>153</v>
      </c>
      <c r="BB428" s="16">
        <v>0</v>
      </c>
      <c r="BC428" s="16">
        <v>0</v>
      </c>
      <c r="BD428" s="22"/>
      <c r="BE428" s="9">
        <v>0</v>
      </c>
      <c r="BF428" s="7">
        <v>0</v>
      </c>
      <c r="BG428" s="9">
        <v>0</v>
      </c>
      <c r="BH428" s="9">
        <v>0</v>
      </c>
      <c r="BI428" s="9">
        <v>0</v>
      </c>
      <c r="BJ428" s="9">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9">
        <v>60000302</v>
      </c>
      <c r="D429" s="10" t="s">
        <v>512</v>
      </c>
      <c r="E429" s="9">
        <v>1</v>
      </c>
      <c r="F429" s="11">
        <v>80000001</v>
      </c>
      <c r="G429" s="9">
        <v>0</v>
      </c>
      <c r="H429" s="9">
        <v>3</v>
      </c>
      <c r="I429" s="9">
        <v>1</v>
      </c>
      <c r="J429" s="9">
        <v>3</v>
      </c>
      <c r="K429" s="7">
        <v>0</v>
      </c>
      <c r="L429" s="9">
        <v>0</v>
      </c>
      <c r="M429" s="9">
        <v>0</v>
      </c>
      <c r="N429" s="9">
        <v>1</v>
      </c>
      <c r="O429" s="9">
        <v>0</v>
      </c>
      <c r="P429" s="9">
        <v>0</v>
      </c>
      <c r="Q429" s="9">
        <v>0</v>
      </c>
      <c r="R429" s="11">
        <v>0</v>
      </c>
      <c r="S429" s="16">
        <v>0</v>
      </c>
      <c r="T429" s="7">
        <v>0</v>
      </c>
      <c r="U429" s="9">
        <v>1</v>
      </c>
      <c r="V429" s="9">
        <v>0</v>
      </c>
      <c r="W429" s="9">
        <v>1</v>
      </c>
      <c r="X429" s="9"/>
      <c r="Y429" s="9">
        <v>0</v>
      </c>
      <c r="Z429" s="9">
        <v>0</v>
      </c>
      <c r="AA429" s="9">
        <v>0</v>
      </c>
      <c r="AB429" s="9">
        <v>0</v>
      </c>
      <c r="AC429" s="9">
        <v>1</v>
      </c>
      <c r="AD429" s="9">
        <v>0</v>
      </c>
      <c r="AE429" s="9">
        <v>1</v>
      </c>
      <c r="AF429" s="9">
        <v>0</v>
      </c>
      <c r="AG429" s="9">
        <v>0</v>
      </c>
      <c r="AH429" s="11">
        <v>7</v>
      </c>
      <c r="AI429" s="11">
        <v>0</v>
      </c>
      <c r="AJ429" s="11">
        <v>0</v>
      </c>
      <c r="AK429" s="11">
        <v>6</v>
      </c>
      <c r="AL429" s="9">
        <v>0</v>
      </c>
      <c r="AM429" s="9">
        <v>0</v>
      </c>
      <c r="AN429" s="9">
        <v>0</v>
      </c>
      <c r="AO429" s="9">
        <v>0.3</v>
      </c>
      <c r="AP429" s="7">
        <v>2000</v>
      </c>
      <c r="AQ429" s="9">
        <v>0.2</v>
      </c>
      <c r="AR429" s="9">
        <v>20</v>
      </c>
      <c r="AS429" s="11">
        <v>0</v>
      </c>
      <c r="AT429" s="9" t="s">
        <v>153</v>
      </c>
      <c r="AU429" s="9"/>
      <c r="AV429" s="8" t="s">
        <v>178</v>
      </c>
      <c r="AW429" s="9" t="s">
        <v>184</v>
      </c>
      <c r="AX429" s="9">
        <v>10000011</v>
      </c>
      <c r="AY429" s="9">
        <v>20100210</v>
      </c>
      <c r="AZ429" s="10" t="s">
        <v>185</v>
      </c>
      <c r="BA429" s="10" t="s">
        <v>153</v>
      </c>
      <c r="BB429" s="16">
        <v>0</v>
      </c>
      <c r="BC429" s="16">
        <v>0</v>
      </c>
      <c r="BD429" s="22"/>
      <c r="BE429" s="9">
        <v>0</v>
      </c>
      <c r="BF429" s="7">
        <v>0</v>
      </c>
      <c r="BG429" s="9">
        <v>0</v>
      </c>
      <c r="BH429" s="9">
        <v>0</v>
      </c>
      <c r="BI429" s="9">
        <v>0</v>
      </c>
      <c r="BJ429" s="9">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9">
        <v>60000401</v>
      </c>
      <c r="D430" s="10" t="s">
        <v>512</v>
      </c>
      <c r="E430" s="9">
        <v>1</v>
      </c>
      <c r="F430" s="11">
        <v>80000001</v>
      </c>
      <c r="G430" s="9">
        <v>0</v>
      </c>
      <c r="H430" s="9">
        <v>4</v>
      </c>
      <c r="I430" s="9">
        <v>1</v>
      </c>
      <c r="J430" s="9">
        <v>3</v>
      </c>
      <c r="K430" s="7">
        <v>0</v>
      </c>
      <c r="L430" s="9">
        <v>0</v>
      </c>
      <c r="M430" s="9">
        <v>0</v>
      </c>
      <c r="N430" s="9">
        <v>1</v>
      </c>
      <c r="O430" s="9">
        <v>0</v>
      </c>
      <c r="P430" s="9">
        <v>0</v>
      </c>
      <c r="Q430" s="9">
        <v>0</v>
      </c>
      <c r="R430" s="11">
        <v>0</v>
      </c>
      <c r="S430" s="16">
        <v>0</v>
      </c>
      <c r="T430" s="7">
        <v>0</v>
      </c>
      <c r="U430" s="9">
        <v>1</v>
      </c>
      <c r="V430" s="9">
        <v>0</v>
      </c>
      <c r="W430" s="9">
        <v>0.65</v>
      </c>
      <c r="X430" s="9"/>
      <c r="Y430" s="9">
        <v>0</v>
      </c>
      <c r="Z430" s="9">
        <v>0</v>
      </c>
      <c r="AA430" s="9">
        <v>0</v>
      </c>
      <c r="AB430" s="9">
        <v>0</v>
      </c>
      <c r="AC430" s="9">
        <v>1</v>
      </c>
      <c r="AD430" s="9">
        <v>0</v>
      </c>
      <c r="AE430" s="9">
        <v>1</v>
      </c>
      <c r="AF430" s="9">
        <v>0</v>
      </c>
      <c r="AG430" s="9">
        <v>1.5</v>
      </c>
      <c r="AH430" s="11">
        <v>7</v>
      </c>
      <c r="AI430" s="11">
        <v>0</v>
      </c>
      <c r="AJ430" s="11">
        <v>0</v>
      </c>
      <c r="AK430" s="11">
        <v>6</v>
      </c>
      <c r="AL430" s="9">
        <v>0</v>
      </c>
      <c r="AM430" s="9">
        <v>0</v>
      </c>
      <c r="AN430" s="9">
        <v>0</v>
      </c>
      <c r="AO430" s="9">
        <v>0.3</v>
      </c>
      <c r="AP430" s="7">
        <v>2000</v>
      </c>
      <c r="AQ430" s="9">
        <v>0.2</v>
      </c>
      <c r="AR430" s="9">
        <v>20</v>
      </c>
      <c r="AS430" s="11">
        <v>0</v>
      </c>
      <c r="AT430" s="9" t="s">
        <v>153</v>
      </c>
      <c r="AU430" s="9"/>
      <c r="AV430" s="8" t="s">
        <v>507</v>
      </c>
      <c r="AW430" s="9" t="s">
        <v>184</v>
      </c>
      <c r="AX430" s="9">
        <v>10001006</v>
      </c>
      <c r="AY430" s="9">
        <v>20100310</v>
      </c>
      <c r="AZ430" s="10" t="s">
        <v>185</v>
      </c>
      <c r="BA430" s="10" t="s">
        <v>153</v>
      </c>
      <c r="BB430" s="16">
        <v>0</v>
      </c>
      <c r="BC430" s="16">
        <v>0</v>
      </c>
      <c r="BD430" s="22"/>
      <c r="BE430" s="9">
        <v>0</v>
      </c>
      <c r="BF430" s="7">
        <v>0</v>
      </c>
      <c r="BG430" s="9">
        <v>0</v>
      </c>
      <c r="BH430" s="9">
        <v>0</v>
      </c>
      <c r="BI430" s="9">
        <v>0</v>
      </c>
      <c r="BJ430" s="9">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9">
        <v>60000402</v>
      </c>
      <c r="D431" s="10" t="s">
        <v>512</v>
      </c>
      <c r="E431" s="9">
        <v>1</v>
      </c>
      <c r="F431" s="11">
        <v>80000001</v>
      </c>
      <c r="G431" s="9">
        <v>0</v>
      </c>
      <c r="H431" s="9">
        <v>4</v>
      </c>
      <c r="I431" s="9">
        <v>1</v>
      </c>
      <c r="J431" s="9">
        <v>3</v>
      </c>
      <c r="K431" s="7">
        <v>0</v>
      </c>
      <c r="L431" s="9">
        <v>0</v>
      </c>
      <c r="M431" s="9">
        <v>0</v>
      </c>
      <c r="N431" s="9">
        <v>1</v>
      </c>
      <c r="O431" s="9">
        <v>0</v>
      </c>
      <c r="P431" s="9">
        <v>0</v>
      </c>
      <c r="Q431" s="9">
        <v>0</v>
      </c>
      <c r="R431" s="11">
        <v>0</v>
      </c>
      <c r="S431" s="16">
        <v>0</v>
      </c>
      <c r="T431" s="7">
        <v>0</v>
      </c>
      <c r="U431" s="9">
        <v>1</v>
      </c>
      <c r="V431" s="9">
        <v>0</v>
      </c>
      <c r="W431" s="9">
        <v>0.65</v>
      </c>
      <c r="X431" s="9"/>
      <c r="Y431" s="9">
        <v>0</v>
      </c>
      <c r="Z431" s="9">
        <v>0</v>
      </c>
      <c r="AA431" s="9">
        <v>0</v>
      </c>
      <c r="AB431" s="9">
        <v>0</v>
      </c>
      <c r="AC431" s="9">
        <v>1</v>
      </c>
      <c r="AD431" s="9">
        <v>0</v>
      </c>
      <c r="AE431" s="9">
        <v>1</v>
      </c>
      <c r="AF431" s="9">
        <v>0</v>
      </c>
      <c r="AG431" s="9">
        <v>1.5</v>
      </c>
      <c r="AH431" s="11">
        <v>7</v>
      </c>
      <c r="AI431" s="11">
        <v>0</v>
      </c>
      <c r="AJ431" s="11">
        <v>0</v>
      </c>
      <c r="AK431" s="11">
        <v>6</v>
      </c>
      <c r="AL431" s="9">
        <v>0</v>
      </c>
      <c r="AM431" s="9">
        <v>0</v>
      </c>
      <c r="AN431" s="9">
        <v>0</v>
      </c>
      <c r="AO431" s="9">
        <v>0.3</v>
      </c>
      <c r="AP431" s="7">
        <v>2000</v>
      </c>
      <c r="AQ431" s="9">
        <v>0.2</v>
      </c>
      <c r="AR431" s="9">
        <v>20</v>
      </c>
      <c r="AS431" s="11">
        <v>0</v>
      </c>
      <c r="AT431" s="9" t="s">
        <v>153</v>
      </c>
      <c r="AU431" s="9"/>
      <c r="AV431" s="8" t="s">
        <v>509</v>
      </c>
      <c r="AW431" s="9" t="s">
        <v>184</v>
      </c>
      <c r="AX431" s="9">
        <v>10001006</v>
      </c>
      <c r="AY431" s="9">
        <v>20100310</v>
      </c>
      <c r="AZ431" s="10" t="s">
        <v>185</v>
      </c>
      <c r="BA431" s="10" t="s">
        <v>153</v>
      </c>
      <c r="BB431" s="16">
        <v>0</v>
      </c>
      <c r="BC431" s="16">
        <v>0</v>
      </c>
      <c r="BD431" s="22"/>
      <c r="BE431" s="9">
        <v>0</v>
      </c>
      <c r="BF431" s="7">
        <v>0</v>
      </c>
      <c r="BG431" s="9">
        <v>0</v>
      </c>
      <c r="BH431" s="9">
        <v>0</v>
      </c>
      <c r="BI431" s="9">
        <v>0</v>
      </c>
      <c r="BJ431" s="9">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9">
        <v>60000501</v>
      </c>
      <c r="D432" s="10" t="s">
        <v>513</v>
      </c>
      <c r="E432" s="9">
        <v>1</v>
      </c>
      <c r="F432" s="11">
        <v>80000001</v>
      </c>
      <c r="G432" s="9">
        <v>0</v>
      </c>
      <c r="H432" s="9">
        <v>0</v>
      </c>
      <c r="I432" s="9">
        <v>1</v>
      </c>
      <c r="J432" s="9">
        <v>3</v>
      </c>
      <c r="K432" s="7">
        <v>0</v>
      </c>
      <c r="L432" s="9">
        <v>0</v>
      </c>
      <c r="M432" s="9">
        <v>0</v>
      </c>
      <c r="N432" s="9">
        <v>1</v>
      </c>
      <c r="O432" s="9">
        <v>0</v>
      </c>
      <c r="P432" s="9">
        <v>0</v>
      </c>
      <c r="Q432" s="9">
        <v>0</v>
      </c>
      <c r="R432" s="11">
        <v>0</v>
      </c>
      <c r="S432" s="9">
        <v>0</v>
      </c>
      <c r="T432" s="7">
        <v>0</v>
      </c>
      <c r="U432" s="9">
        <v>1</v>
      </c>
      <c r="V432" s="9">
        <v>0</v>
      </c>
      <c r="W432" s="9">
        <v>1</v>
      </c>
      <c r="X432" s="9"/>
      <c r="Y432" s="9">
        <v>0</v>
      </c>
      <c r="Z432" s="9">
        <v>0</v>
      </c>
      <c r="AA432" s="9">
        <v>0</v>
      </c>
      <c r="AB432" s="9">
        <v>0</v>
      </c>
      <c r="AC432" s="9">
        <v>1</v>
      </c>
      <c r="AD432" s="9">
        <v>0</v>
      </c>
      <c r="AE432" s="9">
        <v>1</v>
      </c>
      <c r="AF432" s="9">
        <v>0</v>
      </c>
      <c r="AG432" s="9">
        <v>0</v>
      </c>
      <c r="AH432" s="11">
        <v>7</v>
      </c>
      <c r="AI432" s="11">
        <v>0</v>
      </c>
      <c r="AJ432" s="11">
        <v>0</v>
      </c>
      <c r="AK432" s="11">
        <v>9</v>
      </c>
      <c r="AL432" s="9">
        <v>0</v>
      </c>
      <c r="AM432" s="9">
        <v>0</v>
      </c>
      <c r="AN432" s="19">
        <v>0</v>
      </c>
      <c r="AO432" s="7">
        <v>0.1</v>
      </c>
      <c r="AP432" s="9">
        <v>3000</v>
      </c>
      <c r="AQ432" s="9">
        <v>0.2</v>
      </c>
      <c r="AR432" s="9">
        <v>30</v>
      </c>
      <c r="AS432" s="11">
        <v>0</v>
      </c>
      <c r="AT432" s="9" t="s">
        <v>153</v>
      </c>
      <c r="AU432" s="9"/>
      <c r="AV432" s="8" t="s">
        <v>175</v>
      </c>
      <c r="AW432" s="9" t="s">
        <v>184</v>
      </c>
      <c r="AX432" s="9">
        <v>12000010</v>
      </c>
      <c r="AY432" s="39">
        <v>20100410</v>
      </c>
      <c r="AZ432" s="10" t="s">
        <v>185</v>
      </c>
      <c r="BA432" s="10" t="s">
        <v>153</v>
      </c>
      <c r="BB432" s="16">
        <v>0</v>
      </c>
      <c r="BC432" s="16">
        <v>0</v>
      </c>
      <c r="BD432" s="22"/>
      <c r="BE432" s="9">
        <v>0</v>
      </c>
      <c r="BF432" s="9">
        <v>0</v>
      </c>
      <c r="BG432" s="9">
        <v>0</v>
      </c>
      <c r="BH432" s="9">
        <v>0</v>
      </c>
      <c r="BI432" s="9">
        <v>0</v>
      </c>
      <c r="BJ432" s="9">
        <v>0</v>
      </c>
      <c r="BK432" s="9">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9">
        <v>60000502</v>
      </c>
      <c r="D433" s="10" t="s">
        <v>513</v>
      </c>
      <c r="E433" s="9">
        <v>1</v>
      </c>
      <c r="F433" s="11">
        <v>80000001</v>
      </c>
      <c r="G433" s="9">
        <v>0</v>
      </c>
      <c r="H433" s="9">
        <v>0</v>
      </c>
      <c r="I433" s="9">
        <v>1</v>
      </c>
      <c r="J433" s="9">
        <v>3</v>
      </c>
      <c r="K433" s="7">
        <v>0</v>
      </c>
      <c r="L433" s="9">
        <v>0</v>
      </c>
      <c r="M433" s="9">
        <v>0</v>
      </c>
      <c r="N433" s="9">
        <v>1</v>
      </c>
      <c r="O433" s="9">
        <v>0</v>
      </c>
      <c r="P433" s="9">
        <v>0</v>
      </c>
      <c r="Q433" s="9">
        <v>0</v>
      </c>
      <c r="R433" s="11">
        <v>0</v>
      </c>
      <c r="S433" s="16">
        <v>0</v>
      </c>
      <c r="T433" s="7">
        <v>0</v>
      </c>
      <c r="U433" s="9">
        <v>1</v>
      </c>
      <c r="V433" s="9">
        <v>0</v>
      </c>
      <c r="W433" s="9">
        <v>1</v>
      </c>
      <c r="X433" s="9"/>
      <c r="Y433" s="9">
        <v>0</v>
      </c>
      <c r="Z433" s="9">
        <v>0</v>
      </c>
      <c r="AA433" s="9">
        <v>0</v>
      </c>
      <c r="AB433" s="9">
        <v>0</v>
      </c>
      <c r="AC433" s="9">
        <v>1</v>
      </c>
      <c r="AD433" s="9">
        <v>0</v>
      </c>
      <c r="AE433" s="9">
        <v>1</v>
      </c>
      <c r="AF433" s="9">
        <v>0</v>
      </c>
      <c r="AG433" s="9">
        <v>0</v>
      </c>
      <c r="AH433" s="11">
        <v>7</v>
      </c>
      <c r="AI433" s="11">
        <v>0</v>
      </c>
      <c r="AJ433" s="11">
        <v>0</v>
      </c>
      <c r="AK433" s="11">
        <v>9</v>
      </c>
      <c r="AL433" s="9">
        <v>0</v>
      </c>
      <c r="AM433" s="9">
        <v>0</v>
      </c>
      <c r="AN433" s="19">
        <v>0</v>
      </c>
      <c r="AO433" s="7">
        <v>0.1</v>
      </c>
      <c r="AP433" s="9">
        <v>3000</v>
      </c>
      <c r="AQ433" s="9">
        <v>0.2</v>
      </c>
      <c r="AR433" s="9">
        <v>30</v>
      </c>
      <c r="AS433" s="11">
        <v>0</v>
      </c>
      <c r="AT433" s="9" t="s">
        <v>153</v>
      </c>
      <c r="AU433" s="9"/>
      <c r="AV433" s="8" t="s">
        <v>178</v>
      </c>
      <c r="AW433" s="9" t="s">
        <v>184</v>
      </c>
      <c r="AX433" s="9">
        <v>12000010</v>
      </c>
      <c r="AY433" s="39">
        <v>20100420</v>
      </c>
      <c r="AZ433" s="10" t="s">
        <v>185</v>
      </c>
      <c r="BA433" s="10" t="s">
        <v>153</v>
      </c>
      <c r="BB433" s="16">
        <v>0</v>
      </c>
      <c r="BC433" s="16">
        <v>0</v>
      </c>
      <c r="BD433" s="22"/>
      <c r="BE433" s="9">
        <v>0</v>
      </c>
      <c r="BF433" s="9">
        <v>0</v>
      </c>
      <c r="BG433" s="9">
        <v>0</v>
      </c>
      <c r="BH433" s="9">
        <v>0</v>
      </c>
      <c r="BI433" s="9">
        <v>0</v>
      </c>
      <c r="BJ433" s="9">
        <v>0</v>
      </c>
      <c r="BK433" s="9">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9">
        <v>60000505</v>
      </c>
      <c r="D434" s="10" t="s">
        <v>529</v>
      </c>
      <c r="E434" s="9">
        <v>1</v>
      </c>
      <c r="F434" s="11">
        <v>80000001</v>
      </c>
      <c r="G434" s="9">
        <v>0</v>
      </c>
      <c r="H434" s="9">
        <v>0</v>
      </c>
      <c r="I434" s="9">
        <v>1</v>
      </c>
      <c r="J434" s="9">
        <v>3</v>
      </c>
      <c r="K434" s="7">
        <v>0</v>
      </c>
      <c r="L434" s="9">
        <v>0</v>
      </c>
      <c r="M434" s="9">
        <v>0</v>
      </c>
      <c r="N434" s="9">
        <v>1</v>
      </c>
      <c r="O434" s="9">
        <v>0</v>
      </c>
      <c r="P434" s="9">
        <v>0</v>
      </c>
      <c r="Q434" s="9">
        <v>0</v>
      </c>
      <c r="R434" s="11">
        <v>0</v>
      </c>
      <c r="S434" s="9">
        <v>0</v>
      </c>
      <c r="T434" s="7">
        <v>0</v>
      </c>
      <c r="U434" s="9">
        <v>1</v>
      </c>
      <c r="V434" s="9">
        <v>0</v>
      </c>
      <c r="W434" s="9">
        <v>1</v>
      </c>
      <c r="X434" s="9"/>
      <c r="Y434" s="9">
        <v>0</v>
      </c>
      <c r="Z434" s="9">
        <v>0</v>
      </c>
      <c r="AA434" s="9">
        <v>0</v>
      </c>
      <c r="AB434" s="9">
        <v>0</v>
      </c>
      <c r="AC434" s="9">
        <v>1</v>
      </c>
      <c r="AD434" s="9">
        <v>0</v>
      </c>
      <c r="AE434" s="9">
        <v>1</v>
      </c>
      <c r="AF434" s="9">
        <v>1</v>
      </c>
      <c r="AG434" s="9">
        <v>3</v>
      </c>
      <c r="AH434" s="11">
        <v>10</v>
      </c>
      <c r="AI434" s="11">
        <v>0</v>
      </c>
      <c r="AJ434" s="11">
        <v>0</v>
      </c>
      <c r="AK434" s="11">
        <v>9</v>
      </c>
      <c r="AL434" s="9">
        <v>0</v>
      </c>
      <c r="AM434" s="9">
        <v>0</v>
      </c>
      <c r="AN434" s="19">
        <v>0</v>
      </c>
      <c r="AO434" s="7">
        <v>0.1</v>
      </c>
      <c r="AP434" s="9">
        <v>3000</v>
      </c>
      <c r="AQ434" s="9">
        <v>0.2</v>
      </c>
      <c r="AR434" s="9">
        <v>30</v>
      </c>
      <c r="AS434" s="11">
        <v>0</v>
      </c>
      <c r="AT434" s="9" t="s">
        <v>153</v>
      </c>
      <c r="AU434" s="9"/>
      <c r="AV434" s="8" t="s">
        <v>175</v>
      </c>
      <c r="AW434" s="9" t="s">
        <v>184</v>
      </c>
      <c r="AX434" s="9">
        <v>12000010</v>
      </c>
      <c r="AY434" s="39">
        <v>20100410</v>
      </c>
      <c r="AZ434" s="10" t="s">
        <v>185</v>
      </c>
      <c r="BA434" s="10" t="s">
        <v>165</v>
      </c>
      <c r="BB434" s="16">
        <v>0</v>
      </c>
      <c r="BC434" s="16">
        <v>0</v>
      </c>
      <c r="BD434" s="22"/>
      <c r="BE434" s="9">
        <v>0</v>
      </c>
      <c r="BF434" s="9">
        <v>0</v>
      </c>
      <c r="BG434" s="9">
        <v>0</v>
      </c>
      <c r="BH434" s="9">
        <v>0</v>
      </c>
      <c r="BI434" s="9">
        <v>0</v>
      </c>
      <c r="BJ434" s="9">
        <v>0</v>
      </c>
      <c r="BK434" s="9">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61011101</v>
      </c>
      <c r="D435" s="8" t="s">
        <v>151</v>
      </c>
      <c r="E435" s="7">
        <v>0</v>
      </c>
      <c r="F435" s="11">
        <v>80000001</v>
      </c>
      <c r="G435" s="7">
        <v>61011102</v>
      </c>
      <c r="H435" s="7">
        <v>1</v>
      </c>
      <c r="I435" s="7">
        <v>1</v>
      </c>
      <c r="J435" s="7">
        <v>3</v>
      </c>
      <c r="K435" s="7">
        <v>0</v>
      </c>
      <c r="L435" s="7">
        <v>0</v>
      </c>
      <c r="M435" s="7">
        <v>0</v>
      </c>
      <c r="N435" s="7">
        <v>1</v>
      </c>
      <c r="O435" s="7">
        <v>0</v>
      </c>
      <c r="P435" s="7">
        <v>0</v>
      </c>
      <c r="Q435" s="7">
        <v>0</v>
      </c>
      <c r="R435" s="11">
        <v>0</v>
      </c>
      <c r="S435" s="7">
        <v>0</v>
      </c>
      <c r="T435" s="7">
        <v>1</v>
      </c>
      <c r="U435" s="7">
        <v>2</v>
      </c>
      <c r="V435" s="9">
        <v>0</v>
      </c>
      <c r="W435" s="7">
        <v>2.5</v>
      </c>
      <c r="X435" s="9"/>
      <c r="Y435" s="9">
        <v>750</v>
      </c>
      <c r="Z435" s="7">
        <v>0</v>
      </c>
      <c r="AA435" s="7">
        <v>0</v>
      </c>
      <c r="AB435" s="7">
        <v>0</v>
      </c>
      <c r="AC435" s="7">
        <v>0</v>
      </c>
      <c r="AD435" s="7">
        <v>0</v>
      </c>
      <c r="AE435" s="7">
        <v>9</v>
      </c>
      <c r="AF435" s="7">
        <v>2</v>
      </c>
      <c r="AG435" s="7" t="s">
        <v>152</v>
      </c>
      <c r="AH435" s="11">
        <v>2</v>
      </c>
      <c r="AI435" s="11">
        <v>2</v>
      </c>
      <c r="AJ435" s="11">
        <v>0</v>
      </c>
      <c r="AK435" s="11">
        <v>1.5</v>
      </c>
      <c r="AL435" s="7">
        <v>0</v>
      </c>
      <c r="AM435" s="7">
        <v>0</v>
      </c>
      <c r="AN435" s="7">
        <v>0</v>
      </c>
      <c r="AO435" s="7">
        <v>0.5</v>
      </c>
      <c r="AP435" s="7">
        <v>2000</v>
      </c>
      <c r="AQ435" s="7">
        <v>0.5</v>
      </c>
      <c r="AR435" s="7">
        <v>0</v>
      </c>
      <c r="AS435" s="11">
        <v>0</v>
      </c>
      <c r="AT435" s="7">
        <v>0</v>
      </c>
      <c r="AU435" s="7"/>
      <c r="AV435" s="8" t="s">
        <v>154</v>
      </c>
      <c r="AW435" s="7" t="s">
        <v>155</v>
      </c>
      <c r="AX435" s="9">
        <v>10000007</v>
      </c>
      <c r="AY435" s="9">
        <v>21000110</v>
      </c>
      <c r="AZ435" s="8" t="s">
        <v>156</v>
      </c>
      <c r="BA435" s="7">
        <v>0</v>
      </c>
      <c r="BB435" s="16">
        <v>0</v>
      </c>
      <c r="BC435" s="16">
        <v>0</v>
      </c>
      <c r="BD435" s="20" t="str">
        <f>"立即对目标范围内的怪物造成"&amp;W435*100&amp;"%攻击伤害+"&amp;Y435&amp;"点固定伤害"</f>
        <v>立即对目标范围内的怪物造成250%攻击伤害+750点固定伤害</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61011102</v>
      </c>
      <c r="D436" s="8" t="s">
        <v>151</v>
      </c>
      <c r="E436" s="7">
        <v>1</v>
      </c>
      <c r="F436" s="11">
        <v>80000001</v>
      </c>
      <c r="G436" s="7">
        <v>61011103</v>
      </c>
      <c r="H436" s="7">
        <v>1</v>
      </c>
      <c r="I436" s="7">
        <v>1</v>
      </c>
      <c r="J436" s="7">
        <v>3</v>
      </c>
      <c r="K436" s="7">
        <v>0</v>
      </c>
      <c r="L436" s="7">
        <v>0</v>
      </c>
      <c r="M436" s="7">
        <v>0</v>
      </c>
      <c r="N436" s="7">
        <v>1</v>
      </c>
      <c r="O436" s="7">
        <v>0</v>
      </c>
      <c r="P436" s="7">
        <v>0</v>
      </c>
      <c r="Q436" s="7">
        <v>0</v>
      </c>
      <c r="R436" s="11">
        <v>0</v>
      </c>
      <c r="S436" s="7">
        <v>0</v>
      </c>
      <c r="T436" s="7">
        <v>1</v>
      </c>
      <c r="U436" s="7">
        <v>2</v>
      </c>
      <c r="V436" s="9">
        <v>0</v>
      </c>
      <c r="W436" s="7">
        <v>2.5</v>
      </c>
      <c r="X436" s="9"/>
      <c r="Y436" s="9">
        <v>750</v>
      </c>
      <c r="Z436" s="7">
        <v>0</v>
      </c>
      <c r="AA436" s="7">
        <v>0</v>
      </c>
      <c r="AB436" s="7">
        <v>0</v>
      </c>
      <c r="AC436" s="7">
        <v>0</v>
      </c>
      <c r="AD436" s="7">
        <v>0</v>
      </c>
      <c r="AE436" s="7">
        <v>9</v>
      </c>
      <c r="AF436" s="7">
        <v>2</v>
      </c>
      <c r="AG436" s="7" t="s">
        <v>152</v>
      </c>
      <c r="AH436" s="11">
        <v>2</v>
      </c>
      <c r="AI436" s="11">
        <v>2</v>
      </c>
      <c r="AJ436" s="11">
        <v>0</v>
      </c>
      <c r="AK436" s="11">
        <v>1.5</v>
      </c>
      <c r="AL436" s="7">
        <v>0</v>
      </c>
      <c r="AM436" s="7">
        <v>0</v>
      </c>
      <c r="AN436" s="7">
        <v>0</v>
      </c>
      <c r="AO436" s="7">
        <v>0.5</v>
      </c>
      <c r="AP436" s="7">
        <v>2000</v>
      </c>
      <c r="AQ436" s="7">
        <v>0.5</v>
      </c>
      <c r="AR436" s="7">
        <v>0</v>
      </c>
      <c r="AS436" s="11">
        <v>0</v>
      </c>
      <c r="AT436" s="7">
        <v>0</v>
      </c>
      <c r="AU436" s="7"/>
      <c r="AV436" s="8" t="s">
        <v>154</v>
      </c>
      <c r="AW436" s="7" t="s">
        <v>155</v>
      </c>
      <c r="AX436" s="9">
        <v>10000007</v>
      </c>
      <c r="AY436" s="9">
        <v>21000110</v>
      </c>
      <c r="AZ436" s="8" t="s">
        <v>156</v>
      </c>
      <c r="BA436" s="7">
        <v>0</v>
      </c>
      <c r="BB436" s="16">
        <v>0</v>
      </c>
      <c r="BC436" s="16">
        <v>0</v>
      </c>
      <c r="BD436" s="20" t="str">
        <f t="shared" ref="BD436:BD440" si="25">"立即对目标范围内的怪物造成"&amp;W436*100&amp;"%攻击伤害+"&amp;Y436&amp;"点固定伤害"</f>
        <v>立即对目标范围内的怪物造成250%攻击伤害+750点固定伤害</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61011103</v>
      </c>
      <c r="D437" s="8" t="s">
        <v>151</v>
      </c>
      <c r="E437" s="7">
        <v>2</v>
      </c>
      <c r="F437" s="11">
        <v>80000001</v>
      </c>
      <c r="G437" s="7">
        <v>61011104</v>
      </c>
      <c r="H437" s="7">
        <v>1</v>
      </c>
      <c r="I437" s="7">
        <v>1</v>
      </c>
      <c r="J437" s="7">
        <v>3</v>
      </c>
      <c r="K437" s="7">
        <v>0</v>
      </c>
      <c r="L437" s="7">
        <v>0</v>
      </c>
      <c r="M437" s="7">
        <v>0</v>
      </c>
      <c r="N437" s="7">
        <v>1</v>
      </c>
      <c r="O437" s="7">
        <v>0</v>
      </c>
      <c r="P437" s="7">
        <v>0</v>
      </c>
      <c r="Q437" s="7">
        <v>0</v>
      </c>
      <c r="R437" s="11">
        <v>0</v>
      </c>
      <c r="S437" s="7">
        <v>0</v>
      </c>
      <c r="T437" s="7">
        <v>1</v>
      </c>
      <c r="U437" s="7">
        <v>2</v>
      </c>
      <c r="V437" s="9">
        <v>0</v>
      </c>
      <c r="W437" s="7">
        <v>2.75</v>
      </c>
      <c r="X437" s="9"/>
      <c r="Y437" s="9">
        <v>1500</v>
      </c>
      <c r="Z437" s="7">
        <v>0</v>
      </c>
      <c r="AA437" s="7">
        <v>0</v>
      </c>
      <c r="AB437" s="7">
        <v>0</v>
      </c>
      <c r="AC437" s="7">
        <v>0</v>
      </c>
      <c r="AD437" s="7">
        <v>0</v>
      </c>
      <c r="AE437" s="7">
        <v>9</v>
      </c>
      <c r="AF437" s="7">
        <v>2</v>
      </c>
      <c r="AG437" s="7" t="s">
        <v>152</v>
      </c>
      <c r="AH437" s="11">
        <v>2</v>
      </c>
      <c r="AI437" s="11">
        <v>2</v>
      </c>
      <c r="AJ437" s="11">
        <v>0</v>
      </c>
      <c r="AK437" s="11">
        <v>1.5</v>
      </c>
      <c r="AL437" s="7">
        <v>0</v>
      </c>
      <c r="AM437" s="7">
        <v>0</v>
      </c>
      <c r="AN437" s="7">
        <v>0</v>
      </c>
      <c r="AO437" s="7">
        <v>0.5</v>
      </c>
      <c r="AP437" s="7">
        <v>2000</v>
      </c>
      <c r="AQ437" s="7">
        <v>0.5</v>
      </c>
      <c r="AR437" s="7">
        <v>0</v>
      </c>
      <c r="AS437" s="11">
        <v>0</v>
      </c>
      <c r="AT437" s="7">
        <v>0</v>
      </c>
      <c r="AU437" s="7"/>
      <c r="AV437" s="8" t="s">
        <v>154</v>
      </c>
      <c r="AW437" s="7" t="s">
        <v>155</v>
      </c>
      <c r="AX437" s="9">
        <v>10000007</v>
      </c>
      <c r="AY437" s="9">
        <v>21000110</v>
      </c>
      <c r="AZ437" s="8" t="s">
        <v>156</v>
      </c>
      <c r="BA437" s="7">
        <v>0</v>
      </c>
      <c r="BB437" s="16">
        <v>0</v>
      </c>
      <c r="BC437" s="16">
        <v>0</v>
      </c>
      <c r="BD437" s="20" t="str">
        <f t="shared" si="25"/>
        <v>立即对目标范围内的怪物造成275%攻击伤害+1500点固定伤害</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61011104</v>
      </c>
      <c r="D438" s="8" t="s">
        <v>151</v>
      </c>
      <c r="E438" s="7">
        <v>3</v>
      </c>
      <c r="F438" s="11">
        <v>80000001</v>
      </c>
      <c r="G438" s="7">
        <v>0</v>
      </c>
      <c r="H438" s="7">
        <v>1</v>
      </c>
      <c r="I438" s="7">
        <v>1</v>
      </c>
      <c r="J438" s="7">
        <v>3</v>
      </c>
      <c r="K438" s="7">
        <v>0</v>
      </c>
      <c r="L438" s="7">
        <v>0</v>
      </c>
      <c r="M438" s="7">
        <v>0</v>
      </c>
      <c r="N438" s="7">
        <v>1</v>
      </c>
      <c r="O438" s="7">
        <v>0</v>
      </c>
      <c r="P438" s="7">
        <v>0</v>
      </c>
      <c r="Q438" s="7">
        <v>0</v>
      </c>
      <c r="R438" s="11">
        <v>0</v>
      </c>
      <c r="S438" s="7">
        <v>0</v>
      </c>
      <c r="T438" s="7">
        <v>1</v>
      </c>
      <c r="U438" s="7">
        <v>2</v>
      </c>
      <c r="V438" s="9">
        <v>0</v>
      </c>
      <c r="W438" s="7">
        <v>3</v>
      </c>
      <c r="X438" s="9"/>
      <c r="Y438" s="9">
        <v>2250</v>
      </c>
      <c r="Z438" s="7">
        <v>0</v>
      </c>
      <c r="AA438" s="7">
        <v>0</v>
      </c>
      <c r="AB438" s="7">
        <v>0</v>
      </c>
      <c r="AC438" s="7">
        <v>0</v>
      </c>
      <c r="AD438" s="7">
        <v>0</v>
      </c>
      <c r="AE438" s="7">
        <v>9</v>
      </c>
      <c r="AF438" s="7">
        <v>2</v>
      </c>
      <c r="AG438" s="7" t="s">
        <v>152</v>
      </c>
      <c r="AH438" s="11">
        <v>2</v>
      </c>
      <c r="AI438" s="11">
        <v>2</v>
      </c>
      <c r="AJ438" s="11">
        <v>0</v>
      </c>
      <c r="AK438" s="11">
        <v>1.5</v>
      </c>
      <c r="AL438" s="7">
        <v>0</v>
      </c>
      <c r="AM438" s="7">
        <v>0</v>
      </c>
      <c r="AN438" s="7">
        <v>0</v>
      </c>
      <c r="AO438" s="7">
        <v>0.5</v>
      </c>
      <c r="AP438" s="7">
        <v>2000</v>
      </c>
      <c r="AQ438" s="7">
        <v>0.5</v>
      </c>
      <c r="AR438" s="7">
        <v>0</v>
      </c>
      <c r="AS438" s="11">
        <v>0</v>
      </c>
      <c r="AT438" s="7">
        <v>0</v>
      </c>
      <c r="AU438" s="7"/>
      <c r="AV438" s="8" t="s">
        <v>154</v>
      </c>
      <c r="AW438" s="7" t="s">
        <v>155</v>
      </c>
      <c r="AX438" s="9">
        <v>10000007</v>
      </c>
      <c r="AY438" s="9">
        <v>21000110</v>
      </c>
      <c r="AZ438" s="8" t="s">
        <v>156</v>
      </c>
      <c r="BA438" s="7">
        <v>0</v>
      </c>
      <c r="BB438" s="16">
        <v>0</v>
      </c>
      <c r="BC438" s="16">
        <v>0</v>
      </c>
      <c r="BD438" s="20" t="str">
        <f t="shared" si="25"/>
        <v>立即对目标范围内的怪物造成300%攻击伤害+2250点固定伤害</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61011105</v>
      </c>
      <c r="D439" s="8" t="s">
        <v>151</v>
      </c>
      <c r="E439" s="7">
        <v>4</v>
      </c>
      <c r="F439" s="11">
        <v>80000001</v>
      </c>
      <c r="G439" s="7">
        <v>0</v>
      </c>
      <c r="H439" s="7">
        <v>1</v>
      </c>
      <c r="I439" s="7">
        <v>1</v>
      </c>
      <c r="J439" s="7">
        <v>3</v>
      </c>
      <c r="K439" s="7">
        <v>0</v>
      </c>
      <c r="L439" s="7">
        <v>0</v>
      </c>
      <c r="M439" s="7">
        <v>0</v>
      </c>
      <c r="N439" s="7">
        <v>1</v>
      </c>
      <c r="O439" s="7">
        <v>0</v>
      </c>
      <c r="P439" s="7">
        <v>0</v>
      </c>
      <c r="Q439" s="7">
        <v>0</v>
      </c>
      <c r="R439" s="11">
        <v>0</v>
      </c>
      <c r="S439" s="7">
        <v>0</v>
      </c>
      <c r="T439" s="7">
        <v>1</v>
      </c>
      <c r="U439" s="7">
        <v>2</v>
      </c>
      <c r="V439" s="9">
        <v>0</v>
      </c>
      <c r="W439" s="7">
        <v>3.25</v>
      </c>
      <c r="X439" s="9"/>
      <c r="Y439" s="9">
        <v>3250</v>
      </c>
      <c r="Z439" s="7">
        <v>0</v>
      </c>
      <c r="AA439" s="7">
        <v>0</v>
      </c>
      <c r="AB439" s="7">
        <v>0</v>
      </c>
      <c r="AC439" s="7">
        <v>0</v>
      </c>
      <c r="AD439" s="7">
        <v>0</v>
      </c>
      <c r="AE439" s="7">
        <v>9</v>
      </c>
      <c r="AF439" s="7">
        <v>2</v>
      </c>
      <c r="AG439" s="7" t="s">
        <v>152</v>
      </c>
      <c r="AH439" s="11">
        <v>2</v>
      </c>
      <c r="AI439" s="11">
        <v>2</v>
      </c>
      <c r="AJ439" s="11">
        <v>0</v>
      </c>
      <c r="AK439" s="11">
        <v>1.5</v>
      </c>
      <c r="AL439" s="7">
        <v>0</v>
      </c>
      <c r="AM439" s="7">
        <v>0</v>
      </c>
      <c r="AN439" s="7">
        <v>0</v>
      </c>
      <c r="AO439" s="7">
        <v>0.5</v>
      </c>
      <c r="AP439" s="7">
        <v>2000</v>
      </c>
      <c r="AQ439" s="7">
        <v>0.5</v>
      </c>
      <c r="AR439" s="7">
        <v>0</v>
      </c>
      <c r="AS439" s="11">
        <v>0</v>
      </c>
      <c r="AT439" s="7">
        <v>0</v>
      </c>
      <c r="AU439" s="7"/>
      <c r="AV439" s="8" t="s">
        <v>154</v>
      </c>
      <c r="AW439" s="7" t="s">
        <v>155</v>
      </c>
      <c r="AX439" s="9">
        <v>10000007</v>
      </c>
      <c r="AY439" s="9">
        <v>21000110</v>
      </c>
      <c r="AZ439" s="8" t="s">
        <v>156</v>
      </c>
      <c r="BA439" s="7">
        <v>0</v>
      </c>
      <c r="BB439" s="16">
        <v>0</v>
      </c>
      <c r="BC439" s="16">
        <v>0</v>
      </c>
      <c r="BD439" s="20" t="str">
        <f t="shared" si="25"/>
        <v>立即对目标范围内的怪物造成325%攻击伤害+3250点固定伤害</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61011106</v>
      </c>
      <c r="D440" s="8" t="s">
        <v>151</v>
      </c>
      <c r="E440" s="7">
        <v>5</v>
      </c>
      <c r="F440" s="11">
        <v>80000001</v>
      </c>
      <c r="G440" s="7">
        <v>0</v>
      </c>
      <c r="H440" s="7">
        <v>1</v>
      </c>
      <c r="I440" s="7">
        <v>1</v>
      </c>
      <c r="J440" s="7">
        <v>3</v>
      </c>
      <c r="K440" s="7">
        <v>0</v>
      </c>
      <c r="L440" s="7">
        <v>0</v>
      </c>
      <c r="M440" s="7">
        <v>0</v>
      </c>
      <c r="N440" s="7">
        <v>1</v>
      </c>
      <c r="O440" s="7">
        <v>0</v>
      </c>
      <c r="P440" s="7">
        <v>0</v>
      </c>
      <c r="Q440" s="7">
        <v>0</v>
      </c>
      <c r="R440" s="11">
        <v>0</v>
      </c>
      <c r="S440" s="7">
        <v>0</v>
      </c>
      <c r="T440" s="7">
        <v>1</v>
      </c>
      <c r="U440" s="7">
        <v>2</v>
      </c>
      <c r="V440" s="9">
        <v>0</v>
      </c>
      <c r="W440" s="7">
        <v>3.5</v>
      </c>
      <c r="X440" s="9"/>
      <c r="Y440" s="9">
        <v>4250</v>
      </c>
      <c r="Z440" s="7">
        <v>0</v>
      </c>
      <c r="AA440" s="7">
        <v>0</v>
      </c>
      <c r="AB440" s="7">
        <v>0</v>
      </c>
      <c r="AC440" s="7">
        <v>0</v>
      </c>
      <c r="AD440" s="7">
        <v>0</v>
      </c>
      <c r="AE440" s="7">
        <v>9</v>
      </c>
      <c r="AF440" s="7">
        <v>2</v>
      </c>
      <c r="AG440" s="7" t="s">
        <v>152</v>
      </c>
      <c r="AH440" s="11">
        <v>2</v>
      </c>
      <c r="AI440" s="11">
        <v>2</v>
      </c>
      <c r="AJ440" s="11">
        <v>0</v>
      </c>
      <c r="AK440" s="11">
        <v>1.5</v>
      </c>
      <c r="AL440" s="7">
        <v>0</v>
      </c>
      <c r="AM440" s="7">
        <v>0</v>
      </c>
      <c r="AN440" s="7">
        <v>0</v>
      </c>
      <c r="AO440" s="7">
        <v>0.5</v>
      </c>
      <c r="AP440" s="7">
        <v>2000</v>
      </c>
      <c r="AQ440" s="7">
        <v>0.5</v>
      </c>
      <c r="AR440" s="7">
        <v>0</v>
      </c>
      <c r="AS440" s="11">
        <v>0</v>
      </c>
      <c r="AT440" s="7">
        <v>0</v>
      </c>
      <c r="AU440" s="7"/>
      <c r="AV440" s="8" t="s">
        <v>154</v>
      </c>
      <c r="AW440" s="7" t="s">
        <v>155</v>
      </c>
      <c r="AX440" s="9">
        <v>10000007</v>
      </c>
      <c r="AY440" s="9">
        <v>21000110</v>
      </c>
      <c r="AZ440" s="8" t="s">
        <v>156</v>
      </c>
      <c r="BA440" s="7">
        <v>0</v>
      </c>
      <c r="BB440" s="16">
        <v>0</v>
      </c>
      <c r="BC440" s="16">
        <v>0</v>
      </c>
      <c r="BD440" s="20" t="str">
        <f t="shared" si="25"/>
        <v>立即对目标范围内的怪物造成350%攻击伤害+4250点固定伤害</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61011201</v>
      </c>
      <c r="D441" s="8" t="s">
        <v>157</v>
      </c>
      <c r="E441" s="7">
        <v>0</v>
      </c>
      <c r="F441" s="11">
        <v>80000001</v>
      </c>
      <c r="G441" s="7">
        <v>61011202</v>
      </c>
      <c r="H441" s="7">
        <v>1</v>
      </c>
      <c r="I441" s="7">
        <v>3</v>
      </c>
      <c r="J441" s="7">
        <v>5</v>
      </c>
      <c r="K441" s="7">
        <v>0</v>
      </c>
      <c r="L441" s="7">
        <v>0</v>
      </c>
      <c r="M441" s="7">
        <v>0</v>
      </c>
      <c r="N441" s="7">
        <v>1</v>
      </c>
      <c r="O441" s="7">
        <v>0</v>
      </c>
      <c r="P441" s="7">
        <v>0</v>
      </c>
      <c r="Q441" s="7">
        <v>0</v>
      </c>
      <c r="R441" s="11">
        <v>0</v>
      </c>
      <c r="S441" s="7">
        <v>0</v>
      </c>
      <c r="T441" s="7">
        <v>1</v>
      </c>
      <c r="U441" s="7">
        <v>2</v>
      </c>
      <c r="V441" s="7">
        <v>0</v>
      </c>
      <c r="W441" s="7">
        <v>1.6</v>
      </c>
      <c r="X441" s="9"/>
      <c r="Y441" s="9">
        <v>750</v>
      </c>
      <c r="Z441" s="7">
        <v>1</v>
      </c>
      <c r="AA441" s="7">
        <v>0</v>
      </c>
      <c r="AB441" s="7">
        <v>0</v>
      </c>
      <c r="AC441" s="7">
        <v>0</v>
      </c>
      <c r="AD441" s="7">
        <v>0</v>
      </c>
      <c r="AE441" s="7">
        <v>7</v>
      </c>
      <c r="AF441" s="7">
        <v>1</v>
      </c>
      <c r="AG441" s="7">
        <v>4</v>
      </c>
      <c r="AH441" s="11">
        <v>2</v>
      </c>
      <c r="AI441" s="11">
        <v>0</v>
      </c>
      <c r="AJ441" s="11">
        <v>0</v>
      </c>
      <c r="AK441" s="11">
        <v>0</v>
      </c>
      <c r="AL441" s="7">
        <v>0</v>
      </c>
      <c r="AM441" s="7">
        <v>0</v>
      </c>
      <c r="AN441" s="7">
        <v>0</v>
      </c>
      <c r="AO441" s="7">
        <v>0.25</v>
      </c>
      <c r="AP441" s="7">
        <v>2000</v>
      </c>
      <c r="AQ441" s="7">
        <v>0.2</v>
      </c>
      <c r="AR441" s="7">
        <v>0</v>
      </c>
      <c r="AS441" s="11">
        <v>0</v>
      </c>
      <c r="AT441" s="7">
        <v>90001021</v>
      </c>
      <c r="AU441" s="7"/>
      <c r="AV441" s="8" t="s">
        <v>158</v>
      </c>
      <c r="AW441" s="7" t="s">
        <v>530</v>
      </c>
      <c r="AX441" s="9">
        <v>10000007</v>
      </c>
      <c r="AY441" s="9">
        <v>21000020</v>
      </c>
      <c r="AZ441" s="8" t="s">
        <v>156</v>
      </c>
      <c r="BA441" s="7">
        <v>0</v>
      </c>
      <c r="BB441" s="16">
        <v>0</v>
      </c>
      <c r="BC441" s="16">
        <v>0</v>
      </c>
      <c r="BD441" s="20" t="str">
        <f>"立即对周围内的怪物造成"&amp;W441*100&amp;"%攻击伤害+"&amp;Y441&amp;"点固定伤害,并使目标眩晕1秒"</f>
        <v>立即对周围内的怪物造成160%攻击伤害+750点固定伤害,并使目标眩晕1秒</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61011202</v>
      </c>
      <c r="D442" s="8" t="s">
        <v>157</v>
      </c>
      <c r="E442" s="7">
        <v>1</v>
      </c>
      <c r="F442" s="11">
        <v>80000001</v>
      </c>
      <c r="G442" s="7">
        <v>61011203</v>
      </c>
      <c r="H442" s="7">
        <v>1</v>
      </c>
      <c r="I442" s="7">
        <v>3</v>
      </c>
      <c r="J442" s="7">
        <v>5</v>
      </c>
      <c r="K442" s="7">
        <v>0</v>
      </c>
      <c r="L442" s="7">
        <v>0</v>
      </c>
      <c r="M442" s="7">
        <v>0</v>
      </c>
      <c r="N442" s="7">
        <v>1</v>
      </c>
      <c r="O442" s="7">
        <v>0</v>
      </c>
      <c r="P442" s="7">
        <v>0</v>
      </c>
      <c r="Q442" s="7">
        <v>0</v>
      </c>
      <c r="R442" s="11">
        <v>0</v>
      </c>
      <c r="S442" s="7">
        <v>0</v>
      </c>
      <c r="T442" s="7">
        <v>1</v>
      </c>
      <c r="U442" s="7">
        <v>2</v>
      </c>
      <c r="V442" s="7">
        <v>0</v>
      </c>
      <c r="W442" s="7">
        <v>1.6</v>
      </c>
      <c r="X442" s="9"/>
      <c r="Y442" s="9">
        <v>750</v>
      </c>
      <c r="Z442" s="7">
        <v>1</v>
      </c>
      <c r="AA442" s="7">
        <v>0</v>
      </c>
      <c r="AB442" s="7">
        <v>0</v>
      </c>
      <c r="AC442" s="7">
        <v>0</v>
      </c>
      <c r="AD442" s="7">
        <v>0</v>
      </c>
      <c r="AE442" s="7">
        <v>7</v>
      </c>
      <c r="AF442" s="7">
        <v>1</v>
      </c>
      <c r="AG442" s="7">
        <v>4</v>
      </c>
      <c r="AH442" s="11">
        <v>2</v>
      </c>
      <c r="AI442" s="11">
        <v>0</v>
      </c>
      <c r="AJ442" s="11">
        <v>0</v>
      </c>
      <c r="AK442" s="11">
        <v>0</v>
      </c>
      <c r="AL442" s="7">
        <v>0</v>
      </c>
      <c r="AM442" s="7">
        <v>0</v>
      </c>
      <c r="AN442" s="7">
        <v>0</v>
      </c>
      <c r="AO442" s="7">
        <v>0.25</v>
      </c>
      <c r="AP442" s="7">
        <v>2000</v>
      </c>
      <c r="AQ442" s="7">
        <v>0.2</v>
      </c>
      <c r="AR442" s="7">
        <v>0</v>
      </c>
      <c r="AS442" s="11">
        <v>0</v>
      </c>
      <c r="AT442" s="7" t="s">
        <v>531</v>
      </c>
      <c r="AU442" s="7"/>
      <c r="AV442" s="8" t="s">
        <v>158</v>
      </c>
      <c r="AW442" s="7" t="s">
        <v>530</v>
      </c>
      <c r="AX442" s="9">
        <v>10000007</v>
      </c>
      <c r="AY442" s="9">
        <v>21000020</v>
      </c>
      <c r="AZ442" s="8" t="s">
        <v>156</v>
      </c>
      <c r="BA442" s="7">
        <v>0</v>
      </c>
      <c r="BB442" s="16">
        <v>0</v>
      </c>
      <c r="BC442" s="16">
        <v>0</v>
      </c>
      <c r="BD442" s="20" t="str">
        <f t="shared" ref="BD442:BD446" si="26">"立即对周围内的怪物造成"&amp;W442*100&amp;"%攻击伤害+"&amp;Y442&amp;"点固定伤害,并使目标眩晕1秒"</f>
        <v>立即对周围内的怪物造成160%攻击伤害+750点固定伤害,并使目标眩晕1秒</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61011203</v>
      </c>
      <c r="D443" s="8" t="s">
        <v>157</v>
      </c>
      <c r="E443" s="7">
        <v>2</v>
      </c>
      <c r="F443" s="11">
        <v>80000001</v>
      </c>
      <c r="G443" s="7">
        <v>61011204</v>
      </c>
      <c r="H443" s="7">
        <v>1</v>
      </c>
      <c r="I443" s="7">
        <v>3</v>
      </c>
      <c r="J443" s="7">
        <v>5</v>
      </c>
      <c r="K443" s="7">
        <v>0</v>
      </c>
      <c r="L443" s="7">
        <v>0</v>
      </c>
      <c r="M443" s="7">
        <v>0</v>
      </c>
      <c r="N443" s="7">
        <v>1</v>
      </c>
      <c r="O443" s="7">
        <v>0</v>
      </c>
      <c r="P443" s="7">
        <v>0</v>
      </c>
      <c r="Q443" s="7">
        <v>0</v>
      </c>
      <c r="R443" s="11">
        <v>0</v>
      </c>
      <c r="S443" s="7">
        <v>0</v>
      </c>
      <c r="T443" s="7">
        <v>1</v>
      </c>
      <c r="U443" s="7">
        <v>2</v>
      </c>
      <c r="V443" s="7">
        <v>0</v>
      </c>
      <c r="W443" s="7">
        <v>1.8</v>
      </c>
      <c r="X443" s="9"/>
      <c r="Y443" s="9">
        <v>1500</v>
      </c>
      <c r="Z443" s="7">
        <v>1</v>
      </c>
      <c r="AA443" s="7">
        <v>0</v>
      </c>
      <c r="AB443" s="7">
        <v>0</v>
      </c>
      <c r="AC443" s="7">
        <v>0</v>
      </c>
      <c r="AD443" s="7">
        <v>0</v>
      </c>
      <c r="AE443" s="7">
        <v>7</v>
      </c>
      <c r="AF443" s="7">
        <v>1</v>
      </c>
      <c r="AG443" s="7">
        <v>4</v>
      </c>
      <c r="AH443" s="11">
        <v>2</v>
      </c>
      <c r="AI443" s="11">
        <v>0</v>
      </c>
      <c r="AJ443" s="11">
        <v>0</v>
      </c>
      <c r="AK443" s="11">
        <v>0</v>
      </c>
      <c r="AL443" s="7">
        <v>0</v>
      </c>
      <c r="AM443" s="7">
        <v>0</v>
      </c>
      <c r="AN443" s="7">
        <v>0</v>
      </c>
      <c r="AO443" s="7">
        <v>0.25</v>
      </c>
      <c r="AP443" s="7">
        <v>2000</v>
      </c>
      <c r="AQ443" s="7">
        <v>0.2</v>
      </c>
      <c r="AR443" s="7">
        <v>0</v>
      </c>
      <c r="AS443" s="11">
        <v>0</v>
      </c>
      <c r="AT443" s="7" t="s">
        <v>531</v>
      </c>
      <c r="AU443" s="7"/>
      <c r="AV443" s="8" t="s">
        <v>158</v>
      </c>
      <c r="AW443" s="7" t="s">
        <v>530</v>
      </c>
      <c r="AX443" s="9">
        <v>10000007</v>
      </c>
      <c r="AY443" s="9">
        <v>21000020</v>
      </c>
      <c r="AZ443" s="8" t="s">
        <v>156</v>
      </c>
      <c r="BA443" s="7">
        <v>0</v>
      </c>
      <c r="BB443" s="16">
        <v>0</v>
      </c>
      <c r="BC443" s="16">
        <v>0</v>
      </c>
      <c r="BD443" s="20" t="str">
        <f t="shared" si="26"/>
        <v>立即对周围内的怪物造成180%攻击伤害+1500点固定伤害,并使目标眩晕1秒</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25" customHeight="1">
      <c r="C444" s="7">
        <v>61011204</v>
      </c>
      <c r="D444" s="8" t="s">
        <v>157</v>
      </c>
      <c r="E444" s="7">
        <v>3</v>
      </c>
      <c r="F444" s="11">
        <v>80000001</v>
      </c>
      <c r="G444" s="7">
        <v>61011205</v>
      </c>
      <c r="H444" s="7">
        <v>1</v>
      </c>
      <c r="I444" s="7">
        <v>3</v>
      </c>
      <c r="J444" s="7">
        <v>5</v>
      </c>
      <c r="K444" s="7">
        <v>0</v>
      </c>
      <c r="L444" s="7">
        <v>0</v>
      </c>
      <c r="M444" s="7">
        <v>0</v>
      </c>
      <c r="N444" s="7">
        <v>1</v>
      </c>
      <c r="O444" s="7">
        <v>0</v>
      </c>
      <c r="P444" s="7">
        <v>0</v>
      </c>
      <c r="Q444" s="7">
        <v>0</v>
      </c>
      <c r="R444" s="11">
        <v>0</v>
      </c>
      <c r="S444" s="7">
        <v>0</v>
      </c>
      <c r="T444" s="7">
        <v>1</v>
      </c>
      <c r="U444" s="7">
        <v>2</v>
      </c>
      <c r="V444" s="7">
        <v>0</v>
      </c>
      <c r="W444" s="7">
        <v>2</v>
      </c>
      <c r="X444" s="9"/>
      <c r="Y444" s="9">
        <v>2250</v>
      </c>
      <c r="Z444" s="7">
        <v>1</v>
      </c>
      <c r="AA444" s="7">
        <v>0</v>
      </c>
      <c r="AB444" s="7">
        <v>0</v>
      </c>
      <c r="AC444" s="7">
        <v>0</v>
      </c>
      <c r="AD444" s="7">
        <v>0</v>
      </c>
      <c r="AE444" s="7">
        <v>7</v>
      </c>
      <c r="AF444" s="7">
        <v>1</v>
      </c>
      <c r="AG444" s="7">
        <v>4</v>
      </c>
      <c r="AH444" s="11">
        <v>2</v>
      </c>
      <c r="AI444" s="11">
        <v>0</v>
      </c>
      <c r="AJ444" s="11">
        <v>0</v>
      </c>
      <c r="AK444" s="11">
        <v>0</v>
      </c>
      <c r="AL444" s="7">
        <v>0</v>
      </c>
      <c r="AM444" s="7">
        <v>0</v>
      </c>
      <c r="AN444" s="7">
        <v>0</v>
      </c>
      <c r="AO444" s="7">
        <v>0.25</v>
      </c>
      <c r="AP444" s="7">
        <v>2000</v>
      </c>
      <c r="AQ444" s="7">
        <v>0.2</v>
      </c>
      <c r="AR444" s="7">
        <v>0</v>
      </c>
      <c r="AS444" s="11">
        <v>0</v>
      </c>
      <c r="AT444" s="7" t="s">
        <v>531</v>
      </c>
      <c r="AU444" s="7"/>
      <c r="AV444" s="8" t="s">
        <v>158</v>
      </c>
      <c r="AW444" s="7" t="s">
        <v>530</v>
      </c>
      <c r="AX444" s="9">
        <v>10000007</v>
      </c>
      <c r="AY444" s="9">
        <v>21000020</v>
      </c>
      <c r="AZ444" s="8" t="s">
        <v>156</v>
      </c>
      <c r="BA444" s="7">
        <v>0</v>
      </c>
      <c r="BB444" s="16">
        <v>0</v>
      </c>
      <c r="BC444" s="16">
        <v>0</v>
      </c>
      <c r="BD444" s="20" t="str">
        <f t="shared" si="26"/>
        <v>立即对周围内的怪物造成200%攻击伤害+2250点固定伤害,并使目标眩晕1秒</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61011205</v>
      </c>
      <c r="D445" s="8" t="s">
        <v>157</v>
      </c>
      <c r="E445" s="7">
        <v>4</v>
      </c>
      <c r="F445" s="11">
        <v>80000001</v>
      </c>
      <c r="G445" s="7">
        <v>61011206</v>
      </c>
      <c r="H445" s="7">
        <v>1</v>
      </c>
      <c r="I445" s="7">
        <v>3</v>
      </c>
      <c r="J445" s="7">
        <v>5</v>
      </c>
      <c r="K445" s="7">
        <v>0</v>
      </c>
      <c r="L445" s="7">
        <v>0</v>
      </c>
      <c r="M445" s="7">
        <v>0</v>
      </c>
      <c r="N445" s="7">
        <v>1</v>
      </c>
      <c r="O445" s="7">
        <v>0</v>
      </c>
      <c r="P445" s="7">
        <v>0</v>
      </c>
      <c r="Q445" s="7">
        <v>0</v>
      </c>
      <c r="R445" s="11">
        <v>0</v>
      </c>
      <c r="S445" s="7">
        <v>0</v>
      </c>
      <c r="T445" s="7">
        <v>1</v>
      </c>
      <c r="U445" s="7">
        <v>2</v>
      </c>
      <c r="V445" s="7">
        <v>0</v>
      </c>
      <c r="W445" s="7">
        <v>2.2000000000000002</v>
      </c>
      <c r="X445" s="9"/>
      <c r="Y445" s="9">
        <v>3250</v>
      </c>
      <c r="Z445" s="7">
        <v>1</v>
      </c>
      <c r="AA445" s="7">
        <v>0</v>
      </c>
      <c r="AB445" s="7">
        <v>0</v>
      </c>
      <c r="AC445" s="7">
        <v>0</v>
      </c>
      <c r="AD445" s="7">
        <v>0</v>
      </c>
      <c r="AE445" s="7">
        <v>7</v>
      </c>
      <c r="AF445" s="7">
        <v>1</v>
      </c>
      <c r="AG445" s="7">
        <v>4</v>
      </c>
      <c r="AH445" s="11">
        <v>2</v>
      </c>
      <c r="AI445" s="11">
        <v>0</v>
      </c>
      <c r="AJ445" s="11">
        <v>0</v>
      </c>
      <c r="AK445" s="11">
        <v>0</v>
      </c>
      <c r="AL445" s="7">
        <v>0</v>
      </c>
      <c r="AM445" s="7">
        <v>0</v>
      </c>
      <c r="AN445" s="7">
        <v>0</v>
      </c>
      <c r="AO445" s="7">
        <v>0.25</v>
      </c>
      <c r="AP445" s="7">
        <v>2000</v>
      </c>
      <c r="AQ445" s="7">
        <v>0.2</v>
      </c>
      <c r="AR445" s="7">
        <v>0</v>
      </c>
      <c r="AS445" s="11">
        <v>0</v>
      </c>
      <c r="AT445" s="7" t="s">
        <v>531</v>
      </c>
      <c r="AU445" s="7"/>
      <c r="AV445" s="8" t="s">
        <v>158</v>
      </c>
      <c r="AW445" s="7" t="s">
        <v>530</v>
      </c>
      <c r="AX445" s="9">
        <v>10000007</v>
      </c>
      <c r="AY445" s="9">
        <v>21000020</v>
      </c>
      <c r="AZ445" s="8" t="s">
        <v>156</v>
      </c>
      <c r="BA445" s="7">
        <v>0</v>
      </c>
      <c r="BB445" s="16">
        <v>0</v>
      </c>
      <c r="BC445" s="16">
        <v>0</v>
      </c>
      <c r="BD445" s="20" t="str">
        <f t="shared" si="26"/>
        <v>立即对周围内的怪物造成220%攻击伤害+3250点固定伤害,并使目标眩晕1秒</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61011206</v>
      </c>
      <c r="D446" s="8" t="s">
        <v>157</v>
      </c>
      <c r="E446" s="7">
        <v>5</v>
      </c>
      <c r="F446" s="11">
        <v>80000001</v>
      </c>
      <c r="G446" s="7">
        <v>0</v>
      </c>
      <c r="H446" s="7">
        <v>1</v>
      </c>
      <c r="I446" s="7">
        <v>3</v>
      </c>
      <c r="J446" s="7">
        <v>5</v>
      </c>
      <c r="K446" s="7">
        <v>0</v>
      </c>
      <c r="L446" s="7">
        <v>0</v>
      </c>
      <c r="M446" s="7">
        <v>0</v>
      </c>
      <c r="N446" s="7">
        <v>1</v>
      </c>
      <c r="O446" s="7">
        <v>0</v>
      </c>
      <c r="P446" s="7">
        <v>0</v>
      </c>
      <c r="Q446" s="7">
        <v>0</v>
      </c>
      <c r="R446" s="11">
        <v>0</v>
      </c>
      <c r="S446" s="7">
        <v>0</v>
      </c>
      <c r="T446" s="7">
        <v>1</v>
      </c>
      <c r="U446" s="7">
        <v>2</v>
      </c>
      <c r="V446" s="7">
        <v>0</v>
      </c>
      <c r="W446" s="7">
        <v>2.4</v>
      </c>
      <c r="X446" s="9"/>
      <c r="Y446" s="9">
        <v>4250</v>
      </c>
      <c r="Z446" s="7">
        <v>1</v>
      </c>
      <c r="AA446" s="7">
        <v>0</v>
      </c>
      <c r="AB446" s="7">
        <v>0</v>
      </c>
      <c r="AC446" s="7">
        <v>0</v>
      </c>
      <c r="AD446" s="7">
        <v>0</v>
      </c>
      <c r="AE446" s="7">
        <v>7</v>
      </c>
      <c r="AF446" s="7">
        <v>1</v>
      </c>
      <c r="AG446" s="7">
        <v>4</v>
      </c>
      <c r="AH446" s="11">
        <v>2</v>
      </c>
      <c r="AI446" s="11">
        <v>0</v>
      </c>
      <c r="AJ446" s="11">
        <v>0</v>
      </c>
      <c r="AK446" s="11">
        <v>0</v>
      </c>
      <c r="AL446" s="7">
        <v>0</v>
      </c>
      <c r="AM446" s="7">
        <v>0</v>
      </c>
      <c r="AN446" s="7">
        <v>0</v>
      </c>
      <c r="AO446" s="7">
        <v>0.25</v>
      </c>
      <c r="AP446" s="7">
        <v>2000</v>
      </c>
      <c r="AQ446" s="7">
        <v>0.2</v>
      </c>
      <c r="AR446" s="7">
        <v>0</v>
      </c>
      <c r="AS446" s="11">
        <v>0</v>
      </c>
      <c r="AT446" s="7" t="s">
        <v>531</v>
      </c>
      <c r="AU446" s="7"/>
      <c r="AV446" s="8" t="s">
        <v>158</v>
      </c>
      <c r="AW446" s="7" t="s">
        <v>530</v>
      </c>
      <c r="AX446" s="9">
        <v>10000007</v>
      </c>
      <c r="AY446" s="9">
        <v>21000020</v>
      </c>
      <c r="AZ446" s="8" t="s">
        <v>156</v>
      </c>
      <c r="BA446" s="7">
        <v>0</v>
      </c>
      <c r="BB446" s="16">
        <v>0</v>
      </c>
      <c r="BC446" s="16">
        <v>0</v>
      </c>
      <c r="BD446" s="20" t="str">
        <f t="shared" si="26"/>
        <v>立即对周围内的怪物造成240%攻击伤害+4250点固定伤害,并使目标眩晕1秒</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61011301</v>
      </c>
      <c r="D447" s="8" t="s">
        <v>160</v>
      </c>
      <c r="E447" s="7">
        <v>0</v>
      </c>
      <c r="F447" s="11">
        <v>80000001</v>
      </c>
      <c r="G447" s="7">
        <v>61011302</v>
      </c>
      <c r="H447" s="7">
        <v>1</v>
      </c>
      <c r="I447" s="7">
        <v>5</v>
      </c>
      <c r="J447" s="14">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1</v>
      </c>
      <c r="AG447" s="7" t="s">
        <v>165</v>
      </c>
      <c r="AH447" s="11">
        <v>2</v>
      </c>
      <c r="AI447" s="11">
        <v>1</v>
      </c>
      <c r="AJ447" s="11">
        <v>0</v>
      </c>
      <c r="AK447" s="11">
        <v>6</v>
      </c>
      <c r="AL447" s="7">
        <v>0</v>
      </c>
      <c r="AM447" s="7">
        <v>0</v>
      </c>
      <c r="AN447" s="7">
        <v>0</v>
      </c>
      <c r="AO447" s="7">
        <v>0.5</v>
      </c>
      <c r="AP447" s="7">
        <v>2000</v>
      </c>
      <c r="AQ447" s="7">
        <v>0.4</v>
      </c>
      <c r="AR447" s="7">
        <v>0</v>
      </c>
      <c r="AS447" s="11">
        <v>0</v>
      </c>
      <c r="AT447" s="7">
        <v>90001022</v>
      </c>
      <c r="AU447" s="7"/>
      <c r="AV447" s="8" t="s">
        <v>161</v>
      </c>
      <c r="AW447" s="7" t="s">
        <v>166</v>
      </c>
      <c r="AX447" s="9">
        <v>10000015</v>
      </c>
      <c r="AY447" s="9">
        <v>21000030</v>
      </c>
      <c r="AZ447" s="8" t="s">
        <v>163</v>
      </c>
      <c r="BA447" s="7">
        <v>0</v>
      </c>
      <c r="BB447" s="16">
        <v>0</v>
      </c>
      <c r="BC447" s="16">
        <v>0</v>
      </c>
      <c r="BD447" s="20" t="str">
        <f>"立即跳跃至目标区域并对其怪物造成"&amp;W447*100&amp;"%攻击伤害+"&amp;Y447&amp;"点固定伤害,并使目标眩晕2秒"</f>
        <v>立即跳跃至目标区域并对其怪物造成160%攻击伤害+750点固定伤害,并使目标眩晕2秒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61011302</v>
      </c>
      <c r="D448" s="8" t="s">
        <v>160</v>
      </c>
      <c r="E448" s="7">
        <v>1</v>
      </c>
      <c r="F448" s="11">
        <v>80000001</v>
      </c>
      <c r="G448" s="7">
        <v>61011303</v>
      </c>
      <c r="H448" s="7">
        <v>1</v>
      </c>
      <c r="I448" s="7">
        <v>5</v>
      </c>
      <c r="J448" s="14">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1</v>
      </c>
      <c r="AG448" s="7" t="s">
        <v>165</v>
      </c>
      <c r="AH448" s="11">
        <v>2</v>
      </c>
      <c r="AI448" s="11">
        <v>1</v>
      </c>
      <c r="AJ448" s="11">
        <v>0</v>
      </c>
      <c r="AK448" s="11">
        <v>6</v>
      </c>
      <c r="AL448" s="7">
        <v>0</v>
      </c>
      <c r="AM448" s="7">
        <v>0</v>
      </c>
      <c r="AN448" s="7">
        <v>0</v>
      </c>
      <c r="AO448" s="7">
        <v>0.5</v>
      </c>
      <c r="AP448" s="7">
        <v>2000</v>
      </c>
      <c r="AQ448" s="7">
        <v>0.4</v>
      </c>
      <c r="AR448" s="7">
        <v>0</v>
      </c>
      <c r="AS448" s="11">
        <v>0</v>
      </c>
      <c r="AT448" s="7">
        <v>90001022</v>
      </c>
      <c r="AU448" s="7"/>
      <c r="AV448" s="8" t="s">
        <v>161</v>
      </c>
      <c r="AW448" s="7" t="s">
        <v>166</v>
      </c>
      <c r="AX448" s="9">
        <v>10000015</v>
      </c>
      <c r="AY448" s="9">
        <v>21000030</v>
      </c>
      <c r="AZ448" s="8" t="s">
        <v>163</v>
      </c>
      <c r="BA448" s="7">
        <v>0</v>
      </c>
      <c r="BB448" s="16">
        <v>0</v>
      </c>
      <c r="BC448" s="16">
        <v>0</v>
      </c>
      <c r="BD448" s="20" t="str">
        <f t="shared" ref="BD448:BD452" si="27">"立即跳跃至目标区域并对其怪物造成"&amp;W448*100&amp;"%攻击伤害+"&amp;Y448&amp;"点固定伤害,并使目标眩晕2秒"</f>
        <v>立即跳跃至目标区域并对其怪物造成160%攻击伤害+750点固定伤害,并使目标眩晕2秒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61011303</v>
      </c>
      <c r="D449" s="8" t="s">
        <v>160</v>
      </c>
      <c r="E449" s="7">
        <v>2</v>
      </c>
      <c r="F449" s="11">
        <v>80000001</v>
      </c>
      <c r="G449" s="7">
        <v>61011304</v>
      </c>
      <c r="H449" s="7">
        <v>1</v>
      </c>
      <c r="I449" s="7">
        <v>5</v>
      </c>
      <c r="J449" s="14">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1</v>
      </c>
      <c r="AG449" s="7" t="s">
        <v>165</v>
      </c>
      <c r="AH449" s="11">
        <v>2</v>
      </c>
      <c r="AI449" s="11">
        <v>1</v>
      </c>
      <c r="AJ449" s="11">
        <v>0</v>
      </c>
      <c r="AK449" s="11">
        <v>6</v>
      </c>
      <c r="AL449" s="7">
        <v>0</v>
      </c>
      <c r="AM449" s="7">
        <v>0</v>
      </c>
      <c r="AN449" s="7">
        <v>0</v>
      </c>
      <c r="AO449" s="7">
        <v>0.5</v>
      </c>
      <c r="AP449" s="7">
        <v>2000</v>
      </c>
      <c r="AQ449" s="7">
        <v>0.4</v>
      </c>
      <c r="AR449" s="7">
        <v>0</v>
      </c>
      <c r="AS449" s="11">
        <v>0</v>
      </c>
      <c r="AT449" s="7">
        <v>90001022</v>
      </c>
      <c r="AU449" s="7"/>
      <c r="AV449" s="8" t="s">
        <v>161</v>
      </c>
      <c r="AW449" s="7" t="s">
        <v>166</v>
      </c>
      <c r="AX449" s="9">
        <v>10000015</v>
      </c>
      <c r="AY449" s="9">
        <v>21000030</v>
      </c>
      <c r="AZ449" s="8" t="s">
        <v>163</v>
      </c>
      <c r="BA449" s="7">
        <v>0</v>
      </c>
      <c r="BB449" s="16">
        <v>0</v>
      </c>
      <c r="BC449" s="16">
        <v>0</v>
      </c>
      <c r="BD449" s="20" t="str">
        <f t="shared" si="27"/>
        <v>立即跳跃至目标区域并对其怪物造成180%攻击伤害+1500点固定伤害,并使目标眩晕2秒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61011304</v>
      </c>
      <c r="D450" s="8" t="s">
        <v>160</v>
      </c>
      <c r="E450" s="7">
        <v>3</v>
      </c>
      <c r="F450" s="11">
        <v>80000001</v>
      </c>
      <c r="G450" s="7">
        <v>0</v>
      </c>
      <c r="H450" s="7">
        <v>1</v>
      </c>
      <c r="I450" s="7">
        <v>5</v>
      </c>
      <c r="J450" s="14">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1</v>
      </c>
      <c r="AG450" s="7" t="s">
        <v>165</v>
      </c>
      <c r="AH450" s="11">
        <v>2</v>
      </c>
      <c r="AI450" s="11">
        <v>1</v>
      </c>
      <c r="AJ450" s="11">
        <v>0</v>
      </c>
      <c r="AK450" s="11">
        <v>6</v>
      </c>
      <c r="AL450" s="7">
        <v>0</v>
      </c>
      <c r="AM450" s="7">
        <v>0</v>
      </c>
      <c r="AN450" s="7">
        <v>0</v>
      </c>
      <c r="AO450" s="7">
        <v>0.5</v>
      </c>
      <c r="AP450" s="7">
        <v>2000</v>
      </c>
      <c r="AQ450" s="7">
        <v>0.4</v>
      </c>
      <c r="AR450" s="7">
        <v>0</v>
      </c>
      <c r="AS450" s="11">
        <v>0</v>
      </c>
      <c r="AT450" s="7">
        <v>90001022</v>
      </c>
      <c r="AU450" s="7"/>
      <c r="AV450" s="8" t="s">
        <v>161</v>
      </c>
      <c r="AW450" s="7" t="s">
        <v>166</v>
      </c>
      <c r="AX450" s="9">
        <v>10000015</v>
      </c>
      <c r="AY450" s="9">
        <v>21000030</v>
      </c>
      <c r="AZ450" s="8" t="s">
        <v>163</v>
      </c>
      <c r="BA450" s="7">
        <v>0</v>
      </c>
      <c r="BB450" s="16">
        <v>0</v>
      </c>
      <c r="BC450" s="16">
        <v>0</v>
      </c>
      <c r="BD450" s="20" t="str">
        <f t="shared" si="27"/>
        <v>立即跳跃至目标区域并对其怪物造成200%攻击伤害+2250点固定伤害,并使目标眩晕2秒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61011305</v>
      </c>
      <c r="D451" s="8" t="s">
        <v>160</v>
      </c>
      <c r="E451" s="7">
        <v>4</v>
      </c>
      <c r="F451" s="11">
        <v>80000001</v>
      </c>
      <c r="G451" s="7">
        <v>0</v>
      </c>
      <c r="H451" s="7">
        <v>1</v>
      </c>
      <c r="I451" s="7">
        <v>5</v>
      </c>
      <c r="J451" s="14">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1</v>
      </c>
      <c r="AG451" s="7" t="s">
        <v>165</v>
      </c>
      <c r="AH451" s="11">
        <v>2</v>
      </c>
      <c r="AI451" s="11">
        <v>1</v>
      </c>
      <c r="AJ451" s="11">
        <v>0</v>
      </c>
      <c r="AK451" s="11">
        <v>6</v>
      </c>
      <c r="AL451" s="7">
        <v>0</v>
      </c>
      <c r="AM451" s="7">
        <v>0</v>
      </c>
      <c r="AN451" s="7">
        <v>0</v>
      </c>
      <c r="AO451" s="7">
        <v>0.5</v>
      </c>
      <c r="AP451" s="7">
        <v>2000</v>
      </c>
      <c r="AQ451" s="7">
        <v>0.4</v>
      </c>
      <c r="AR451" s="7">
        <v>0</v>
      </c>
      <c r="AS451" s="11">
        <v>0</v>
      </c>
      <c r="AT451" s="7">
        <v>90001022</v>
      </c>
      <c r="AU451" s="7"/>
      <c r="AV451" s="8" t="s">
        <v>161</v>
      </c>
      <c r="AW451" s="7" t="s">
        <v>166</v>
      </c>
      <c r="AX451" s="9">
        <v>10000015</v>
      </c>
      <c r="AY451" s="9">
        <v>21000030</v>
      </c>
      <c r="AZ451" s="8" t="s">
        <v>163</v>
      </c>
      <c r="BA451" s="7">
        <v>0</v>
      </c>
      <c r="BB451" s="16">
        <v>0</v>
      </c>
      <c r="BC451" s="16">
        <v>0</v>
      </c>
      <c r="BD451" s="20" t="str">
        <f t="shared" si="27"/>
        <v>立即跳跃至目标区域并对其怪物造成220%攻击伤害+3250点固定伤害,并使目标眩晕2秒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61011306</v>
      </c>
      <c r="D452" s="8" t="s">
        <v>160</v>
      </c>
      <c r="E452" s="7">
        <v>5</v>
      </c>
      <c r="F452" s="11">
        <v>80000001</v>
      </c>
      <c r="G452" s="7">
        <v>0</v>
      </c>
      <c r="H452" s="7">
        <v>1</v>
      </c>
      <c r="I452" s="7">
        <v>5</v>
      </c>
      <c r="J452" s="14">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1</v>
      </c>
      <c r="AG452" s="7" t="s">
        <v>165</v>
      </c>
      <c r="AH452" s="11">
        <v>2</v>
      </c>
      <c r="AI452" s="11">
        <v>1</v>
      </c>
      <c r="AJ452" s="11">
        <v>0</v>
      </c>
      <c r="AK452" s="11">
        <v>6</v>
      </c>
      <c r="AL452" s="7">
        <v>0</v>
      </c>
      <c r="AM452" s="7">
        <v>0</v>
      </c>
      <c r="AN452" s="7">
        <v>0</v>
      </c>
      <c r="AO452" s="7">
        <v>0.5</v>
      </c>
      <c r="AP452" s="7">
        <v>2000</v>
      </c>
      <c r="AQ452" s="7">
        <v>0.4</v>
      </c>
      <c r="AR452" s="7">
        <v>0</v>
      </c>
      <c r="AS452" s="11">
        <v>0</v>
      </c>
      <c r="AT452" s="7">
        <v>90001022</v>
      </c>
      <c r="AU452" s="7"/>
      <c r="AV452" s="8" t="s">
        <v>161</v>
      </c>
      <c r="AW452" s="7" t="s">
        <v>166</v>
      </c>
      <c r="AX452" s="9">
        <v>10000015</v>
      </c>
      <c r="AY452" s="9">
        <v>21000030</v>
      </c>
      <c r="AZ452" s="8" t="s">
        <v>163</v>
      </c>
      <c r="BA452" s="7">
        <v>0</v>
      </c>
      <c r="BB452" s="16">
        <v>0</v>
      </c>
      <c r="BC452" s="16">
        <v>0</v>
      </c>
      <c r="BD452" s="20" t="str">
        <f t="shared" si="27"/>
        <v>立即跳跃至目标区域并对其怪物造成240%攻击伤害+4250点固定伤害,并使目标眩晕2秒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20.100000000000001" customHeight="1">
      <c r="C453" s="7">
        <v>61012101</v>
      </c>
      <c r="D453" s="8" t="s">
        <v>532</v>
      </c>
      <c r="E453" s="7">
        <v>0</v>
      </c>
      <c r="F453" s="11">
        <v>80000001</v>
      </c>
      <c r="G453" s="7">
        <v>61012102</v>
      </c>
      <c r="H453" s="7">
        <v>2</v>
      </c>
      <c r="I453" s="7">
        <v>1</v>
      </c>
      <c r="J453" s="7">
        <v>3</v>
      </c>
      <c r="K453" s="7">
        <v>0</v>
      </c>
      <c r="L453" s="7">
        <v>0</v>
      </c>
      <c r="M453" s="7">
        <v>0</v>
      </c>
      <c r="N453" s="7">
        <v>1</v>
      </c>
      <c r="O453" s="7">
        <v>0</v>
      </c>
      <c r="P453" s="7">
        <v>0</v>
      </c>
      <c r="Q453" s="7">
        <v>0</v>
      </c>
      <c r="R453" s="11">
        <v>0</v>
      </c>
      <c r="S453" s="7">
        <v>0</v>
      </c>
      <c r="T453" s="7">
        <v>1</v>
      </c>
      <c r="U453" s="7">
        <v>2</v>
      </c>
      <c r="V453" s="7">
        <v>0</v>
      </c>
      <c r="W453" s="7">
        <v>2</v>
      </c>
      <c r="X453" s="9"/>
      <c r="Y453" s="9">
        <v>750</v>
      </c>
      <c r="Z453" s="7">
        <v>0</v>
      </c>
      <c r="AA453" s="7">
        <v>0</v>
      </c>
      <c r="AB453" s="7">
        <v>0</v>
      </c>
      <c r="AC453" s="7">
        <v>0</v>
      </c>
      <c r="AD453" s="7">
        <v>0</v>
      </c>
      <c r="AE453" s="7">
        <v>9</v>
      </c>
      <c r="AF453" s="7">
        <v>2</v>
      </c>
      <c r="AG453" s="7" t="s">
        <v>533</v>
      </c>
      <c r="AH453" s="11">
        <v>2</v>
      </c>
      <c r="AI453" s="11">
        <v>2</v>
      </c>
      <c r="AJ453" s="11">
        <v>0</v>
      </c>
      <c r="AK453" s="11">
        <v>1.5</v>
      </c>
      <c r="AL453" s="7">
        <v>0</v>
      </c>
      <c r="AM453" s="7">
        <v>0</v>
      </c>
      <c r="AN453" s="7">
        <v>0</v>
      </c>
      <c r="AO453" s="7">
        <v>0.5</v>
      </c>
      <c r="AP453" s="7">
        <v>2000</v>
      </c>
      <c r="AQ453" s="7">
        <v>0.5</v>
      </c>
      <c r="AR453" s="7">
        <v>0</v>
      </c>
      <c r="AS453" s="11">
        <v>0</v>
      </c>
      <c r="AT453" s="7">
        <v>90001031</v>
      </c>
      <c r="AU453" s="7"/>
      <c r="AV453" s="8" t="s">
        <v>154</v>
      </c>
      <c r="AW453" s="7" t="s">
        <v>534</v>
      </c>
      <c r="AX453" s="9">
        <v>10001007</v>
      </c>
      <c r="AY453" s="9">
        <v>21000010</v>
      </c>
      <c r="AZ453" s="8" t="s">
        <v>156</v>
      </c>
      <c r="BA453" s="7">
        <v>0</v>
      </c>
      <c r="BB453" s="16">
        <v>0</v>
      </c>
      <c r="BC453" s="16">
        <v>0</v>
      </c>
      <c r="BD453" s="20" t="str">
        <f>"立即对目标范围内的怪物造成"&amp;W453*100&amp;"%攻击伤害+"&amp;Y453&amp;"点固定伤害,并使目标速度降低50%,持续6秒"</f>
        <v>立即对目标范围内的怪物造成200%攻击伤害+750点固定伤害,并使目标速度降低50%,持续6秒</v>
      </c>
      <c r="BE453" s="7">
        <v>0</v>
      </c>
      <c r="BF453" s="7">
        <v>0</v>
      </c>
      <c r="BG453" s="7">
        <v>0</v>
      </c>
      <c r="BH453" s="7">
        <v>0</v>
      </c>
      <c r="BI453" s="7">
        <v>0</v>
      </c>
      <c r="BJ453" s="7">
        <v>0</v>
      </c>
      <c r="BK453" s="24">
        <v>0</v>
      </c>
      <c r="BL453" s="11">
        <v>0</v>
      </c>
      <c r="BM453" s="11">
        <v>0</v>
      </c>
      <c r="BN453" s="11">
        <v>0</v>
      </c>
      <c r="BO453" s="11">
        <v>0</v>
      </c>
      <c r="BP453" s="11">
        <v>0</v>
      </c>
      <c r="BQ453" s="11">
        <v>0</v>
      </c>
      <c r="BR453" s="11">
        <v>0</v>
      </c>
      <c r="BS453" s="11"/>
      <c r="BT453" s="11"/>
      <c r="BU453" s="11"/>
      <c r="BV453" s="11">
        <v>0</v>
      </c>
      <c r="BW453" s="11">
        <v>0</v>
      </c>
      <c r="BX453" s="11">
        <v>0</v>
      </c>
    </row>
    <row r="454" spans="3:76" ht="20.100000000000001" customHeight="1">
      <c r="C454" s="7">
        <v>61012102</v>
      </c>
      <c r="D454" s="8" t="s">
        <v>532</v>
      </c>
      <c r="E454" s="7">
        <v>1</v>
      </c>
      <c r="F454" s="11">
        <v>80000001</v>
      </c>
      <c r="G454" s="7">
        <v>61012103</v>
      </c>
      <c r="H454" s="7">
        <v>2</v>
      </c>
      <c r="I454" s="7">
        <v>1</v>
      </c>
      <c r="J454" s="7">
        <v>3</v>
      </c>
      <c r="K454" s="7">
        <v>0</v>
      </c>
      <c r="L454" s="7">
        <v>0</v>
      </c>
      <c r="M454" s="7">
        <v>0</v>
      </c>
      <c r="N454" s="7">
        <v>1</v>
      </c>
      <c r="O454" s="7">
        <v>0</v>
      </c>
      <c r="P454" s="7">
        <v>0</v>
      </c>
      <c r="Q454" s="7">
        <v>0</v>
      </c>
      <c r="R454" s="11">
        <v>0</v>
      </c>
      <c r="S454" s="7">
        <v>0</v>
      </c>
      <c r="T454" s="7">
        <v>1</v>
      </c>
      <c r="U454" s="7">
        <v>2</v>
      </c>
      <c r="V454" s="7">
        <v>0</v>
      </c>
      <c r="W454" s="7">
        <v>2</v>
      </c>
      <c r="X454" s="9"/>
      <c r="Y454" s="9">
        <v>750</v>
      </c>
      <c r="Z454" s="7">
        <v>0</v>
      </c>
      <c r="AA454" s="7">
        <v>0</v>
      </c>
      <c r="AB454" s="7">
        <v>0</v>
      </c>
      <c r="AC454" s="7">
        <v>0</v>
      </c>
      <c r="AD454" s="7">
        <v>0</v>
      </c>
      <c r="AE454" s="7">
        <v>9</v>
      </c>
      <c r="AF454" s="7">
        <v>2</v>
      </c>
      <c r="AG454" s="7" t="s">
        <v>533</v>
      </c>
      <c r="AH454" s="11">
        <v>2</v>
      </c>
      <c r="AI454" s="11">
        <v>2</v>
      </c>
      <c r="AJ454" s="11">
        <v>0</v>
      </c>
      <c r="AK454" s="11">
        <v>1.5</v>
      </c>
      <c r="AL454" s="7">
        <v>0</v>
      </c>
      <c r="AM454" s="7">
        <v>0</v>
      </c>
      <c r="AN454" s="7">
        <v>0</v>
      </c>
      <c r="AO454" s="7">
        <v>0.5</v>
      </c>
      <c r="AP454" s="7">
        <v>2000</v>
      </c>
      <c r="AQ454" s="7">
        <v>0.5</v>
      </c>
      <c r="AR454" s="7">
        <v>0</v>
      </c>
      <c r="AS454" s="11">
        <v>0</v>
      </c>
      <c r="AT454" s="7" t="s">
        <v>535</v>
      </c>
      <c r="AU454" s="7"/>
      <c r="AV454" s="8" t="s">
        <v>154</v>
      </c>
      <c r="AW454" s="7" t="s">
        <v>534</v>
      </c>
      <c r="AX454" s="9">
        <v>10001007</v>
      </c>
      <c r="AY454" s="9">
        <v>21000010</v>
      </c>
      <c r="AZ454" s="8" t="s">
        <v>156</v>
      </c>
      <c r="BA454" s="7">
        <v>0</v>
      </c>
      <c r="BB454" s="16">
        <v>0</v>
      </c>
      <c r="BC454" s="16">
        <v>0</v>
      </c>
      <c r="BD454" s="20"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7">
        <v>0</v>
      </c>
      <c r="BF454" s="7">
        <v>0</v>
      </c>
      <c r="BG454" s="7">
        <v>0</v>
      </c>
      <c r="BH454" s="7">
        <v>0</v>
      </c>
      <c r="BI454" s="7">
        <v>0</v>
      </c>
      <c r="BJ454" s="7">
        <v>0</v>
      </c>
      <c r="BK454" s="24">
        <v>0</v>
      </c>
      <c r="BL454" s="11">
        <v>0</v>
      </c>
      <c r="BM454" s="11">
        <v>0</v>
      </c>
      <c r="BN454" s="11">
        <v>0</v>
      </c>
      <c r="BO454" s="11">
        <v>0</v>
      </c>
      <c r="BP454" s="11">
        <v>0</v>
      </c>
      <c r="BQ454" s="11">
        <v>0</v>
      </c>
      <c r="BR454" s="11">
        <v>0</v>
      </c>
      <c r="BS454" s="11"/>
      <c r="BT454" s="11"/>
      <c r="BU454" s="11"/>
      <c r="BV454" s="11">
        <v>0</v>
      </c>
      <c r="BW454" s="11">
        <v>0</v>
      </c>
      <c r="BX454" s="11">
        <v>0</v>
      </c>
    </row>
    <row r="455" spans="3:76" ht="20.100000000000001" customHeight="1">
      <c r="C455" s="7">
        <v>61012103</v>
      </c>
      <c r="D455" s="8" t="s">
        <v>532</v>
      </c>
      <c r="E455" s="7">
        <v>2</v>
      </c>
      <c r="F455" s="11">
        <v>80000001</v>
      </c>
      <c r="G455" s="7">
        <v>61012104</v>
      </c>
      <c r="H455" s="7">
        <v>2</v>
      </c>
      <c r="I455" s="7">
        <v>1</v>
      </c>
      <c r="J455" s="7">
        <v>3</v>
      </c>
      <c r="K455" s="7">
        <v>0</v>
      </c>
      <c r="L455" s="7">
        <v>0</v>
      </c>
      <c r="M455" s="7">
        <v>0</v>
      </c>
      <c r="N455" s="7">
        <v>1</v>
      </c>
      <c r="O455" s="7">
        <v>0</v>
      </c>
      <c r="P455" s="7">
        <v>0</v>
      </c>
      <c r="Q455" s="7">
        <v>0</v>
      </c>
      <c r="R455" s="11">
        <v>0</v>
      </c>
      <c r="S455" s="7">
        <v>0</v>
      </c>
      <c r="T455" s="7">
        <v>1</v>
      </c>
      <c r="U455" s="7">
        <v>2</v>
      </c>
      <c r="V455" s="7">
        <v>0</v>
      </c>
      <c r="W455" s="7">
        <v>2.25</v>
      </c>
      <c r="X455" s="9"/>
      <c r="Y455" s="9">
        <v>1500</v>
      </c>
      <c r="Z455" s="7">
        <v>0</v>
      </c>
      <c r="AA455" s="7">
        <v>0</v>
      </c>
      <c r="AB455" s="7">
        <v>0</v>
      </c>
      <c r="AC455" s="7">
        <v>0</v>
      </c>
      <c r="AD455" s="7">
        <v>0</v>
      </c>
      <c r="AE455" s="7">
        <v>9</v>
      </c>
      <c r="AF455" s="7">
        <v>2</v>
      </c>
      <c r="AG455" s="7" t="s">
        <v>533</v>
      </c>
      <c r="AH455" s="11">
        <v>2</v>
      </c>
      <c r="AI455" s="11">
        <v>2</v>
      </c>
      <c r="AJ455" s="11">
        <v>0</v>
      </c>
      <c r="AK455" s="11">
        <v>1.5</v>
      </c>
      <c r="AL455" s="7">
        <v>0</v>
      </c>
      <c r="AM455" s="7">
        <v>0</v>
      </c>
      <c r="AN455" s="7">
        <v>0</v>
      </c>
      <c r="AO455" s="7">
        <v>0.5</v>
      </c>
      <c r="AP455" s="7">
        <v>2000</v>
      </c>
      <c r="AQ455" s="7">
        <v>0.5</v>
      </c>
      <c r="AR455" s="7">
        <v>0</v>
      </c>
      <c r="AS455" s="11">
        <v>0</v>
      </c>
      <c r="AT455" s="7" t="s">
        <v>535</v>
      </c>
      <c r="AU455" s="7"/>
      <c r="AV455" s="8" t="s">
        <v>154</v>
      </c>
      <c r="AW455" s="7" t="s">
        <v>534</v>
      </c>
      <c r="AX455" s="9">
        <v>10001007</v>
      </c>
      <c r="AY455" s="9">
        <v>21000010</v>
      </c>
      <c r="AZ455" s="8" t="s">
        <v>156</v>
      </c>
      <c r="BA455" s="7">
        <v>0</v>
      </c>
      <c r="BB455" s="16">
        <v>0</v>
      </c>
      <c r="BC455" s="16">
        <v>0</v>
      </c>
      <c r="BD455" s="20" t="str">
        <f t="shared" si="28"/>
        <v>立即对目标范围内的怪物造成225%攻击伤害+1500点固定伤害,并使目标速度降低50%,持续6秒</v>
      </c>
      <c r="BE455" s="7">
        <v>0</v>
      </c>
      <c r="BF455" s="7">
        <v>0</v>
      </c>
      <c r="BG455" s="7">
        <v>0</v>
      </c>
      <c r="BH455" s="7">
        <v>0</v>
      </c>
      <c r="BI455" s="7">
        <v>0</v>
      </c>
      <c r="BJ455" s="7">
        <v>0</v>
      </c>
      <c r="BK455" s="24">
        <v>0</v>
      </c>
      <c r="BL455" s="11">
        <v>0</v>
      </c>
      <c r="BM455" s="11">
        <v>0</v>
      </c>
      <c r="BN455" s="11">
        <v>0</v>
      </c>
      <c r="BO455" s="11">
        <v>0</v>
      </c>
      <c r="BP455" s="11">
        <v>0</v>
      </c>
      <c r="BQ455" s="11">
        <v>0</v>
      </c>
      <c r="BR455" s="11">
        <v>0</v>
      </c>
      <c r="BS455" s="11"/>
      <c r="BT455" s="11"/>
      <c r="BU455" s="11"/>
      <c r="BV455" s="11">
        <v>0</v>
      </c>
      <c r="BW455" s="11">
        <v>0</v>
      </c>
      <c r="BX455" s="11">
        <v>0</v>
      </c>
    </row>
    <row r="456" spans="3:76" ht="20.100000000000001" customHeight="1">
      <c r="C456" s="7">
        <v>61012104</v>
      </c>
      <c r="D456" s="8" t="s">
        <v>532</v>
      </c>
      <c r="E456" s="7">
        <v>3</v>
      </c>
      <c r="F456" s="11">
        <v>80000001</v>
      </c>
      <c r="G456" s="7">
        <v>0</v>
      </c>
      <c r="H456" s="7">
        <v>2</v>
      </c>
      <c r="I456" s="7">
        <v>1</v>
      </c>
      <c r="J456" s="7">
        <v>3</v>
      </c>
      <c r="K456" s="7">
        <v>0</v>
      </c>
      <c r="L456" s="7">
        <v>0</v>
      </c>
      <c r="M456" s="7">
        <v>0</v>
      </c>
      <c r="N456" s="7">
        <v>1</v>
      </c>
      <c r="O456" s="7">
        <v>0</v>
      </c>
      <c r="P456" s="7">
        <v>0</v>
      </c>
      <c r="Q456" s="7">
        <v>0</v>
      </c>
      <c r="R456" s="11">
        <v>0</v>
      </c>
      <c r="S456" s="7">
        <v>0</v>
      </c>
      <c r="T456" s="7">
        <v>1</v>
      </c>
      <c r="U456" s="7">
        <v>2</v>
      </c>
      <c r="V456" s="7">
        <v>0</v>
      </c>
      <c r="W456" s="7">
        <v>2.5</v>
      </c>
      <c r="X456" s="9"/>
      <c r="Y456" s="9">
        <v>2250</v>
      </c>
      <c r="Z456" s="7">
        <v>0</v>
      </c>
      <c r="AA456" s="7">
        <v>0</v>
      </c>
      <c r="AB456" s="7">
        <v>0</v>
      </c>
      <c r="AC456" s="7">
        <v>0</v>
      </c>
      <c r="AD456" s="7">
        <v>0</v>
      </c>
      <c r="AE456" s="7">
        <v>9</v>
      </c>
      <c r="AF456" s="7">
        <v>2</v>
      </c>
      <c r="AG456" s="7" t="s">
        <v>533</v>
      </c>
      <c r="AH456" s="11">
        <v>2</v>
      </c>
      <c r="AI456" s="11">
        <v>2</v>
      </c>
      <c r="AJ456" s="11">
        <v>0</v>
      </c>
      <c r="AK456" s="11">
        <v>1.5</v>
      </c>
      <c r="AL456" s="7">
        <v>0</v>
      </c>
      <c r="AM456" s="7">
        <v>0</v>
      </c>
      <c r="AN456" s="7">
        <v>0</v>
      </c>
      <c r="AO456" s="7">
        <v>0.5</v>
      </c>
      <c r="AP456" s="7">
        <v>2000</v>
      </c>
      <c r="AQ456" s="7">
        <v>0.5</v>
      </c>
      <c r="AR456" s="7">
        <v>0</v>
      </c>
      <c r="AS456" s="11">
        <v>0</v>
      </c>
      <c r="AT456" s="7" t="s">
        <v>535</v>
      </c>
      <c r="AU456" s="7"/>
      <c r="AV456" s="8" t="s">
        <v>154</v>
      </c>
      <c r="AW456" s="7" t="s">
        <v>534</v>
      </c>
      <c r="AX456" s="9">
        <v>10001007</v>
      </c>
      <c r="AY456" s="9">
        <v>21000010</v>
      </c>
      <c r="AZ456" s="8" t="s">
        <v>156</v>
      </c>
      <c r="BA456" s="7">
        <v>0</v>
      </c>
      <c r="BB456" s="16">
        <v>0</v>
      </c>
      <c r="BC456" s="16">
        <v>0</v>
      </c>
      <c r="BD456" s="20" t="str">
        <f t="shared" si="28"/>
        <v>立即对目标范围内的怪物造成250%攻击伤害+2250点固定伤害,并使目标速度降低50%,持续6秒</v>
      </c>
      <c r="BE456" s="7">
        <v>0</v>
      </c>
      <c r="BF456" s="7">
        <v>0</v>
      </c>
      <c r="BG456" s="7">
        <v>0</v>
      </c>
      <c r="BH456" s="7">
        <v>0</v>
      </c>
      <c r="BI456" s="7">
        <v>0</v>
      </c>
      <c r="BJ456" s="7">
        <v>0</v>
      </c>
      <c r="BK456" s="24">
        <v>0</v>
      </c>
      <c r="BL456" s="11">
        <v>0</v>
      </c>
      <c r="BM456" s="11">
        <v>0</v>
      </c>
      <c r="BN456" s="11">
        <v>0</v>
      </c>
      <c r="BO456" s="11">
        <v>0</v>
      </c>
      <c r="BP456" s="11">
        <v>0</v>
      </c>
      <c r="BQ456" s="11">
        <v>0</v>
      </c>
      <c r="BR456" s="11">
        <v>0</v>
      </c>
      <c r="BS456" s="11"/>
      <c r="BT456" s="11"/>
      <c r="BU456" s="11"/>
      <c r="BV456" s="11">
        <v>0</v>
      </c>
      <c r="BW456" s="11">
        <v>0</v>
      </c>
      <c r="BX456" s="11">
        <v>0</v>
      </c>
    </row>
    <row r="457" spans="3:76" ht="20.100000000000001" customHeight="1">
      <c r="C457" s="7">
        <v>61012105</v>
      </c>
      <c r="D457" s="8" t="s">
        <v>532</v>
      </c>
      <c r="E457" s="7">
        <v>4</v>
      </c>
      <c r="F457" s="11">
        <v>80000001</v>
      </c>
      <c r="G457" s="7">
        <v>0</v>
      </c>
      <c r="H457" s="7">
        <v>2</v>
      </c>
      <c r="I457" s="7">
        <v>1</v>
      </c>
      <c r="J457" s="7">
        <v>3</v>
      </c>
      <c r="K457" s="7">
        <v>0</v>
      </c>
      <c r="L457" s="7">
        <v>0</v>
      </c>
      <c r="M457" s="7">
        <v>0</v>
      </c>
      <c r="N457" s="7">
        <v>1</v>
      </c>
      <c r="O457" s="7">
        <v>0</v>
      </c>
      <c r="P457" s="7">
        <v>0</v>
      </c>
      <c r="Q457" s="7">
        <v>0</v>
      </c>
      <c r="R457" s="11">
        <v>0</v>
      </c>
      <c r="S457" s="7">
        <v>0</v>
      </c>
      <c r="T457" s="7">
        <v>1</v>
      </c>
      <c r="U457" s="7">
        <v>2</v>
      </c>
      <c r="V457" s="7">
        <v>0</v>
      </c>
      <c r="W457" s="7">
        <v>2.75</v>
      </c>
      <c r="X457" s="9"/>
      <c r="Y457" s="9">
        <v>3250</v>
      </c>
      <c r="Z457" s="7">
        <v>0</v>
      </c>
      <c r="AA457" s="7">
        <v>0</v>
      </c>
      <c r="AB457" s="7">
        <v>0</v>
      </c>
      <c r="AC457" s="7">
        <v>0</v>
      </c>
      <c r="AD457" s="7">
        <v>0</v>
      </c>
      <c r="AE457" s="7">
        <v>9</v>
      </c>
      <c r="AF457" s="7">
        <v>2</v>
      </c>
      <c r="AG457" s="7" t="s">
        <v>533</v>
      </c>
      <c r="AH457" s="11">
        <v>2</v>
      </c>
      <c r="AI457" s="11">
        <v>2</v>
      </c>
      <c r="AJ457" s="11">
        <v>0</v>
      </c>
      <c r="AK457" s="11">
        <v>1.5</v>
      </c>
      <c r="AL457" s="7">
        <v>0</v>
      </c>
      <c r="AM457" s="7">
        <v>0</v>
      </c>
      <c r="AN457" s="7">
        <v>0</v>
      </c>
      <c r="AO457" s="7">
        <v>0.5</v>
      </c>
      <c r="AP457" s="7">
        <v>2000</v>
      </c>
      <c r="AQ457" s="7">
        <v>0.5</v>
      </c>
      <c r="AR457" s="7">
        <v>0</v>
      </c>
      <c r="AS457" s="11">
        <v>0</v>
      </c>
      <c r="AT457" s="7" t="s">
        <v>535</v>
      </c>
      <c r="AU457" s="7"/>
      <c r="AV457" s="8" t="s">
        <v>154</v>
      </c>
      <c r="AW457" s="7" t="s">
        <v>534</v>
      </c>
      <c r="AX457" s="9">
        <v>10001007</v>
      </c>
      <c r="AY457" s="9">
        <v>21000010</v>
      </c>
      <c r="AZ457" s="8" t="s">
        <v>156</v>
      </c>
      <c r="BA457" s="7">
        <v>0</v>
      </c>
      <c r="BB457" s="16">
        <v>0</v>
      </c>
      <c r="BC457" s="16">
        <v>0</v>
      </c>
      <c r="BD457" s="20" t="str">
        <f t="shared" si="28"/>
        <v>立即对目标范围内的怪物造成275%攻击伤害+3250点固定伤害,并使目标速度降低50%,持续6秒</v>
      </c>
      <c r="BE457" s="7">
        <v>0</v>
      </c>
      <c r="BF457" s="7">
        <v>0</v>
      </c>
      <c r="BG457" s="7">
        <v>0</v>
      </c>
      <c r="BH457" s="7">
        <v>0</v>
      </c>
      <c r="BI457" s="7">
        <v>0</v>
      </c>
      <c r="BJ457" s="7">
        <v>0</v>
      </c>
      <c r="BK457" s="24">
        <v>0</v>
      </c>
      <c r="BL457" s="11">
        <v>0</v>
      </c>
      <c r="BM457" s="11">
        <v>0</v>
      </c>
      <c r="BN457" s="11">
        <v>0</v>
      </c>
      <c r="BO457" s="11">
        <v>0</v>
      </c>
      <c r="BP457" s="11">
        <v>0</v>
      </c>
      <c r="BQ457" s="11">
        <v>0</v>
      </c>
      <c r="BR457" s="11">
        <v>0</v>
      </c>
      <c r="BS457" s="11"/>
      <c r="BT457" s="11"/>
      <c r="BU457" s="11"/>
      <c r="BV457" s="11">
        <v>0</v>
      </c>
      <c r="BW457" s="11">
        <v>0</v>
      </c>
      <c r="BX457" s="11">
        <v>0</v>
      </c>
    </row>
    <row r="458" spans="3:76" ht="20.100000000000001" customHeight="1">
      <c r="C458" s="7">
        <v>61012106</v>
      </c>
      <c r="D458" s="8" t="s">
        <v>532</v>
      </c>
      <c r="E458" s="7">
        <v>5</v>
      </c>
      <c r="F458" s="11">
        <v>80000001</v>
      </c>
      <c r="G458" s="7">
        <v>0</v>
      </c>
      <c r="H458" s="7">
        <v>2</v>
      </c>
      <c r="I458" s="7">
        <v>1</v>
      </c>
      <c r="J458" s="7">
        <v>3</v>
      </c>
      <c r="K458" s="7">
        <v>0</v>
      </c>
      <c r="L458" s="7">
        <v>0</v>
      </c>
      <c r="M458" s="7">
        <v>0</v>
      </c>
      <c r="N458" s="7">
        <v>1</v>
      </c>
      <c r="O458" s="7">
        <v>0</v>
      </c>
      <c r="P458" s="7">
        <v>0</v>
      </c>
      <c r="Q458" s="7">
        <v>0</v>
      </c>
      <c r="R458" s="11">
        <v>0</v>
      </c>
      <c r="S458" s="7">
        <v>0</v>
      </c>
      <c r="T458" s="7">
        <v>1</v>
      </c>
      <c r="U458" s="7">
        <v>2</v>
      </c>
      <c r="V458" s="7">
        <v>0</v>
      </c>
      <c r="W458" s="7">
        <v>3</v>
      </c>
      <c r="X458" s="9"/>
      <c r="Y458" s="9">
        <v>4250</v>
      </c>
      <c r="Z458" s="7">
        <v>0</v>
      </c>
      <c r="AA458" s="7">
        <v>0</v>
      </c>
      <c r="AB458" s="7">
        <v>0</v>
      </c>
      <c r="AC458" s="7">
        <v>0</v>
      </c>
      <c r="AD458" s="7">
        <v>0</v>
      </c>
      <c r="AE458" s="7">
        <v>9</v>
      </c>
      <c r="AF458" s="7">
        <v>2</v>
      </c>
      <c r="AG458" s="7" t="s">
        <v>533</v>
      </c>
      <c r="AH458" s="11">
        <v>2</v>
      </c>
      <c r="AI458" s="11">
        <v>2</v>
      </c>
      <c r="AJ458" s="11">
        <v>0</v>
      </c>
      <c r="AK458" s="11">
        <v>1.5</v>
      </c>
      <c r="AL458" s="7">
        <v>0</v>
      </c>
      <c r="AM458" s="7">
        <v>0</v>
      </c>
      <c r="AN458" s="7">
        <v>0</v>
      </c>
      <c r="AO458" s="7">
        <v>0.5</v>
      </c>
      <c r="AP458" s="7">
        <v>2000</v>
      </c>
      <c r="AQ458" s="7">
        <v>0.5</v>
      </c>
      <c r="AR458" s="7">
        <v>0</v>
      </c>
      <c r="AS458" s="11">
        <v>0</v>
      </c>
      <c r="AT458" s="7" t="s">
        <v>535</v>
      </c>
      <c r="AU458" s="7"/>
      <c r="AV458" s="8" t="s">
        <v>154</v>
      </c>
      <c r="AW458" s="7" t="s">
        <v>534</v>
      </c>
      <c r="AX458" s="9">
        <v>10001007</v>
      </c>
      <c r="AY458" s="9">
        <v>21000010</v>
      </c>
      <c r="AZ458" s="8" t="s">
        <v>156</v>
      </c>
      <c r="BA458" s="7">
        <v>0</v>
      </c>
      <c r="BB458" s="16">
        <v>0</v>
      </c>
      <c r="BC458" s="16">
        <v>0</v>
      </c>
      <c r="BD458" s="20" t="str">
        <f t="shared" si="28"/>
        <v>立即对目标范围内的怪物造成300%攻击伤害+4250点固定伤害,并使目标速度降低50%,持续6秒</v>
      </c>
      <c r="BE458" s="7">
        <v>0</v>
      </c>
      <c r="BF458" s="7">
        <v>0</v>
      </c>
      <c r="BG458" s="7">
        <v>0</v>
      </c>
      <c r="BH458" s="7">
        <v>0</v>
      </c>
      <c r="BI458" s="7">
        <v>0</v>
      </c>
      <c r="BJ458" s="7">
        <v>0</v>
      </c>
      <c r="BK458" s="24">
        <v>0</v>
      </c>
      <c r="BL458" s="11">
        <v>0</v>
      </c>
      <c r="BM458" s="11">
        <v>0</v>
      </c>
      <c r="BN458" s="11">
        <v>0</v>
      </c>
      <c r="BO458" s="11">
        <v>0</v>
      </c>
      <c r="BP458" s="11">
        <v>0</v>
      </c>
      <c r="BQ458" s="11">
        <v>0</v>
      </c>
      <c r="BR458" s="11">
        <v>0</v>
      </c>
      <c r="BS458" s="11"/>
      <c r="BT458" s="11"/>
      <c r="BU458" s="11"/>
      <c r="BV458" s="11">
        <v>0</v>
      </c>
      <c r="BW458" s="11">
        <v>0</v>
      </c>
      <c r="BX458" s="11">
        <v>0</v>
      </c>
    </row>
    <row r="459" spans="3:76" ht="20.100000000000001" customHeight="1">
      <c r="C459" s="7">
        <v>61012201</v>
      </c>
      <c r="D459" s="8" t="s">
        <v>167</v>
      </c>
      <c r="E459" s="7">
        <v>0</v>
      </c>
      <c r="F459" s="11">
        <v>80000001</v>
      </c>
      <c r="G459" s="7">
        <v>61012202</v>
      </c>
      <c r="H459" s="7">
        <v>2</v>
      </c>
      <c r="I459" s="7">
        <v>3</v>
      </c>
      <c r="J459" s="7">
        <v>0</v>
      </c>
      <c r="K459" s="7">
        <v>0</v>
      </c>
      <c r="L459" s="7">
        <v>0</v>
      </c>
      <c r="M459" s="7">
        <v>0</v>
      </c>
      <c r="N459" s="7">
        <v>1</v>
      </c>
      <c r="O459" s="7">
        <v>0</v>
      </c>
      <c r="P459" s="7">
        <v>0</v>
      </c>
      <c r="Q459" s="7">
        <v>0</v>
      </c>
      <c r="R459" s="11">
        <v>0</v>
      </c>
      <c r="S459" s="7">
        <v>0</v>
      </c>
      <c r="T459" s="7">
        <v>1</v>
      </c>
      <c r="U459" s="7">
        <v>2</v>
      </c>
      <c r="V459" s="7">
        <v>0</v>
      </c>
      <c r="W459" s="7">
        <v>1</v>
      </c>
      <c r="X459" s="7"/>
      <c r="Y459" s="7">
        <v>300</v>
      </c>
      <c r="Z459" s="7">
        <v>1</v>
      </c>
      <c r="AA459" s="7">
        <v>0</v>
      </c>
      <c r="AB459" s="7">
        <v>0</v>
      </c>
      <c r="AC459" s="7">
        <v>0</v>
      </c>
      <c r="AD459" s="7">
        <v>0</v>
      </c>
      <c r="AE459" s="7">
        <v>15</v>
      </c>
      <c r="AF459" s="7">
        <v>1</v>
      </c>
      <c r="AG459" s="7" t="s">
        <v>168</v>
      </c>
      <c r="AH459" s="11">
        <v>2</v>
      </c>
      <c r="AI459" s="11">
        <v>0</v>
      </c>
      <c r="AJ459" s="11">
        <v>0</v>
      </c>
      <c r="AK459" s="11">
        <v>0</v>
      </c>
      <c r="AL459" s="7">
        <v>0</v>
      </c>
      <c r="AM459" s="7">
        <v>0</v>
      </c>
      <c r="AN459" s="7">
        <v>0</v>
      </c>
      <c r="AO459" s="7">
        <v>0</v>
      </c>
      <c r="AP459" s="7">
        <v>3000</v>
      </c>
      <c r="AQ459" s="7">
        <v>0</v>
      </c>
      <c r="AR459" s="7">
        <v>0</v>
      </c>
      <c r="AS459" s="11">
        <v>90001035</v>
      </c>
      <c r="AT459" s="7" t="s">
        <v>153</v>
      </c>
      <c r="AU459" s="7"/>
      <c r="AV459" s="8" t="s">
        <v>169</v>
      </c>
      <c r="AW459" s="7" t="s">
        <v>159</v>
      </c>
      <c r="AX459" s="9">
        <v>10000001</v>
      </c>
      <c r="AY459" s="9">
        <v>21000120</v>
      </c>
      <c r="AZ459" s="8" t="s">
        <v>170</v>
      </c>
      <c r="BA459" s="7">
        <v>0</v>
      </c>
      <c r="BB459" s="16">
        <v>0</v>
      </c>
      <c r="BC459" s="16">
        <v>0</v>
      </c>
      <c r="BD459" s="20" t="str">
        <f>"每秒对周围的怪物造成"&amp;W459*100&amp;"%攻击伤害+"&amp;Y459&amp;"点固定伤害.持续4秒并使自身免疫怪物攻击"</f>
        <v>每秒对周围的怪物造成100%攻击伤害+300点固定伤害.持续4秒并使自身免疫怪物攻击</v>
      </c>
      <c r="BE459" s="7">
        <v>0</v>
      </c>
      <c r="BF459" s="7">
        <v>0</v>
      </c>
      <c r="BG459" s="7">
        <v>0</v>
      </c>
      <c r="BH459" s="7">
        <v>0</v>
      </c>
      <c r="BI459" s="7">
        <v>0</v>
      </c>
      <c r="BJ459" s="7">
        <v>0</v>
      </c>
      <c r="BK459" s="24">
        <v>0</v>
      </c>
      <c r="BL459" s="11">
        <v>0</v>
      </c>
      <c r="BM459" s="11">
        <v>0</v>
      </c>
      <c r="BN459" s="11">
        <v>0</v>
      </c>
      <c r="BO459" s="11">
        <v>0</v>
      </c>
      <c r="BP459" s="11">
        <v>0</v>
      </c>
      <c r="BQ459" s="11">
        <v>0</v>
      </c>
      <c r="BR459" s="11">
        <v>0</v>
      </c>
      <c r="BS459" s="11"/>
      <c r="BT459" s="11"/>
      <c r="BU459" s="11"/>
      <c r="BV459" s="11">
        <v>0</v>
      </c>
      <c r="BW459" s="11">
        <v>0</v>
      </c>
      <c r="BX459" s="11">
        <v>0</v>
      </c>
    </row>
    <row r="460" spans="3:76" ht="20.100000000000001" customHeight="1">
      <c r="C460" s="7">
        <v>61012202</v>
      </c>
      <c r="D460" s="8" t="s">
        <v>167</v>
      </c>
      <c r="E460" s="7">
        <v>1</v>
      </c>
      <c r="F460" s="11">
        <v>80000001</v>
      </c>
      <c r="G460" s="7">
        <v>61012203</v>
      </c>
      <c r="H460" s="7">
        <v>2</v>
      </c>
      <c r="I460" s="7">
        <v>3</v>
      </c>
      <c r="J460" s="7">
        <v>0</v>
      </c>
      <c r="K460" s="7">
        <v>0</v>
      </c>
      <c r="L460" s="7">
        <v>0</v>
      </c>
      <c r="M460" s="7">
        <v>0</v>
      </c>
      <c r="N460" s="7">
        <v>1</v>
      </c>
      <c r="O460" s="7">
        <v>0</v>
      </c>
      <c r="P460" s="7">
        <v>0</v>
      </c>
      <c r="Q460" s="7">
        <v>0</v>
      </c>
      <c r="R460" s="11">
        <v>0</v>
      </c>
      <c r="S460" s="7">
        <v>0</v>
      </c>
      <c r="T460" s="7">
        <v>1</v>
      </c>
      <c r="U460" s="7">
        <v>2</v>
      </c>
      <c r="V460" s="7">
        <v>0</v>
      </c>
      <c r="W460" s="7">
        <v>1.1000000000000001</v>
      </c>
      <c r="X460" s="7"/>
      <c r="Y460" s="7">
        <v>300</v>
      </c>
      <c r="Z460" s="7">
        <v>1</v>
      </c>
      <c r="AA460" s="7">
        <v>0</v>
      </c>
      <c r="AB460" s="7">
        <v>0</v>
      </c>
      <c r="AC460" s="7">
        <v>0</v>
      </c>
      <c r="AD460" s="7">
        <v>0</v>
      </c>
      <c r="AE460" s="7">
        <v>15</v>
      </c>
      <c r="AF460" s="7">
        <v>1</v>
      </c>
      <c r="AG460" s="7" t="s">
        <v>168</v>
      </c>
      <c r="AH460" s="11">
        <v>2</v>
      </c>
      <c r="AI460" s="11">
        <v>0</v>
      </c>
      <c r="AJ460" s="11">
        <v>0</v>
      </c>
      <c r="AK460" s="11">
        <v>0</v>
      </c>
      <c r="AL460" s="7">
        <v>0</v>
      </c>
      <c r="AM460" s="7">
        <v>0</v>
      </c>
      <c r="AN460" s="7">
        <v>0</v>
      </c>
      <c r="AO460" s="7">
        <v>0</v>
      </c>
      <c r="AP460" s="7">
        <v>3000</v>
      </c>
      <c r="AQ460" s="7">
        <v>0</v>
      </c>
      <c r="AR460" s="7">
        <v>0</v>
      </c>
      <c r="AS460" s="11">
        <v>90001035</v>
      </c>
      <c r="AT460" s="7" t="s">
        <v>153</v>
      </c>
      <c r="AU460" s="7"/>
      <c r="AV460" s="8" t="s">
        <v>169</v>
      </c>
      <c r="AW460" s="7" t="s">
        <v>159</v>
      </c>
      <c r="AX460" s="9">
        <v>10000001</v>
      </c>
      <c r="AY460" s="9">
        <v>21000120</v>
      </c>
      <c r="AZ460" s="8" t="s">
        <v>170</v>
      </c>
      <c r="BA460" s="7">
        <v>0</v>
      </c>
      <c r="BB460" s="16">
        <v>0</v>
      </c>
      <c r="BC460" s="16">
        <v>0</v>
      </c>
      <c r="BD460" s="20" t="str">
        <f t="shared" ref="BD460:BD464" si="29">"每秒对周围的怪物造成"&amp;W460*100&amp;"%攻击伤害+"&amp;Y460&amp;"点固定伤害.持续4秒并使自身免疫怪物攻击"</f>
        <v>每秒对周围的怪物造成110%攻击伤害+300点固定伤害.持续4秒并使自身免疫怪物攻击</v>
      </c>
      <c r="BE460" s="7">
        <v>0</v>
      </c>
      <c r="BF460" s="7">
        <v>0</v>
      </c>
      <c r="BG460" s="7">
        <v>0</v>
      </c>
      <c r="BH460" s="7">
        <v>0</v>
      </c>
      <c r="BI460" s="7">
        <v>0</v>
      </c>
      <c r="BJ460" s="7">
        <v>0</v>
      </c>
      <c r="BK460" s="24">
        <v>0</v>
      </c>
      <c r="BL460" s="11">
        <v>0</v>
      </c>
      <c r="BM460" s="11">
        <v>0</v>
      </c>
      <c r="BN460" s="11">
        <v>0</v>
      </c>
      <c r="BO460" s="11">
        <v>0</v>
      </c>
      <c r="BP460" s="11">
        <v>0</v>
      </c>
      <c r="BQ460" s="11">
        <v>0</v>
      </c>
      <c r="BR460" s="11">
        <v>0</v>
      </c>
      <c r="BS460" s="11"/>
      <c r="BT460" s="11"/>
      <c r="BU460" s="11"/>
      <c r="BV460" s="11">
        <v>0</v>
      </c>
      <c r="BW460" s="11">
        <v>0</v>
      </c>
      <c r="BX460" s="11">
        <v>0</v>
      </c>
    </row>
    <row r="461" spans="3:76" ht="20.100000000000001" customHeight="1">
      <c r="C461" s="7">
        <v>61012203</v>
      </c>
      <c r="D461" s="8" t="s">
        <v>167</v>
      </c>
      <c r="E461" s="7">
        <v>2</v>
      </c>
      <c r="F461" s="11">
        <v>80000001</v>
      </c>
      <c r="G461" s="7">
        <v>61012204</v>
      </c>
      <c r="H461" s="7">
        <v>2</v>
      </c>
      <c r="I461" s="7">
        <v>3</v>
      </c>
      <c r="J461" s="7">
        <v>0</v>
      </c>
      <c r="K461" s="7">
        <v>0</v>
      </c>
      <c r="L461" s="7">
        <v>0</v>
      </c>
      <c r="M461" s="7">
        <v>0</v>
      </c>
      <c r="N461" s="7">
        <v>1</v>
      </c>
      <c r="O461" s="7">
        <v>0</v>
      </c>
      <c r="P461" s="7">
        <v>0</v>
      </c>
      <c r="Q461" s="7">
        <v>0</v>
      </c>
      <c r="R461" s="11">
        <v>0</v>
      </c>
      <c r="S461" s="7">
        <v>0</v>
      </c>
      <c r="T461" s="7">
        <v>1</v>
      </c>
      <c r="U461" s="7">
        <v>2</v>
      </c>
      <c r="V461" s="7">
        <v>0</v>
      </c>
      <c r="W461" s="7">
        <v>1.2</v>
      </c>
      <c r="X461" s="7"/>
      <c r="Y461" s="7">
        <v>450</v>
      </c>
      <c r="Z461" s="7">
        <v>1</v>
      </c>
      <c r="AA461" s="7">
        <v>0</v>
      </c>
      <c r="AB461" s="7">
        <v>0</v>
      </c>
      <c r="AC461" s="7">
        <v>0</v>
      </c>
      <c r="AD461" s="7">
        <v>0</v>
      </c>
      <c r="AE461" s="7">
        <v>15</v>
      </c>
      <c r="AF461" s="7">
        <v>1</v>
      </c>
      <c r="AG461" s="7" t="s">
        <v>168</v>
      </c>
      <c r="AH461" s="11">
        <v>2</v>
      </c>
      <c r="AI461" s="11">
        <v>0</v>
      </c>
      <c r="AJ461" s="11">
        <v>0</v>
      </c>
      <c r="AK461" s="11">
        <v>0</v>
      </c>
      <c r="AL461" s="7">
        <v>0</v>
      </c>
      <c r="AM461" s="7">
        <v>0</v>
      </c>
      <c r="AN461" s="7">
        <v>0</v>
      </c>
      <c r="AO461" s="7">
        <v>0</v>
      </c>
      <c r="AP461" s="7">
        <v>3000</v>
      </c>
      <c r="AQ461" s="7">
        <v>0</v>
      </c>
      <c r="AR461" s="7">
        <v>0</v>
      </c>
      <c r="AS461" s="11">
        <v>90001035</v>
      </c>
      <c r="AT461" s="7" t="s">
        <v>153</v>
      </c>
      <c r="AU461" s="7"/>
      <c r="AV461" s="8" t="s">
        <v>169</v>
      </c>
      <c r="AW461" s="7" t="s">
        <v>159</v>
      </c>
      <c r="AX461" s="9">
        <v>10000001</v>
      </c>
      <c r="AY461" s="9">
        <v>21000120</v>
      </c>
      <c r="AZ461" s="8" t="s">
        <v>170</v>
      </c>
      <c r="BA461" s="7">
        <v>0</v>
      </c>
      <c r="BB461" s="16">
        <v>0</v>
      </c>
      <c r="BC461" s="16">
        <v>0</v>
      </c>
      <c r="BD461" s="20" t="str">
        <f t="shared" si="29"/>
        <v>每秒对周围的怪物造成120%攻击伤害+450点固定伤害.持续4秒并使自身免疫怪物攻击</v>
      </c>
      <c r="BE461" s="7">
        <v>0</v>
      </c>
      <c r="BF461" s="7">
        <v>0</v>
      </c>
      <c r="BG461" s="7">
        <v>0</v>
      </c>
      <c r="BH461" s="7">
        <v>0</v>
      </c>
      <c r="BI461" s="7">
        <v>0</v>
      </c>
      <c r="BJ461" s="7">
        <v>0</v>
      </c>
      <c r="BK461" s="24">
        <v>0</v>
      </c>
      <c r="BL461" s="11">
        <v>0</v>
      </c>
      <c r="BM461" s="11">
        <v>0</v>
      </c>
      <c r="BN461" s="11">
        <v>0</v>
      </c>
      <c r="BO461" s="11">
        <v>0</v>
      </c>
      <c r="BP461" s="11">
        <v>0</v>
      </c>
      <c r="BQ461" s="11">
        <v>0</v>
      </c>
      <c r="BR461" s="11">
        <v>0</v>
      </c>
      <c r="BS461" s="11"/>
      <c r="BT461" s="11"/>
      <c r="BU461" s="11"/>
      <c r="BV461" s="11">
        <v>0</v>
      </c>
      <c r="BW461" s="11">
        <v>0</v>
      </c>
      <c r="BX461" s="11">
        <v>0</v>
      </c>
    </row>
    <row r="462" spans="3:76" ht="20.100000000000001" customHeight="1">
      <c r="C462" s="7">
        <v>61012204</v>
      </c>
      <c r="D462" s="8" t="s">
        <v>167</v>
      </c>
      <c r="E462" s="7">
        <v>3</v>
      </c>
      <c r="F462" s="11">
        <v>80000001</v>
      </c>
      <c r="G462" s="7">
        <v>0</v>
      </c>
      <c r="H462" s="7">
        <v>2</v>
      </c>
      <c r="I462" s="7">
        <v>3</v>
      </c>
      <c r="J462" s="7">
        <v>0</v>
      </c>
      <c r="K462" s="7">
        <v>0</v>
      </c>
      <c r="L462" s="7">
        <v>0</v>
      </c>
      <c r="M462" s="7">
        <v>0</v>
      </c>
      <c r="N462" s="7">
        <v>1</v>
      </c>
      <c r="O462" s="7">
        <v>0</v>
      </c>
      <c r="P462" s="7">
        <v>0</v>
      </c>
      <c r="Q462" s="7">
        <v>0</v>
      </c>
      <c r="R462" s="11">
        <v>0</v>
      </c>
      <c r="S462" s="7">
        <v>0</v>
      </c>
      <c r="T462" s="7">
        <v>1</v>
      </c>
      <c r="U462" s="7">
        <v>2</v>
      </c>
      <c r="V462" s="7">
        <v>0</v>
      </c>
      <c r="W462" s="7">
        <v>1.3</v>
      </c>
      <c r="X462" s="7"/>
      <c r="Y462" s="7">
        <v>750</v>
      </c>
      <c r="Z462" s="7">
        <v>1</v>
      </c>
      <c r="AA462" s="7">
        <v>0</v>
      </c>
      <c r="AB462" s="7">
        <v>0</v>
      </c>
      <c r="AC462" s="7">
        <v>0</v>
      </c>
      <c r="AD462" s="7">
        <v>0</v>
      </c>
      <c r="AE462" s="7">
        <v>15</v>
      </c>
      <c r="AF462" s="7">
        <v>1</v>
      </c>
      <c r="AG462" s="7" t="s">
        <v>168</v>
      </c>
      <c r="AH462" s="11">
        <v>2</v>
      </c>
      <c r="AI462" s="11">
        <v>0</v>
      </c>
      <c r="AJ462" s="11">
        <v>0</v>
      </c>
      <c r="AK462" s="11">
        <v>0</v>
      </c>
      <c r="AL462" s="7">
        <v>0</v>
      </c>
      <c r="AM462" s="7">
        <v>0</v>
      </c>
      <c r="AN462" s="7">
        <v>0</v>
      </c>
      <c r="AO462" s="7">
        <v>0</v>
      </c>
      <c r="AP462" s="7">
        <v>3000</v>
      </c>
      <c r="AQ462" s="7">
        <v>0</v>
      </c>
      <c r="AR462" s="7">
        <v>0</v>
      </c>
      <c r="AS462" s="11">
        <v>90001035</v>
      </c>
      <c r="AT462" s="7" t="s">
        <v>153</v>
      </c>
      <c r="AU462" s="7"/>
      <c r="AV462" s="8" t="s">
        <v>169</v>
      </c>
      <c r="AW462" s="7" t="s">
        <v>159</v>
      </c>
      <c r="AX462" s="9">
        <v>10000001</v>
      </c>
      <c r="AY462" s="9">
        <v>21000120</v>
      </c>
      <c r="AZ462" s="8" t="s">
        <v>170</v>
      </c>
      <c r="BA462" s="7">
        <v>0</v>
      </c>
      <c r="BB462" s="16">
        <v>0</v>
      </c>
      <c r="BC462" s="16">
        <v>0</v>
      </c>
      <c r="BD462" s="20" t="str">
        <f t="shared" si="29"/>
        <v>每秒对周围的怪物造成130%攻击伤害+750点固定伤害.持续4秒并使自身免疫怪物攻击</v>
      </c>
      <c r="BE462" s="7">
        <v>0</v>
      </c>
      <c r="BF462" s="7">
        <v>0</v>
      </c>
      <c r="BG462" s="7">
        <v>0</v>
      </c>
      <c r="BH462" s="7">
        <v>0</v>
      </c>
      <c r="BI462" s="7">
        <v>0</v>
      </c>
      <c r="BJ462" s="7">
        <v>0</v>
      </c>
      <c r="BK462" s="24">
        <v>0</v>
      </c>
      <c r="BL462" s="11">
        <v>0</v>
      </c>
      <c r="BM462" s="11">
        <v>0</v>
      </c>
      <c r="BN462" s="11">
        <v>0</v>
      </c>
      <c r="BO462" s="11">
        <v>0</v>
      </c>
      <c r="BP462" s="11">
        <v>0</v>
      </c>
      <c r="BQ462" s="11">
        <v>0</v>
      </c>
      <c r="BR462" s="11">
        <v>0</v>
      </c>
      <c r="BS462" s="11"/>
      <c r="BT462" s="11"/>
      <c r="BU462" s="11"/>
      <c r="BV462" s="11">
        <v>0</v>
      </c>
      <c r="BW462" s="11">
        <v>0</v>
      </c>
      <c r="BX462" s="11">
        <v>0</v>
      </c>
    </row>
    <row r="463" spans="3:76" ht="20.100000000000001" customHeight="1">
      <c r="C463" s="7">
        <v>61012205</v>
      </c>
      <c r="D463" s="8" t="s">
        <v>167</v>
      </c>
      <c r="E463" s="7">
        <v>4</v>
      </c>
      <c r="F463" s="11">
        <v>80000001</v>
      </c>
      <c r="G463" s="7">
        <v>0</v>
      </c>
      <c r="H463" s="7">
        <v>2</v>
      </c>
      <c r="I463" s="7">
        <v>3</v>
      </c>
      <c r="J463" s="7">
        <v>0</v>
      </c>
      <c r="K463" s="7">
        <v>0</v>
      </c>
      <c r="L463" s="7">
        <v>0</v>
      </c>
      <c r="M463" s="7">
        <v>0</v>
      </c>
      <c r="N463" s="7">
        <v>1</v>
      </c>
      <c r="O463" s="7">
        <v>0</v>
      </c>
      <c r="P463" s="7">
        <v>0</v>
      </c>
      <c r="Q463" s="7">
        <v>0</v>
      </c>
      <c r="R463" s="11">
        <v>0</v>
      </c>
      <c r="S463" s="7">
        <v>0</v>
      </c>
      <c r="T463" s="7">
        <v>1</v>
      </c>
      <c r="U463" s="7">
        <v>2</v>
      </c>
      <c r="V463" s="7">
        <v>0</v>
      </c>
      <c r="W463" s="7">
        <v>1.4</v>
      </c>
      <c r="X463" s="7"/>
      <c r="Y463" s="7">
        <v>1050</v>
      </c>
      <c r="Z463" s="7">
        <v>1</v>
      </c>
      <c r="AA463" s="7">
        <v>0</v>
      </c>
      <c r="AB463" s="7">
        <v>0</v>
      </c>
      <c r="AC463" s="7">
        <v>0</v>
      </c>
      <c r="AD463" s="7">
        <v>0</v>
      </c>
      <c r="AE463" s="7">
        <v>15</v>
      </c>
      <c r="AF463" s="7">
        <v>1</v>
      </c>
      <c r="AG463" s="7" t="s">
        <v>168</v>
      </c>
      <c r="AH463" s="11">
        <v>2</v>
      </c>
      <c r="AI463" s="11">
        <v>0</v>
      </c>
      <c r="AJ463" s="11">
        <v>0</v>
      </c>
      <c r="AK463" s="11">
        <v>0</v>
      </c>
      <c r="AL463" s="7">
        <v>0</v>
      </c>
      <c r="AM463" s="7">
        <v>0</v>
      </c>
      <c r="AN463" s="7">
        <v>0</v>
      </c>
      <c r="AO463" s="7">
        <v>0</v>
      </c>
      <c r="AP463" s="7">
        <v>3000</v>
      </c>
      <c r="AQ463" s="7">
        <v>0</v>
      </c>
      <c r="AR463" s="7">
        <v>0</v>
      </c>
      <c r="AS463" s="11">
        <v>90001035</v>
      </c>
      <c r="AT463" s="7" t="s">
        <v>153</v>
      </c>
      <c r="AU463" s="7"/>
      <c r="AV463" s="8" t="s">
        <v>169</v>
      </c>
      <c r="AW463" s="7" t="s">
        <v>159</v>
      </c>
      <c r="AX463" s="9">
        <v>10000001</v>
      </c>
      <c r="AY463" s="9">
        <v>21000120</v>
      </c>
      <c r="AZ463" s="8" t="s">
        <v>170</v>
      </c>
      <c r="BA463" s="7">
        <v>0</v>
      </c>
      <c r="BB463" s="16">
        <v>0</v>
      </c>
      <c r="BC463" s="16">
        <v>0</v>
      </c>
      <c r="BD463" s="20" t="str">
        <f t="shared" si="29"/>
        <v>每秒对周围的怪物造成140%攻击伤害+1050点固定伤害.持续4秒并使自身免疫怪物攻击</v>
      </c>
      <c r="BE463" s="7">
        <v>0</v>
      </c>
      <c r="BF463" s="7">
        <v>0</v>
      </c>
      <c r="BG463" s="7">
        <v>0</v>
      </c>
      <c r="BH463" s="7">
        <v>0</v>
      </c>
      <c r="BI463" s="7">
        <v>0</v>
      </c>
      <c r="BJ463" s="7">
        <v>0</v>
      </c>
      <c r="BK463" s="24">
        <v>0</v>
      </c>
      <c r="BL463" s="11">
        <v>0</v>
      </c>
      <c r="BM463" s="11">
        <v>0</v>
      </c>
      <c r="BN463" s="11">
        <v>0</v>
      </c>
      <c r="BO463" s="11">
        <v>0</v>
      </c>
      <c r="BP463" s="11">
        <v>0</v>
      </c>
      <c r="BQ463" s="11">
        <v>0</v>
      </c>
      <c r="BR463" s="11">
        <v>0</v>
      </c>
      <c r="BS463" s="11"/>
      <c r="BT463" s="11"/>
      <c r="BU463" s="11"/>
      <c r="BV463" s="11">
        <v>0</v>
      </c>
      <c r="BW463" s="11">
        <v>0</v>
      </c>
      <c r="BX463" s="11">
        <v>0</v>
      </c>
    </row>
    <row r="464" spans="3:76" ht="20.100000000000001" customHeight="1">
      <c r="C464" s="7">
        <v>61012206</v>
      </c>
      <c r="D464" s="8" t="s">
        <v>167</v>
      </c>
      <c r="E464" s="7">
        <v>5</v>
      </c>
      <c r="F464" s="11">
        <v>80000001</v>
      </c>
      <c r="G464" s="7">
        <v>0</v>
      </c>
      <c r="H464" s="7">
        <v>2</v>
      </c>
      <c r="I464" s="7">
        <v>3</v>
      </c>
      <c r="J464" s="7">
        <v>0</v>
      </c>
      <c r="K464" s="7">
        <v>0</v>
      </c>
      <c r="L464" s="7">
        <v>0</v>
      </c>
      <c r="M464" s="7">
        <v>0</v>
      </c>
      <c r="N464" s="7">
        <v>1</v>
      </c>
      <c r="O464" s="7">
        <v>0</v>
      </c>
      <c r="P464" s="7">
        <v>0</v>
      </c>
      <c r="Q464" s="7">
        <v>0</v>
      </c>
      <c r="R464" s="11">
        <v>0</v>
      </c>
      <c r="S464" s="7">
        <v>0</v>
      </c>
      <c r="T464" s="7">
        <v>1</v>
      </c>
      <c r="U464" s="7">
        <v>2</v>
      </c>
      <c r="V464" s="7">
        <v>0</v>
      </c>
      <c r="W464" s="7">
        <v>1.5</v>
      </c>
      <c r="X464" s="7"/>
      <c r="Y464" s="7">
        <v>1500</v>
      </c>
      <c r="Z464" s="7">
        <v>1</v>
      </c>
      <c r="AA464" s="7">
        <v>0</v>
      </c>
      <c r="AB464" s="7">
        <v>0</v>
      </c>
      <c r="AC464" s="7">
        <v>0</v>
      </c>
      <c r="AD464" s="7">
        <v>0</v>
      </c>
      <c r="AE464" s="7">
        <v>15</v>
      </c>
      <c r="AF464" s="7">
        <v>1</v>
      </c>
      <c r="AG464" s="7" t="s">
        <v>168</v>
      </c>
      <c r="AH464" s="11">
        <v>2</v>
      </c>
      <c r="AI464" s="11">
        <v>0</v>
      </c>
      <c r="AJ464" s="11">
        <v>0</v>
      </c>
      <c r="AK464" s="11">
        <v>0</v>
      </c>
      <c r="AL464" s="7">
        <v>0</v>
      </c>
      <c r="AM464" s="7">
        <v>0</v>
      </c>
      <c r="AN464" s="7">
        <v>0</v>
      </c>
      <c r="AO464" s="7">
        <v>0</v>
      </c>
      <c r="AP464" s="7">
        <v>3000</v>
      </c>
      <c r="AQ464" s="7">
        <v>0</v>
      </c>
      <c r="AR464" s="7">
        <v>0</v>
      </c>
      <c r="AS464" s="11">
        <v>90001035</v>
      </c>
      <c r="AT464" s="7" t="s">
        <v>153</v>
      </c>
      <c r="AU464" s="7"/>
      <c r="AV464" s="8" t="s">
        <v>169</v>
      </c>
      <c r="AW464" s="7" t="s">
        <v>159</v>
      </c>
      <c r="AX464" s="9">
        <v>10000001</v>
      </c>
      <c r="AY464" s="9">
        <v>21000120</v>
      </c>
      <c r="AZ464" s="8" t="s">
        <v>170</v>
      </c>
      <c r="BA464" s="7">
        <v>0</v>
      </c>
      <c r="BB464" s="16">
        <v>0</v>
      </c>
      <c r="BC464" s="16">
        <v>0</v>
      </c>
      <c r="BD464" s="20" t="str">
        <f t="shared" si="29"/>
        <v>每秒对周围的怪物造成150%攻击伤害+1500点固定伤害.持续4秒并使自身免疫怪物攻击</v>
      </c>
      <c r="BE464" s="7">
        <v>0</v>
      </c>
      <c r="BF464" s="7">
        <v>0</v>
      </c>
      <c r="BG464" s="7">
        <v>0</v>
      </c>
      <c r="BH464" s="7">
        <v>0</v>
      </c>
      <c r="BI464" s="7">
        <v>0</v>
      </c>
      <c r="BJ464" s="7">
        <v>0</v>
      </c>
      <c r="BK464" s="24">
        <v>0</v>
      </c>
      <c r="BL464" s="11">
        <v>0</v>
      </c>
      <c r="BM464" s="11">
        <v>0</v>
      </c>
      <c r="BN464" s="11">
        <v>0</v>
      </c>
      <c r="BO464" s="11">
        <v>0</v>
      </c>
      <c r="BP464" s="11">
        <v>0</v>
      </c>
      <c r="BQ464" s="11">
        <v>0</v>
      </c>
      <c r="BR464" s="11">
        <v>0</v>
      </c>
      <c r="BS464" s="11"/>
      <c r="BT464" s="11"/>
      <c r="BU464" s="11"/>
      <c r="BV464" s="11">
        <v>0</v>
      </c>
      <c r="BW464" s="11">
        <v>0</v>
      </c>
      <c r="BX464" s="11">
        <v>0</v>
      </c>
    </row>
    <row r="465" spans="3:76" ht="20.100000000000001" customHeight="1">
      <c r="C465" s="7">
        <v>61012301</v>
      </c>
      <c r="D465" s="8" t="s">
        <v>536</v>
      </c>
      <c r="E465" s="7">
        <v>0</v>
      </c>
      <c r="F465" s="11">
        <v>80000001</v>
      </c>
      <c r="G465" s="7">
        <v>61012302</v>
      </c>
      <c r="H465" s="7">
        <v>2</v>
      </c>
      <c r="I465" s="7">
        <v>5</v>
      </c>
      <c r="J465" s="7">
        <v>3</v>
      </c>
      <c r="K465" s="7">
        <v>0</v>
      </c>
      <c r="L465" s="7">
        <v>0</v>
      </c>
      <c r="M465" s="7">
        <v>0</v>
      </c>
      <c r="N465" s="7">
        <v>1</v>
      </c>
      <c r="O465" s="7">
        <v>0</v>
      </c>
      <c r="P465" s="7">
        <v>0</v>
      </c>
      <c r="Q465" s="7">
        <v>0</v>
      </c>
      <c r="R465" s="11">
        <v>0</v>
      </c>
      <c r="S465" s="7">
        <v>0</v>
      </c>
      <c r="T465" s="7">
        <v>1</v>
      </c>
      <c r="U465" s="7">
        <v>2</v>
      </c>
      <c r="V465" s="7">
        <v>0</v>
      </c>
      <c r="W465" s="7">
        <v>1.6</v>
      </c>
      <c r="X465" s="9"/>
      <c r="Y465" s="9">
        <v>750</v>
      </c>
      <c r="Z465" s="7">
        <v>1</v>
      </c>
      <c r="AA465" s="7">
        <v>0</v>
      </c>
      <c r="AB465" s="7">
        <v>0</v>
      </c>
      <c r="AC465" s="7">
        <v>0</v>
      </c>
      <c r="AD465" s="7">
        <v>0</v>
      </c>
      <c r="AE465" s="7">
        <v>9</v>
      </c>
      <c r="AF465" s="7">
        <v>2</v>
      </c>
      <c r="AG465" s="7" t="s">
        <v>383</v>
      </c>
      <c r="AH465" s="11">
        <v>2</v>
      </c>
      <c r="AI465" s="11">
        <v>2</v>
      </c>
      <c r="AJ465" s="11">
        <v>0</v>
      </c>
      <c r="AK465" s="11">
        <v>1.5</v>
      </c>
      <c r="AL465" s="7">
        <v>0</v>
      </c>
      <c r="AM465" s="7">
        <v>0</v>
      </c>
      <c r="AN465" s="7">
        <v>0</v>
      </c>
      <c r="AO465" s="7">
        <v>0.2</v>
      </c>
      <c r="AP465" s="7">
        <v>200</v>
      </c>
      <c r="AQ465" s="7">
        <v>0</v>
      </c>
      <c r="AR465" s="7">
        <v>60</v>
      </c>
      <c r="AS465" s="11">
        <v>90001033</v>
      </c>
      <c r="AT465" s="7" t="s">
        <v>153</v>
      </c>
      <c r="AU465" s="7"/>
      <c r="AV465" s="8" t="s">
        <v>384</v>
      </c>
      <c r="AW465" s="7" t="s">
        <v>162</v>
      </c>
      <c r="AX465" s="9">
        <v>10000011</v>
      </c>
      <c r="AY465" s="9">
        <v>21000130</v>
      </c>
      <c r="AZ465" s="8" t="s">
        <v>385</v>
      </c>
      <c r="BA465" s="7">
        <v>1</v>
      </c>
      <c r="BB465" s="16">
        <v>0</v>
      </c>
      <c r="BC465" s="16">
        <v>0</v>
      </c>
      <c r="BD465" s="20" t="str">
        <f>"立即冲锋至目标区域并对其怪物造成"&amp;W465*100&amp;"%攻击伤害+"&amp;Y465&amp;"点固定伤害,并使自身无敌1秒"</f>
        <v>立即冲锋至目标区域并对其怪物造成160%攻击伤害+750点固定伤害,并使自身无敌1秒</v>
      </c>
      <c r="BE465" s="7">
        <v>0</v>
      </c>
      <c r="BF465" s="7">
        <v>0</v>
      </c>
      <c r="BG465" s="7">
        <v>0</v>
      </c>
      <c r="BH465" s="7">
        <v>0</v>
      </c>
      <c r="BI465" s="7">
        <v>0</v>
      </c>
      <c r="BJ465" s="7">
        <v>0</v>
      </c>
      <c r="BK465" s="24">
        <v>0</v>
      </c>
      <c r="BL465" s="11">
        <v>0</v>
      </c>
      <c r="BM465" s="11">
        <v>0</v>
      </c>
      <c r="BN465" s="11">
        <v>0</v>
      </c>
      <c r="BO465" s="11">
        <v>0</v>
      </c>
      <c r="BP465" s="11">
        <v>0</v>
      </c>
      <c r="BQ465" s="11">
        <v>0</v>
      </c>
      <c r="BR465" s="11">
        <v>0</v>
      </c>
      <c r="BS465" s="11"/>
      <c r="BT465" s="11"/>
      <c r="BU465" s="11"/>
      <c r="BV465" s="11">
        <v>0</v>
      </c>
      <c r="BW465" s="11">
        <v>0</v>
      </c>
      <c r="BX465" s="11">
        <v>0</v>
      </c>
    </row>
    <row r="466" spans="3:76" ht="20.100000000000001" customHeight="1">
      <c r="C466" s="7">
        <v>61012302</v>
      </c>
      <c r="D466" s="8" t="s">
        <v>536</v>
      </c>
      <c r="E466" s="7">
        <v>1</v>
      </c>
      <c r="F466" s="11">
        <v>80000001</v>
      </c>
      <c r="G466" s="7">
        <v>61012303</v>
      </c>
      <c r="H466" s="7">
        <v>2</v>
      </c>
      <c r="I466" s="7">
        <v>5</v>
      </c>
      <c r="J466" s="7">
        <v>3</v>
      </c>
      <c r="K466" s="7">
        <v>0</v>
      </c>
      <c r="L466" s="7">
        <v>0</v>
      </c>
      <c r="M466" s="7">
        <v>0</v>
      </c>
      <c r="N466" s="7">
        <v>1</v>
      </c>
      <c r="O466" s="7">
        <v>0</v>
      </c>
      <c r="P466" s="7">
        <v>0</v>
      </c>
      <c r="Q466" s="7">
        <v>0</v>
      </c>
      <c r="R466" s="11">
        <v>0</v>
      </c>
      <c r="S466" s="7">
        <v>0</v>
      </c>
      <c r="T466" s="7">
        <v>1</v>
      </c>
      <c r="U466" s="7">
        <v>2</v>
      </c>
      <c r="V466" s="7">
        <v>0</v>
      </c>
      <c r="W466" s="7">
        <v>1.6</v>
      </c>
      <c r="X466" s="9"/>
      <c r="Y466" s="9">
        <v>750</v>
      </c>
      <c r="Z466" s="7">
        <v>1</v>
      </c>
      <c r="AA466" s="7">
        <v>0</v>
      </c>
      <c r="AB466" s="7">
        <v>0</v>
      </c>
      <c r="AC466" s="7">
        <v>0</v>
      </c>
      <c r="AD466" s="7">
        <v>0</v>
      </c>
      <c r="AE466" s="7">
        <v>9</v>
      </c>
      <c r="AF466" s="7">
        <v>2</v>
      </c>
      <c r="AG466" s="7" t="s">
        <v>383</v>
      </c>
      <c r="AH466" s="11">
        <v>2</v>
      </c>
      <c r="AI466" s="11">
        <v>2</v>
      </c>
      <c r="AJ466" s="11">
        <v>0</v>
      </c>
      <c r="AK466" s="11">
        <v>1.5</v>
      </c>
      <c r="AL466" s="7">
        <v>0</v>
      </c>
      <c r="AM466" s="7">
        <v>0</v>
      </c>
      <c r="AN466" s="7">
        <v>0</v>
      </c>
      <c r="AO466" s="7">
        <v>0.2</v>
      </c>
      <c r="AP466" s="7">
        <v>200</v>
      </c>
      <c r="AQ466" s="7">
        <v>0</v>
      </c>
      <c r="AR466" s="7">
        <v>60</v>
      </c>
      <c r="AS466" s="11">
        <v>90001033</v>
      </c>
      <c r="AT466" s="7" t="s">
        <v>153</v>
      </c>
      <c r="AU466" s="7"/>
      <c r="AV466" s="8" t="s">
        <v>384</v>
      </c>
      <c r="AW466" s="7" t="s">
        <v>162</v>
      </c>
      <c r="AX466" s="9">
        <v>10000011</v>
      </c>
      <c r="AY466" s="9">
        <v>21000130</v>
      </c>
      <c r="AZ466" s="8" t="s">
        <v>385</v>
      </c>
      <c r="BA466" s="7">
        <v>1</v>
      </c>
      <c r="BB466" s="16">
        <v>0</v>
      </c>
      <c r="BC466" s="16">
        <v>0</v>
      </c>
      <c r="BD466" s="20" t="str">
        <f t="shared" ref="BD466:BD470" si="30">"立即冲锋至目标区域并对其怪物造成"&amp;W466*100&amp;"%攻击伤害+"&amp;Y466&amp;"点固定伤害,并使自身无敌1秒"</f>
        <v>立即冲锋至目标区域并对其怪物造成160%攻击伤害+750点固定伤害,并使自身无敌1秒</v>
      </c>
      <c r="BE466" s="7">
        <v>0</v>
      </c>
      <c r="BF466" s="7">
        <v>0</v>
      </c>
      <c r="BG466" s="7">
        <v>0</v>
      </c>
      <c r="BH466" s="7">
        <v>0</v>
      </c>
      <c r="BI466" s="7">
        <v>0</v>
      </c>
      <c r="BJ466" s="7">
        <v>0</v>
      </c>
      <c r="BK466" s="24">
        <v>0</v>
      </c>
      <c r="BL466" s="11">
        <v>0</v>
      </c>
      <c r="BM466" s="11">
        <v>0</v>
      </c>
      <c r="BN466" s="11">
        <v>0</v>
      </c>
      <c r="BO466" s="11">
        <v>0</v>
      </c>
      <c r="BP466" s="11">
        <v>0</v>
      </c>
      <c r="BQ466" s="11">
        <v>0</v>
      </c>
      <c r="BR466" s="11">
        <v>0</v>
      </c>
      <c r="BS466" s="11"/>
      <c r="BT466" s="11"/>
      <c r="BU466" s="11"/>
      <c r="BV466" s="11">
        <v>0</v>
      </c>
      <c r="BW466" s="11">
        <v>0</v>
      </c>
      <c r="BX466" s="11">
        <v>0</v>
      </c>
    </row>
    <row r="467" spans="3:76" ht="20.100000000000001" customHeight="1">
      <c r="C467" s="7">
        <v>61012303</v>
      </c>
      <c r="D467" s="8" t="s">
        <v>536</v>
      </c>
      <c r="E467" s="7">
        <v>2</v>
      </c>
      <c r="F467" s="11">
        <v>80000001</v>
      </c>
      <c r="G467" s="7">
        <v>61012304</v>
      </c>
      <c r="H467" s="7">
        <v>2</v>
      </c>
      <c r="I467" s="7">
        <v>5</v>
      </c>
      <c r="J467" s="7">
        <v>3</v>
      </c>
      <c r="K467" s="7">
        <v>0</v>
      </c>
      <c r="L467" s="7">
        <v>0</v>
      </c>
      <c r="M467" s="7">
        <v>0</v>
      </c>
      <c r="N467" s="7">
        <v>1</v>
      </c>
      <c r="O467" s="7">
        <v>0</v>
      </c>
      <c r="P467" s="7">
        <v>0</v>
      </c>
      <c r="Q467" s="7">
        <v>0</v>
      </c>
      <c r="R467" s="11">
        <v>0</v>
      </c>
      <c r="S467" s="7">
        <v>0</v>
      </c>
      <c r="T467" s="7">
        <v>1</v>
      </c>
      <c r="U467" s="7">
        <v>2</v>
      </c>
      <c r="V467" s="7">
        <v>0</v>
      </c>
      <c r="W467" s="7">
        <v>1.8</v>
      </c>
      <c r="X467" s="9"/>
      <c r="Y467" s="9">
        <v>1500</v>
      </c>
      <c r="Z467" s="7">
        <v>1</v>
      </c>
      <c r="AA467" s="7">
        <v>0</v>
      </c>
      <c r="AB467" s="7">
        <v>0</v>
      </c>
      <c r="AC467" s="7">
        <v>0</v>
      </c>
      <c r="AD467" s="7">
        <v>0</v>
      </c>
      <c r="AE467" s="7">
        <v>9</v>
      </c>
      <c r="AF467" s="7">
        <v>2</v>
      </c>
      <c r="AG467" s="7" t="s">
        <v>383</v>
      </c>
      <c r="AH467" s="11">
        <v>2</v>
      </c>
      <c r="AI467" s="11">
        <v>2</v>
      </c>
      <c r="AJ467" s="11">
        <v>0</v>
      </c>
      <c r="AK467" s="11">
        <v>1.5</v>
      </c>
      <c r="AL467" s="7">
        <v>0</v>
      </c>
      <c r="AM467" s="7">
        <v>0</v>
      </c>
      <c r="AN467" s="7">
        <v>0</v>
      </c>
      <c r="AO467" s="7">
        <v>0.2</v>
      </c>
      <c r="AP467" s="7">
        <v>200</v>
      </c>
      <c r="AQ467" s="7">
        <v>0</v>
      </c>
      <c r="AR467" s="7">
        <v>60</v>
      </c>
      <c r="AS467" s="11">
        <v>90001033</v>
      </c>
      <c r="AT467" s="7" t="s">
        <v>153</v>
      </c>
      <c r="AU467" s="7"/>
      <c r="AV467" s="8" t="s">
        <v>384</v>
      </c>
      <c r="AW467" s="7" t="s">
        <v>162</v>
      </c>
      <c r="AX467" s="9">
        <v>10000011</v>
      </c>
      <c r="AY467" s="9">
        <v>21000130</v>
      </c>
      <c r="AZ467" s="8" t="s">
        <v>385</v>
      </c>
      <c r="BA467" s="7">
        <v>1</v>
      </c>
      <c r="BB467" s="16">
        <v>0</v>
      </c>
      <c r="BC467" s="16">
        <v>0</v>
      </c>
      <c r="BD467" s="20" t="str">
        <f t="shared" si="30"/>
        <v>立即冲锋至目标区域并对其怪物造成180%攻击伤害+1500点固定伤害,并使自身无敌1秒</v>
      </c>
      <c r="BE467" s="7">
        <v>0</v>
      </c>
      <c r="BF467" s="7">
        <v>0</v>
      </c>
      <c r="BG467" s="7">
        <v>0</v>
      </c>
      <c r="BH467" s="7">
        <v>0</v>
      </c>
      <c r="BI467" s="7">
        <v>0</v>
      </c>
      <c r="BJ467" s="7">
        <v>0</v>
      </c>
      <c r="BK467" s="24">
        <v>0</v>
      </c>
      <c r="BL467" s="11">
        <v>0</v>
      </c>
      <c r="BM467" s="11">
        <v>0</v>
      </c>
      <c r="BN467" s="11">
        <v>0</v>
      </c>
      <c r="BO467" s="11">
        <v>0</v>
      </c>
      <c r="BP467" s="11">
        <v>0</v>
      </c>
      <c r="BQ467" s="11">
        <v>0</v>
      </c>
      <c r="BR467" s="11">
        <v>0</v>
      </c>
      <c r="BS467" s="11"/>
      <c r="BT467" s="11"/>
      <c r="BU467" s="11"/>
      <c r="BV467" s="11">
        <v>0</v>
      </c>
      <c r="BW467" s="11">
        <v>0</v>
      </c>
      <c r="BX467" s="11">
        <v>0</v>
      </c>
    </row>
    <row r="468" spans="3:76" ht="20.100000000000001" customHeight="1">
      <c r="C468" s="7">
        <v>61012304</v>
      </c>
      <c r="D468" s="8" t="s">
        <v>536</v>
      </c>
      <c r="E468" s="7">
        <v>3</v>
      </c>
      <c r="F468" s="11">
        <v>80000001</v>
      </c>
      <c r="G468" s="7">
        <v>0</v>
      </c>
      <c r="H468" s="7">
        <v>2</v>
      </c>
      <c r="I468" s="7">
        <v>5</v>
      </c>
      <c r="J468" s="7">
        <v>3</v>
      </c>
      <c r="K468" s="7">
        <v>0</v>
      </c>
      <c r="L468" s="7">
        <v>0</v>
      </c>
      <c r="M468" s="7">
        <v>0</v>
      </c>
      <c r="N468" s="7">
        <v>1</v>
      </c>
      <c r="O468" s="7">
        <v>0</v>
      </c>
      <c r="P468" s="7">
        <v>0</v>
      </c>
      <c r="Q468" s="7">
        <v>0</v>
      </c>
      <c r="R468" s="11">
        <v>0</v>
      </c>
      <c r="S468" s="7">
        <v>0</v>
      </c>
      <c r="T468" s="7">
        <v>1</v>
      </c>
      <c r="U468" s="7">
        <v>2</v>
      </c>
      <c r="V468" s="7">
        <v>0</v>
      </c>
      <c r="W468" s="7">
        <v>2</v>
      </c>
      <c r="X468" s="9"/>
      <c r="Y468" s="9">
        <v>2250</v>
      </c>
      <c r="Z468" s="7">
        <v>1</v>
      </c>
      <c r="AA468" s="7">
        <v>0</v>
      </c>
      <c r="AB468" s="7">
        <v>0</v>
      </c>
      <c r="AC468" s="7">
        <v>0</v>
      </c>
      <c r="AD468" s="7">
        <v>0</v>
      </c>
      <c r="AE468" s="7">
        <v>9</v>
      </c>
      <c r="AF468" s="7">
        <v>2</v>
      </c>
      <c r="AG468" s="7" t="s">
        <v>383</v>
      </c>
      <c r="AH468" s="11">
        <v>2</v>
      </c>
      <c r="AI468" s="11">
        <v>2</v>
      </c>
      <c r="AJ468" s="11">
        <v>0</v>
      </c>
      <c r="AK468" s="11">
        <v>1.5</v>
      </c>
      <c r="AL468" s="7">
        <v>0</v>
      </c>
      <c r="AM468" s="7">
        <v>0</v>
      </c>
      <c r="AN468" s="7">
        <v>0</v>
      </c>
      <c r="AO468" s="7">
        <v>0.2</v>
      </c>
      <c r="AP468" s="7">
        <v>200</v>
      </c>
      <c r="AQ468" s="7">
        <v>0</v>
      </c>
      <c r="AR468" s="7">
        <v>60</v>
      </c>
      <c r="AS468" s="11">
        <v>90001033</v>
      </c>
      <c r="AT468" s="7" t="s">
        <v>153</v>
      </c>
      <c r="AU468" s="7"/>
      <c r="AV468" s="8" t="s">
        <v>384</v>
      </c>
      <c r="AW468" s="7" t="s">
        <v>162</v>
      </c>
      <c r="AX468" s="9">
        <v>10000011</v>
      </c>
      <c r="AY468" s="9">
        <v>21000130</v>
      </c>
      <c r="AZ468" s="8" t="s">
        <v>385</v>
      </c>
      <c r="BA468" s="7">
        <v>1</v>
      </c>
      <c r="BB468" s="16">
        <v>0</v>
      </c>
      <c r="BC468" s="16">
        <v>0</v>
      </c>
      <c r="BD468" s="20" t="str">
        <f t="shared" si="30"/>
        <v>立即冲锋至目标区域并对其怪物造成200%攻击伤害+2250点固定伤害,并使自身无敌1秒</v>
      </c>
      <c r="BE468" s="7">
        <v>0</v>
      </c>
      <c r="BF468" s="7">
        <v>0</v>
      </c>
      <c r="BG468" s="7">
        <v>0</v>
      </c>
      <c r="BH468" s="7">
        <v>0</v>
      </c>
      <c r="BI468" s="7">
        <v>0</v>
      </c>
      <c r="BJ468" s="7">
        <v>0</v>
      </c>
      <c r="BK468" s="24">
        <v>0</v>
      </c>
      <c r="BL468" s="11">
        <v>0</v>
      </c>
      <c r="BM468" s="11">
        <v>0</v>
      </c>
      <c r="BN468" s="11">
        <v>0</v>
      </c>
      <c r="BO468" s="11">
        <v>0</v>
      </c>
      <c r="BP468" s="11">
        <v>0</v>
      </c>
      <c r="BQ468" s="11">
        <v>0</v>
      </c>
      <c r="BR468" s="11">
        <v>0</v>
      </c>
      <c r="BS468" s="11"/>
      <c r="BT468" s="11"/>
      <c r="BU468" s="11"/>
      <c r="BV468" s="11">
        <v>0</v>
      </c>
      <c r="BW468" s="11">
        <v>0</v>
      </c>
      <c r="BX468" s="11">
        <v>0</v>
      </c>
    </row>
    <row r="469" spans="3:76" ht="20.100000000000001" customHeight="1">
      <c r="C469" s="7">
        <v>61012305</v>
      </c>
      <c r="D469" s="8" t="s">
        <v>536</v>
      </c>
      <c r="E469" s="7">
        <v>4</v>
      </c>
      <c r="F469" s="11">
        <v>80000001</v>
      </c>
      <c r="G469" s="7">
        <v>0</v>
      </c>
      <c r="H469" s="7">
        <v>2</v>
      </c>
      <c r="I469" s="7">
        <v>5</v>
      </c>
      <c r="J469" s="7">
        <v>3</v>
      </c>
      <c r="K469" s="7">
        <v>0</v>
      </c>
      <c r="L469" s="7">
        <v>0</v>
      </c>
      <c r="M469" s="7">
        <v>0</v>
      </c>
      <c r="N469" s="7">
        <v>1</v>
      </c>
      <c r="O469" s="7">
        <v>0</v>
      </c>
      <c r="P469" s="7">
        <v>0</v>
      </c>
      <c r="Q469" s="7">
        <v>0</v>
      </c>
      <c r="R469" s="11">
        <v>0</v>
      </c>
      <c r="S469" s="7">
        <v>0</v>
      </c>
      <c r="T469" s="7">
        <v>1</v>
      </c>
      <c r="U469" s="7">
        <v>2</v>
      </c>
      <c r="V469" s="7">
        <v>0</v>
      </c>
      <c r="W469" s="7">
        <v>2.2000000000000002</v>
      </c>
      <c r="X469" s="9"/>
      <c r="Y469" s="9">
        <v>3250</v>
      </c>
      <c r="Z469" s="7">
        <v>1</v>
      </c>
      <c r="AA469" s="7">
        <v>0</v>
      </c>
      <c r="AB469" s="7">
        <v>0</v>
      </c>
      <c r="AC469" s="7">
        <v>0</v>
      </c>
      <c r="AD469" s="7">
        <v>0</v>
      </c>
      <c r="AE469" s="7">
        <v>9</v>
      </c>
      <c r="AF469" s="7">
        <v>2</v>
      </c>
      <c r="AG469" s="7" t="s">
        <v>383</v>
      </c>
      <c r="AH469" s="11">
        <v>2</v>
      </c>
      <c r="AI469" s="11">
        <v>2</v>
      </c>
      <c r="AJ469" s="11">
        <v>0</v>
      </c>
      <c r="AK469" s="11">
        <v>1.5</v>
      </c>
      <c r="AL469" s="7">
        <v>0</v>
      </c>
      <c r="AM469" s="7">
        <v>0</v>
      </c>
      <c r="AN469" s="7">
        <v>0</v>
      </c>
      <c r="AO469" s="7">
        <v>0.2</v>
      </c>
      <c r="AP469" s="7">
        <v>200</v>
      </c>
      <c r="AQ469" s="7">
        <v>0</v>
      </c>
      <c r="AR469" s="7">
        <v>60</v>
      </c>
      <c r="AS469" s="11">
        <v>90001033</v>
      </c>
      <c r="AT469" s="7" t="s">
        <v>153</v>
      </c>
      <c r="AU469" s="7"/>
      <c r="AV469" s="8" t="s">
        <v>384</v>
      </c>
      <c r="AW469" s="7" t="s">
        <v>162</v>
      </c>
      <c r="AX469" s="9">
        <v>10000011</v>
      </c>
      <c r="AY469" s="9">
        <v>21000130</v>
      </c>
      <c r="AZ469" s="8" t="s">
        <v>385</v>
      </c>
      <c r="BA469" s="7">
        <v>1</v>
      </c>
      <c r="BB469" s="16">
        <v>0</v>
      </c>
      <c r="BC469" s="16">
        <v>0</v>
      </c>
      <c r="BD469" s="20" t="str">
        <f t="shared" si="30"/>
        <v>立即冲锋至目标区域并对其怪物造成220%攻击伤害+3250点固定伤害,并使自身无敌1秒</v>
      </c>
      <c r="BE469" s="7">
        <v>0</v>
      </c>
      <c r="BF469" s="7">
        <v>0</v>
      </c>
      <c r="BG469" s="7">
        <v>0</v>
      </c>
      <c r="BH469" s="7">
        <v>0</v>
      </c>
      <c r="BI469" s="7">
        <v>0</v>
      </c>
      <c r="BJ469" s="7">
        <v>0</v>
      </c>
      <c r="BK469" s="24">
        <v>0</v>
      </c>
      <c r="BL469" s="11">
        <v>0</v>
      </c>
      <c r="BM469" s="11">
        <v>0</v>
      </c>
      <c r="BN469" s="11">
        <v>0</v>
      </c>
      <c r="BO469" s="11">
        <v>0</v>
      </c>
      <c r="BP469" s="11">
        <v>0</v>
      </c>
      <c r="BQ469" s="11">
        <v>0</v>
      </c>
      <c r="BR469" s="11">
        <v>0</v>
      </c>
      <c r="BS469" s="11"/>
      <c r="BT469" s="11"/>
      <c r="BU469" s="11"/>
      <c r="BV469" s="11">
        <v>0</v>
      </c>
      <c r="BW469" s="11">
        <v>0</v>
      </c>
      <c r="BX469" s="11">
        <v>0</v>
      </c>
    </row>
    <row r="470" spans="3:76" ht="20.100000000000001" customHeight="1">
      <c r="C470" s="7">
        <v>61012306</v>
      </c>
      <c r="D470" s="8" t="s">
        <v>536</v>
      </c>
      <c r="E470" s="7">
        <v>5</v>
      </c>
      <c r="F470" s="11">
        <v>80000001</v>
      </c>
      <c r="G470" s="7">
        <v>0</v>
      </c>
      <c r="H470" s="7">
        <v>2</v>
      </c>
      <c r="I470" s="7">
        <v>5</v>
      </c>
      <c r="J470" s="7">
        <v>3</v>
      </c>
      <c r="K470" s="7">
        <v>0</v>
      </c>
      <c r="L470" s="7">
        <v>0</v>
      </c>
      <c r="M470" s="7">
        <v>0</v>
      </c>
      <c r="N470" s="7">
        <v>1</v>
      </c>
      <c r="O470" s="7">
        <v>0</v>
      </c>
      <c r="P470" s="7">
        <v>0</v>
      </c>
      <c r="Q470" s="7">
        <v>0</v>
      </c>
      <c r="R470" s="11">
        <v>0</v>
      </c>
      <c r="S470" s="7">
        <v>0</v>
      </c>
      <c r="T470" s="7">
        <v>1</v>
      </c>
      <c r="U470" s="7">
        <v>2</v>
      </c>
      <c r="V470" s="7">
        <v>0</v>
      </c>
      <c r="W470" s="7">
        <v>2.4</v>
      </c>
      <c r="X470" s="9"/>
      <c r="Y470" s="9">
        <v>4250</v>
      </c>
      <c r="Z470" s="7">
        <v>1</v>
      </c>
      <c r="AA470" s="7">
        <v>0</v>
      </c>
      <c r="AB470" s="7">
        <v>0</v>
      </c>
      <c r="AC470" s="7">
        <v>0</v>
      </c>
      <c r="AD470" s="7">
        <v>0</v>
      </c>
      <c r="AE470" s="7">
        <v>9</v>
      </c>
      <c r="AF470" s="7">
        <v>2</v>
      </c>
      <c r="AG470" s="7" t="s">
        <v>383</v>
      </c>
      <c r="AH470" s="11">
        <v>2</v>
      </c>
      <c r="AI470" s="11">
        <v>2</v>
      </c>
      <c r="AJ470" s="11">
        <v>0</v>
      </c>
      <c r="AK470" s="11">
        <v>1.5</v>
      </c>
      <c r="AL470" s="7">
        <v>0</v>
      </c>
      <c r="AM470" s="7">
        <v>0</v>
      </c>
      <c r="AN470" s="7">
        <v>0</v>
      </c>
      <c r="AO470" s="7">
        <v>0.2</v>
      </c>
      <c r="AP470" s="7">
        <v>200</v>
      </c>
      <c r="AQ470" s="7">
        <v>0</v>
      </c>
      <c r="AR470" s="7">
        <v>60</v>
      </c>
      <c r="AS470" s="11">
        <v>90001033</v>
      </c>
      <c r="AT470" s="7" t="s">
        <v>153</v>
      </c>
      <c r="AU470" s="7"/>
      <c r="AV470" s="8" t="s">
        <v>384</v>
      </c>
      <c r="AW470" s="7" t="s">
        <v>162</v>
      </c>
      <c r="AX470" s="9">
        <v>10000011</v>
      </c>
      <c r="AY470" s="9">
        <v>21000130</v>
      </c>
      <c r="AZ470" s="8" t="s">
        <v>385</v>
      </c>
      <c r="BA470" s="7">
        <v>1</v>
      </c>
      <c r="BB470" s="16">
        <v>0</v>
      </c>
      <c r="BC470" s="16">
        <v>0</v>
      </c>
      <c r="BD470" s="20" t="str">
        <f t="shared" si="30"/>
        <v>立即冲锋至目标区域并对其怪物造成240%攻击伤害+4250点固定伤害,并使自身无敌1秒</v>
      </c>
      <c r="BE470" s="7">
        <v>0</v>
      </c>
      <c r="BF470" s="7">
        <v>0</v>
      </c>
      <c r="BG470" s="7">
        <v>0</v>
      </c>
      <c r="BH470" s="7">
        <v>0</v>
      </c>
      <c r="BI470" s="7">
        <v>0</v>
      </c>
      <c r="BJ470" s="7">
        <v>0</v>
      </c>
      <c r="BK470" s="24">
        <v>0</v>
      </c>
      <c r="BL470" s="11">
        <v>0</v>
      </c>
      <c r="BM470" s="11">
        <v>0</v>
      </c>
      <c r="BN470" s="11">
        <v>0</v>
      </c>
      <c r="BO470" s="11">
        <v>0</v>
      </c>
      <c r="BP470" s="11">
        <v>0</v>
      </c>
      <c r="BQ470" s="11">
        <v>0</v>
      </c>
      <c r="BR470" s="11">
        <v>0</v>
      </c>
      <c r="BS470" s="11"/>
      <c r="BT470" s="11"/>
      <c r="BU470" s="11"/>
      <c r="BV470" s="11">
        <v>0</v>
      </c>
      <c r="BW470" s="11">
        <v>0</v>
      </c>
      <c r="BX470" s="11">
        <v>0</v>
      </c>
    </row>
    <row r="471" spans="3:76" ht="19.5" customHeight="1">
      <c r="C471" s="30">
        <v>61021101</v>
      </c>
      <c r="D471" s="10" t="s">
        <v>537</v>
      </c>
      <c r="E471" s="7">
        <v>0</v>
      </c>
      <c r="F471" s="11">
        <v>80000001</v>
      </c>
      <c r="G471" s="30">
        <v>61021102</v>
      </c>
      <c r="H471" s="30">
        <v>0</v>
      </c>
      <c r="I471" s="7">
        <v>18</v>
      </c>
      <c r="J471" s="7">
        <v>5</v>
      </c>
      <c r="K471" s="7">
        <v>0</v>
      </c>
      <c r="L471" s="9">
        <v>0</v>
      </c>
      <c r="M471" s="9">
        <v>0</v>
      </c>
      <c r="N471" s="9">
        <v>1</v>
      </c>
      <c r="O471" s="9">
        <v>0</v>
      </c>
      <c r="P471" s="9">
        <v>0</v>
      </c>
      <c r="Q471" s="9">
        <v>0</v>
      </c>
      <c r="R471" s="11">
        <v>0</v>
      </c>
      <c r="S471" s="16">
        <v>0</v>
      </c>
      <c r="T471" s="7">
        <v>1</v>
      </c>
      <c r="U471" s="9">
        <v>2</v>
      </c>
      <c r="V471" s="9">
        <v>0</v>
      </c>
      <c r="W471" s="9">
        <v>2.5</v>
      </c>
      <c r="X471" s="7"/>
      <c r="Y471" s="7">
        <v>900</v>
      </c>
      <c r="Z471" s="9">
        <v>0</v>
      </c>
      <c r="AA471" s="9">
        <v>0</v>
      </c>
      <c r="AB471" s="9">
        <v>0</v>
      </c>
      <c r="AC471" s="9">
        <v>0</v>
      </c>
      <c r="AD471" s="9">
        <v>0</v>
      </c>
      <c r="AE471" s="9">
        <v>7</v>
      </c>
      <c r="AF471" s="9">
        <v>1</v>
      </c>
      <c r="AG471" s="9">
        <v>4</v>
      </c>
      <c r="AH471" s="11">
        <v>2</v>
      </c>
      <c r="AI471" s="11">
        <v>1</v>
      </c>
      <c r="AJ471" s="11">
        <v>0</v>
      </c>
      <c r="AK471" s="11">
        <v>7</v>
      </c>
      <c r="AL471" s="9">
        <v>0</v>
      </c>
      <c r="AM471" s="9">
        <v>0</v>
      </c>
      <c r="AN471" s="9">
        <v>0</v>
      </c>
      <c r="AO471" s="9">
        <v>0.25</v>
      </c>
      <c r="AP471" s="9">
        <v>2000</v>
      </c>
      <c r="AQ471" s="9">
        <v>0.25</v>
      </c>
      <c r="AR471" s="9">
        <v>0</v>
      </c>
      <c r="AS471" s="11">
        <v>90000001</v>
      </c>
      <c r="AT471" s="210" t="s">
        <v>538</v>
      </c>
      <c r="AU471" s="9"/>
      <c r="AV471" s="10" t="s">
        <v>361</v>
      </c>
      <c r="AW471" s="9" t="s">
        <v>539</v>
      </c>
      <c r="AX471" s="9">
        <v>10000006</v>
      </c>
      <c r="AY471" s="9">
        <v>21010040</v>
      </c>
      <c r="AZ471" s="8" t="s">
        <v>540</v>
      </c>
      <c r="BA471" s="10">
        <v>0</v>
      </c>
      <c r="BB471" s="16">
        <v>0</v>
      </c>
      <c r="BC471" s="16">
        <v>0</v>
      </c>
      <c r="BD471" s="21"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9">
        <v>0</v>
      </c>
      <c r="BF471" s="7">
        <v>0</v>
      </c>
      <c r="BG471" s="9">
        <v>0</v>
      </c>
      <c r="BH471" s="9">
        <v>0</v>
      </c>
      <c r="BI471" s="9">
        <v>0</v>
      </c>
      <c r="BJ471" s="9">
        <v>0</v>
      </c>
      <c r="BK471" s="24">
        <v>0</v>
      </c>
      <c r="BL471" s="11">
        <v>0</v>
      </c>
      <c r="BM471" s="11">
        <v>0</v>
      </c>
      <c r="BN471" s="11">
        <v>0</v>
      </c>
      <c r="BO471" s="11">
        <v>0</v>
      </c>
      <c r="BP471" s="11">
        <v>0</v>
      </c>
      <c r="BQ471" s="11">
        <v>0</v>
      </c>
      <c r="BR471" s="11">
        <v>0</v>
      </c>
      <c r="BS471" s="11"/>
      <c r="BT471" s="11"/>
      <c r="BU471" s="11"/>
      <c r="BV471" s="11">
        <v>0</v>
      </c>
      <c r="BW471" s="11">
        <v>0</v>
      </c>
      <c r="BX471" s="11">
        <v>0</v>
      </c>
    </row>
    <row r="472" spans="3:76" ht="19.5" customHeight="1">
      <c r="C472" s="30">
        <v>61021102</v>
      </c>
      <c r="D472" s="10" t="s">
        <v>537</v>
      </c>
      <c r="E472" s="7">
        <v>1</v>
      </c>
      <c r="F472" s="11">
        <v>80000001</v>
      </c>
      <c r="G472" s="30">
        <v>61021103</v>
      </c>
      <c r="H472" s="30">
        <v>0</v>
      </c>
      <c r="I472" s="7">
        <v>27</v>
      </c>
      <c r="J472" s="7">
        <v>2</v>
      </c>
      <c r="K472" s="7">
        <v>0</v>
      </c>
      <c r="L472" s="9">
        <v>0</v>
      </c>
      <c r="M472" s="9">
        <v>0</v>
      </c>
      <c r="N472" s="9">
        <v>1</v>
      </c>
      <c r="O472" s="9">
        <v>0</v>
      </c>
      <c r="P472" s="9">
        <v>0</v>
      </c>
      <c r="Q472" s="9">
        <v>0</v>
      </c>
      <c r="R472" s="11">
        <v>0</v>
      </c>
      <c r="S472" s="16">
        <v>0</v>
      </c>
      <c r="T472" s="7">
        <v>1</v>
      </c>
      <c r="U472" s="9">
        <v>2</v>
      </c>
      <c r="V472" s="9">
        <v>0</v>
      </c>
      <c r="W472" s="9">
        <v>2.5</v>
      </c>
      <c r="X472" s="7"/>
      <c r="Y472" s="7">
        <v>900</v>
      </c>
      <c r="Z472" s="9">
        <v>0</v>
      </c>
      <c r="AA472" s="9">
        <v>0</v>
      </c>
      <c r="AB472" s="9">
        <v>0</v>
      </c>
      <c r="AC472" s="9">
        <v>0</v>
      </c>
      <c r="AD472" s="9">
        <v>0</v>
      </c>
      <c r="AE472" s="9">
        <v>7</v>
      </c>
      <c r="AF472" s="9">
        <v>1</v>
      </c>
      <c r="AG472" s="9">
        <v>4</v>
      </c>
      <c r="AH472" s="11">
        <v>2</v>
      </c>
      <c r="AI472" s="11">
        <v>1</v>
      </c>
      <c r="AJ472" s="11">
        <v>0</v>
      </c>
      <c r="AK472" s="11">
        <v>7</v>
      </c>
      <c r="AL472" s="9">
        <v>0</v>
      </c>
      <c r="AM472" s="9">
        <v>0</v>
      </c>
      <c r="AN472" s="9">
        <v>0</v>
      </c>
      <c r="AO472" s="9">
        <v>0.25</v>
      </c>
      <c r="AP472" s="9">
        <v>2000</v>
      </c>
      <c r="AQ472" s="9">
        <v>0.25</v>
      </c>
      <c r="AR472" s="9">
        <v>0</v>
      </c>
      <c r="AS472" s="11">
        <v>90000001</v>
      </c>
      <c r="AT472" s="210" t="s">
        <v>538</v>
      </c>
      <c r="AU472" s="9"/>
      <c r="AV472" s="10" t="s">
        <v>361</v>
      </c>
      <c r="AW472" s="9" t="s">
        <v>539</v>
      </c>
      <c r="AX472" s="9">
        <v>10000006</v>
      </c>
      <c r="AY472" s="9">
        <v>21010040</v>
      </c>
      <c r="AZ472" s="8" t="s">
        <v>540</v>
      </c>
      <c r="BA472" s="10">
        <v>0</v>
      </c>
      <c r="BB472" s="16">
        <v>0</v>
      </c>
      <c r="BC472" s="16">
        <v>0</v>
      </c>
      <c r="BD472" s="21"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9">
        <v>0</v>
      </c>
      <c r="BF472" s="7">
        <v>0</v>
      </c>
      <c r="BG472" s="9">
        <v>0</v>
      </c>
      <c r="BH472" s="9">
        <v>0</v>
      </c>
      <c r="BI472" s="9">
        <v>0</v>
      </c>
      <c r="BJ472" s="9">
        <v>0</v>
      </c>
      <c r="BK472" s="24">
        <v>0</v>
      </c>
      <c r="BL472" s="11">
        <v>0</v>
      </c>
      <c r="BM472" s="11">
        <v>0</v>
      </c>
      <c r="BN472" s="11">
        <v>0</v>
      </c>
      <c r="BO472" s="11">
        <v>0</v>
      </c>
      <c r="BP472" s="11">
        <v>0</v>
      </c>
      <c r="BQ472" s="11">
        <v>0</v>
      </c>
      <c r="BR472" s="11">
        <v>0</v>
      </c>
      <c r="BS472" s="11"/>
      <c r="BT472" s="11"/>
      <c r="BU472" s="11"/>
      <c r="BV472" s="11">
        <v>0</v>
      </c>
      <c r="BW472" s="11">
        <v>0</v>
      </c>
      <c r="BX472" s="11">
        <v>0</v>
      </c>
    </row>
    <row r="473" spans="3:76" ht="19.5" customHeight="1">
      <c r="C473" s="30">
        <v>61021103</v>
      </c>
      <c r="D473" s="10" t="s">
        <v>537</v>
      </c>
      <c r="E473" s="7">
        <v>2</v>
      </c>
      <c r="F473" s="11">
        <v>80000001</v>
      </c>
      <c r="G473" s="30">
        <v>61021104</v>
      </c>
      <c r="H473" s="30">
        <v>0</v>
      </c>
      <c r="I473" s="7">
        <v>32</v>
      </c>
      <c r="J473" s="7">
        <v>2</v>
      </c>
      <c r="K473" s="7">
        <v>0</v>
      </c>
      <c r="L473" s="9">
        <v>0</v>
      </c>
      <c r="M473" s="9">
        <v>0</v>
      </c>
      <c r="N473" s="9">
        <v>1</v>
      </c>
      <c r="O473" s="9">
        <v>0</v>
      </c>
      <c r="P473" s="9">
        <v>0</v>
      </c>
      <c r="Q473" s="9">
        <v>0</v>
      </c>
      <c r="R473" s="11">
        <v>0</v>
      </c>
      <c r="S473" s="16">
        <v>0</v>
      </c>
      <c r="T473" s="7">
        <v>1</v>
      </c>
      <c r="U473" s="9">
        <v>2</v>
      </c>
      <c r="V473" s="9">
        <v>0</v>
      </c>
      <c r="W473" s="9">
        <v>2.75</v>
      </c>
      <c r="X473" s="7"/>
      <c r="Y473" s="7">
        <v>1800</v>
      </c>
      <c r="Z473" s="9">
        <v>0</v>
      </c>
      <c r="AA473" s="9">
        <v>0</v>
      </c>
      <c r="AB473" s="9">
        <v>0</v>
      </c>
      <c r="AC473" s="9">
        <v>0</v>
      </c>
      <c r="AD473" s="9">
        <v>0</v>
      </c>
      <c r="AE473" s="9">
        <v>7</v>
      </c>
      <c r="AF473" s="9">
        <v>1</v>
      </c>
      <c r="AG473" s="9">
        <v>4</v>
      </c>
      <c r="AH473" s="11">
        <v>2</v>
      </c>
      <c r="AI473" s="11">
        <v>1</v>
      </c>
      <c r="AJ473" s="11">
        <v>0</v>
      </c>
      <c r="AK473" s="11">
        <v>7</v>
      </c>
      <c r="AL473" s="9">
        <v>0</v>
      </c>
      <c r="AM473" s="9">
        <v>0</v>
      </c>
      <c r="AN473" s="9">
        <v>0</v>
      </c>
      <c r="AO473" s="9">
        <v>0.25</v>
      </c>
      <c r="AP473" s="9">
        <v>2000</v>
      </c>
      <c r="AQ473" s="9">
        <v>0.25</v>
      </c>
      <c r="AR473" s="9">
        <v>0</v>
      </c>
      <c r="AS473" s="11">
        <v>90000001</v>
      </c>
      <c r="AT473" s="210" t="s">
        <v>538</v>
      </c>
      <c r="AU473" s="9"/>
      <c r="AV473" s="10" t="s">
        <v>361</v>
      </c>
      <c r="AW473" s="9" t="s">
        <v>539</v>
      </c>
      <c r="AX473" s="9">
        <v>10000006</v>
      </c>
      <c r="AY473" s="9">
        <v>21010040</v>
      </c>
      <c r="AZ473" s="8" t="s">
        <v>540</v>
      </c>
      <c r="BA473" s="10">
        <v>0</v>
      </c>
      <c r="BB473" s="16">
        <v>0</v>
      </c>
      <c r="BC473" s="16">
        <v>0</v>
      </c>
      <c r="BD473" s="21" t="str">
        <f t="shared" si="31"/>
        <v>立即将目标周围的怪物强制拉到技能范围中,并对目标范围内的怪物造成275%攻击伤害+1800点固定伤害,并使目标移动速度降低50%且沉默,持续3秒</v>
      </c>
      <c r="BE473" s="9">
        <v>0</v>
      </c>
      <c r="BF473" s="7">
        <v>0</v>
      </c>
      <c r="BG473" s="9">
        <v>0</v>
      </c>
      <c r="BH473" s="9">
        <v>0</v>
      </c>
      <c r="BI473" s="9">
        <v>0</v>
      </c>
      <c r="BJ473" s="9">
        <v>0</v>
      </c>
      <c r="BK473" s="24">
        <v>0</v>
      </c>
      <c r="BL473" s="11">
        <v>0</v>
      </c>
      <c r="BM473" s="11">
        <v>0</v>
      </c>
      <c r="BN473" s="11">
        <v>0</v>
      </c>
      <c r="BO473" s="11">
        <v>0</v>
      </c>
      <c r="BP473" s="11">
        <v>0</v>
      </c>
      <c r="BQ473" s="11">
        <v>0</v>
      </c>
      <c r="BR473" s="11">
        <v>0</v>
      </c>
      <c r="BS473" s="11"/>
      <c r="BT473" s="11"/>
      <c r="BU473" s="11"/>
      <c r="BV473" s="11">
        <v>0</v>
      </c>
      <c r="BW473" s="11">
        <v>0</v>
      </c>
      <c r="BX473" s="11">
        <v>0</v>
      </c>
    </row>
    <row r="474" spans="3:76" ht="19.5" customHeight="1">
      <c r="C474" s="30">
        <v>61021104</v>
      </c>
      <c r="D474" s="10" t="s">
        <v>537</v>
      </c>
      <c r="E474" s="7">
        <v>3</v>
      </c>
      <c r="F474" s="11">
        <v>80000001</v>
      </c>
      <c r="G474" s="7">
        <v>0</v>
      </c>
      <c r="H474" s="7">
        <v>0</v>
      </c>
      <c r="I474" s="7">
        <v>0</v>
      </c>
      <c r="J474" s="14">
        <v>0</v>
      </c>
      <c r="K474" s="7">
        <v>0</v>
      </c>
      <c r="L474" s="9">
        <v>0</v>
      </c>
      <c r="M474" s="9">
        <v>0</v>
      </c>
      <c r="N474" s="9">
        <v>1</v>
      </c>
      <c r="O474" s="9">
        <v>0</v>
      </c>
      <c r="P474" s="9">
        <v>0</v>
      </c>
      <c r="Q474" s="9">
        <v>0</v>
      </c>
      <c r="R474" s="11">
        <v>0</v>
      </c>
      <c r="S474" s="16">
        <v>0</v>
      </c>
      <c r="T474" s="7">
        <v>1</v>
      </c>
      <c r="U474" s="9">
        <v>2</v>
      </c>
      <c r="V474" s="9">
        <v>0</v>
      </c>
      <c r="W474" s="9">
        <v>3</v>
      </c>
      <c r="X474" s="7"/>
      <c r="Y474" s="7">
        <v>2800</v>
      </c>
      <c r="Z474" s="9">
        <v>0</v>
      </c>
      <c r="AA474" s="9">
        <v>0</v>
      </c>
      <c r="AB474" s="9">
        <v>0</v>
      </c>
      <c r="AC474" s="9">
        <v>0</v>
      </c>
      <c r="AD474" s="9">
        <v>0</v>
      </c>
      <c r="AE474" s="9">
        <v>7</v>
      </c>
      <c r="AF474" s="9">
        <v>1</v>
      </c>
      <c r="AG474" s="9">
        <v>4</v>
      </c>
      <c r="AH474" s="11">
        <v>2</v>
      </c>
      <c r="AI474" s="11">
        <v>1</v>
      </c>
      <c r="AJ474" s="11">
        <v>0</v>
      </c>
      <c r="AK474" s="11">
        <v>7</v>
      </c>
      <c r="AL474" s="9">
        <v>0</v>
      </c>
      <c r="AM474" s="9">
        <v>0</v>
      </c>
      <c r="AN474" s="9">
        <v>0</v>
      </c>
      <c r="AO474" s="9">
        <v>0.25</v>
      </c>
      <c r="AP474" s="9">
        <v>2000</v>
      </c>
      <c r="AQ474" s="9">
        <v>0.25</v>
      </c>
      <c r="AR474" s="9">
        <v>0</v>
      </c>
      <c r="AS474" s="11">
        <v>90000001</v>
      </c>
      <c r="AT474" s="210" t="s">
        <v>538</v>
      </c>
      <c r="AU474" s="9"/>
      <c r="AV474" s="10" t="s">
        <v>361</v>
      </c>
      <c r="AW474" s="9" t="s">
        <v>539</v>
      </c>
      <c r="AX474" s="9">
        <v>10000006</v>
      </c>
      <c r="AY474" s="9">
        <v>21010040</v>
      </c>
      <c r="AZ474" s="8" t="s">
        <v>540</v>
      </c>
      <c r="BA474" s="10">
        <v>0</v>
      </c>
      <c r="BB474" s="16">
        <v>0</v>
      </c>
      <c r="BC474" s="16">
        <v>0</v>
      </c>
      <c r="BD474" s="21" t="str">
        <f t="shared" si="31"/>
        <v>立即将目标周围的怪物强制拉到技能范围中,并对目标范围内的怪物造成300%攻击伤害+2800点固定伤害,并使目标移动速度降低50%且沉默,持续3秒</v>
      </c>
      <c r="BE474" s="9">
        <v>0</v>
      </c>
      <c r="BF474" s="7">
        <v>0</v>
      </c>
      <c r="BG474" s="9">
        <v>0</v>
      </c>
      <c r="BH474" s="9">
        <v>0</v>
      </c>
      <c r="BI474" s="9">
        <v>0</v>
      </c>
      <c r="BJ474" s="9">
        <v>0</v>
      </c>
      <c r="BK474" s="24">
        <v>0</v>
      </c>
      <c r="BL474" s="11">
        <v>0</v>
      </c>
      <c r="BM474" s="11">
        <v>0</v>
      </c>
      <c r="BN474" s="11">
        <v>0</v>
      </c>
      <c r="BO474" s="11">
        <v>0</v>
      </c>
      <c r="BP474" s="11">
        <v>0</v>
      </c>
      <c r="BQ474" s="11">
        <v>0</v>
      </c>
      <c r="BR474" s="11">
        <v>0</v>
      </c>
      <c r="BS474" s="11"/>
      <c r="BT474" s="11"/>
      <c r="BU474" s="11"/>
      <c r="BV474" s="11">
        <v>0</v>
      </c>
      <c r="BW474" s="11">
        <v>0</v>
      </c>
      <c r="BX474" s="11">
        <v>0</v>
      </c>
    </row>
    <row r="475" spans="3:76" ht="19.5" customHeight="1">
      <c r="C475" s="30">
        <v>61021105</v>
      </c>
      <c r="D475" s="10" t="s">
        <v>537</v>
      </c>
      <c r="E475" s="7">
        <v>4</v>
      </c>
      <c r="F475" s="11">
        <v>80000001</v>
      </c>
      <c r="G475" s="7">
        <v>0</v>
      </c>
      <c r="H475" s="7">
        <v>0</v>
      </c>
      <c r="I475" s="7">
        <v>0</v>
      </c>
      <c r="J475" s="7">
        <v>0</v>
      </c>
      <c r="K475" s="7">
        <v>0</v>
      </c>
      <c r="L475" s="9">
        <v>0</v>
      </c>
      <c r="M475" s="9">
        <v>0</v>
      </c>
      <c r="N475" s="9">
        <v>1</v>
      </c>
      <c r="O475" s="9">
        <v>0</v>
      </c>
      <c r="P475" s="9">
        <v>0</v>
      </c>
      <c r="Q475" s="9">
        <v>0</v>
      </c>
      <c r="R475" s="11">
        <v>0</v>
      </c>
      <c r="S475" s="16">
        <v>0</v>
      </c>
      <c r="T475" s="7">
        <v>1</v>
      </c>
      <c r="U475" s="9">
        <v>2</v>
      </c>
      <c r="V475" s="9">
        <v>0</v>
      </c>
      <c r="W475" s="9">
        <v>3.25</v>
      </c>
      <c r="X475" s="7"/>
      <c r="Y475" s="7">
        <v>4000</v>
      </c>
      <c r="Z475" s="9">
        <v>0</v>
      </c>
      <c r="AA475" s="9">
        <v>0</v>
      </c>
      <c r="AB475" s="9">
        <v>0</v>
      </c>
      <c r="AC475" s="9">
        <v>0</v>
      </c>
      <c r="AD475" s="9">
        <v>0</v>
      </c>
      <c r="AE475" s="9">
        <v>7</v>
      </c>
      <c r="AF475" s="9">
        <v>1</v>
      </c>
      <c r="AG475" s="9">
        <v>4</v>
      </c>
      <c r="AH475" s="11">
        <v>2</v>
      </c>
      <c r="AI475" s="11">
        <v>1</v>
      </c>
      <c r="AJ475" s="11">
        <v>0</v>
      </c>
      <c r="AK475" s="11">
        <v>7</v>
      </c>
      <c r="AL475" s="9">
        <v>0</v>
      </c>
      <c r="AM475" s="9">
        <v>0</v>
      </c>
      <c r="AN475" s="9">
        <v>0</v>
      </c>
      <c r="AO475" s="9">
        <v>0.25</v>
      </c>
      <c r="AP475" s="9">
        <v>2000</v>
      </c>
      <c r="AQ475" s="9">
        <v>0.25</v>
      </c>
      <c r="AR475" s="9">
        <v>0</v>
      </c>
      <c r="AS475" s="11">
        <v>90000001</v>
      </c>
      <c r="AT475" s="210" t="s">
        <v>538</v>
      </c>
      <c r="AU475" s="9"/>
      <c r="AV475" s="10" t="s">
        <v>361</v>
      </c>
      <c r="AW475" s="9" t="s">
        <v>539</v>
      </c>
      <c r="AX475" s="9">
        <v>10000006</v>
      </c>
      <c r="AY475" s="9">
        <v>21010040</v>
      </c>
      <c r="AZ475" s="8" t="s">
        <v>540</v>
      </c>
      <c r="BA475" s="10">
        <v>0</v>
      </c>
      <c r="BB475" s="16">
        <v>0</v>
      </c>
      <c r="BC475" s="16">
        <v>0</v>
      </c>
      <c r="BD475" s="21" t="str">
        <f t="shared" si="31"/>
        <v>立即将目标周围的怪物强制拉到技能范围中,并对目标范围内的怪物造成325%攻击伤害+4000点固定伤害,并使目标移动速度降低50%且沉默,持续3秒</v>
      </c>
      <c r="BE475" s="9">
        <v>0</v>
      </c>
      <c r="BF475" s="7">
        <v>0</v>
      </c>
      <c r="BG475" s="9">
        <v>0</v>
      </c>
      <c r="BH475" s="9">
        <v>0</v>
      </c>
      <c r="BI475" s="9">
        <v>0</v>
      </c>
      <c r="BJ475" s="9">
        <v>0</v>
      </c>
      <c r="BK475" s="24">
        <v>0</v>
      </c>
      <c r="BL475" s="11">
        <v>0</v>
      </c>
      <c r="BM475" s="11">
        <v>0</v>
      </c>
      <c r="BN475" s="11">
        <v>0</v>
      </c>
      <c r="BO475" s="11">
        <v>0</v>
      </c>
      <c r="BP475" s="11">
        <v>0</v>
      </c>
      <c r="BQ475" s="11">
        <v>0</v>
      </c>
      <c r="BR475" s="11">
        <v>0</v>
      </c>
      <c r="BS475" s="11"/>
      <c r="BT475" s="11"/>
      <c r="BU475" s="11"/>
      <c r="BV475" s="11">
        <v>0</v>
      </c>
      <c r="BW475" s="11">
        <v>0</v>
      </c>
      <c r="BX475" s="11">
        <v>0</v>
      </c>
    </row>
    <row r="476" spans="3:76" ht="19.5" customHeight="1">
      <c r="C476" s="30">
        <v>61021106</v>
      </c>
      <c r="D476" s="10" t="s">
        <v>537</v>
      </c>
      <c r="E476" s="7">
        <v>5</v>
      </c>
      <c r="F476" s="11">
        <v>80000001</v>
      </c>
      <c r="G476" s="7">
        <v>0</v>
      </c>
      <c r="H476" s="7">
        <v>0</v>
      </c>
      <c r="I476" s="7">
        <v>0</v>
      </c>
      <c r="J476" s="7">
        <v>0</v>
      </c>
      <c r="K476" s="7">
        <v>0</v>
      </c>
      <c r="L476" s="9">
        <v>0</v>
      </c>
      <c r="M476" s="9">
        <v>0</v>
      </c>
      <c r="N476" s="9">
        <v>1</v>
      </c>
      <c r="O476" s="9">
        <v>0</v>
      </c>
      <c r="P476" s="9">
        <v>0</v>
      </c>
      <c r="Q476" s="9">
        <v>0</v>
      </c>
      <c r="R476" s="11">
        <v>0</v>
      </c>
      <c r="S476" s="16">
        <v>0</v>
      </c>
      <c r="T476" s="7">
        <v>1</v>
      </c>
      <c r="U476" s="9">
        <v>2</v>
      </c>
      <c r="V476" s="9">
        <v>0</v>
      </c>
      <c r="W476" s="9">
        <v>3.5</v>
      </c>
      <c r="X476" s="7"/>
      <c r="Y476" s="7">
        <v>5200</v>
      </c>
      <c r="Z476" s="9">
        <v>0</v>
      </c>
      <c r="AA476" s="9">
        <v>0</v>
      </c>
      <c r="AB476" s="9">
        <v>0</v>
      </c>
      <c r="AC476" s="9">
        <v>0</v>
      </c>
      <c r="AD476" s="9">
        <v>0</v>
      </c>
      <c r="AE476" s="9">
        <v>7</v>
      </c>
      <c r="AF476" s="9">
        <v>1</v>
      </c>
      <c r="AG476" s="9">
        <v>4</v>
      </c>
      <c r="AH476" s="11">
        <v>2</v>
      </c>
      <c r="AI476" s="11">
        <v>1</v>
      </c>
      <c r="AJ476" s="11">
        <v>0</v>
      </c>
      <c r="AK476" s="11">
        <v>7</v>
      </c>
      <c r="AL476" s="9">
        <v>0</v>
      </c>
      <c r="AM476" s="9">
        <v>0</v>
      </c>
      <c r="AN476" s="9">
        <v>0</v>
      </c>
      <c r="AO476" s="9">
        <v>0.25</v>
      </c>
      <c r="AP476" s="9">
        <v>2000</v>
      </c>
      <c r="AQ476" s="9">
        <v>0.25</v>
      </c>
      <c r="AR476" s="9">
        <v>0</v>
      </c>
      <c r="AS476" s="11">
        <v>90000001</v>
      </c>
      <c r="AT476" s="210" t="s">
        <v>538</v>
      </c>
      <c r="AU476" s="9"/>
      <c r="AV476" s="10" t="s">
        <v>361</v>
      </c>
      <c r="AW476" s="9" t="s">
        <v>539</v>
      </c>
      <c r="AX476" s="9">
        <v>10000006</v>
      </c>
      <c r="AY476" s="9">
        <v>21010040</v>
      </c>
      <c r="AZ476" s="8" t="s">
        <v>540</v>
      </c>
      <c r="BA476" s="10">
        <v>0</v>
      </c>
      <c r="BB476" s="16">
        <v>0</v>
      </c>
      <c r="BC476" s="16">
        <v>0</v>
      </c>
      <c r="BD476" s="21" t="str">
        <f t="shared" si="31"/>
        <v>立即将目标周围的怪物强制拉到技能范围中,并对目标范围内的怪物造成350%攻击伤害+5200点固定伤害,并使目标移动速度降低50%且沉默,持续3秒</v>
      </c>
      <c r="BE476" s="9">
        <v>0</v>
      </c>
      <c r="BF476" s="7">
        <v>0</v>
      </c>
      <c r="BG476" s="9">
        <v>0</v>
      </c>
      <c r="BH476" s="9">
        <v>0</v>
      </c>
      <c r="BI476" s="9">
        <v>0</v>
      </c>
      <c r="BJ476" s="9">
        <v>0</v>
      </c>
      <c r="BK476" s="24">
        <v>0</v>
      </c>
      <c r="BL476" s="11">
        <v>0</v>
      </c>
      <c r="BM476" s="11">
        <v>0</v>
      </c>
      <c r="BN476" s="11">
        <v>0</v>
      </c>
      <c r="BO476" s="11">
        <v>0</v>
      </c>
      <c r="BP476" s="11">
        <v>0</v>
      </c>
      <c r="BQ476" s="11">
        <v>0</v>
      </c>
      <c r="BR476" s="11">
        <v>0</v>
      </c>
      <c r="BS476" s="11"/>
      <c r="BT476" s="11"/>
      <c r="BU476" s="11"/>
      <c r="BV476" s="11">
        <v>0</v>
      </c>
      <c r="BW476" s="11">
        <v>0</v>
      </c>
      <c r="BX476" s="11">
        <v>0</v>
      </c>
    </row>
    <row r="477" spans="3:76" ht="19.5" customHeight="1">
      <c r="C477" s="9">
        <v>61021201</v>
      </c>
      <c r="D477" s="10" t="s">
        <v>541</v>
      </c>
      <c r="E477" s="7">
        <v>0</v>
      </c>
      <c r="F477" s="11">
        <v>80000001</v>
      </c>
      <c r="G477" s="9">
        <f>C478</f>
        <v>61021202</v>
      </c>
      <c r="H477" s="9">
        <v>0</v>
      </c>
      <c r="I477" s="7">
        <v>25</v>
      </c>
      <c r="J477" s="7">
        <v>5</v>
      </c>
      <c r="K477" s="7">
        <v>0</v>
      </c>
      <c r="L477" s="9">
        <v>0</v>
      </c>
      <c r="M477" s="9">
        <v>0</v>
      </c>
      <c r="N477" s="9">
        <v>1</v>
      </c>
      <c r="O477" s="9">
        <v>0</v>
      </c>
      <c r="P477" s="9">
        <v>0</v>
      </c>
      <c r="Q477" s="9">
        <v>0</v>
      </c>
      <c r="R477" s="11">
        <v>0</v>
      </c>
      <c r="S477" s="16">
        <v>0</v>
      </c>
      <c r="T477" s="7">
        <v>1</v>
      </c>
      <c r="U477" s="9">
        <v>2</v>
      </c>
      <c r="V477" s="9">
        <v>0</v>
      </c>
      <c r="W477" s="7">
        <v>3</v>
      </c>
      <c r="X477" s="7"/>
      <c r="Y477" s="7">
        <v>900</v>
      </c>
      <c r="Z477" s="9">
        <v>0</v>
      </c>
      <c r="AA477" s="9">
        <v>0</v>
      </c>
      <c r="AB477" s="9">
        <v>0</v>
      </c>
      <c r="AC477" s="9">
        <v>0</v>
      </c>
      <c r="AD477" s="9">
        <v>0</v>
      </c>
      <c r="AE477" s="9">
        <v>7</v>
      </c>
      <c r="AF477" s="9">
        <v>1</v>
      </c>
      <c r="AG477" s="9">
        <v>2.5</v>
      </c>
      <c r="AH477" s="11">
        <v>2</v>
      </c>
      <c r="AI477" s="11">
        <v>2</v>
      </c>
      <c r="AJ477" s="11">
        <v>0</v>
      </c>
      <c r="AK477" s="11">
        <v>3</v>
      </c>
      <c r="AL477" s="9">
        <v>0</v>
      </c>
      <c r="AM477" s="9">
        <v>0</v>
      </c>
      <c r="AN477" s="9">
        <v>0</v>
      </c>
      <c r="AO477" s="9">
        <v>0.25</v>
      </c>
      <c r="AP477" s="9">
        <v>9000</v>
      </c>
      <c r="AQ477" s="9">
        <v>0.25</v>
      </c>
      <c r="AR477" s="9">
        <v>3</v>
      </c>
      <c r="AS477" s="11">
        <v>0</v>
      </c>
      <c r="AT477" s="9">
        <v>93000205</v>
      </c>
      <c r="AU477" s="9"/>
      <c r="AV477" s="10" t="s">
        <v>335</v>
      </c>
      <c r="AW477" s="9" t="s">
        <v>336</v>
      </c>
      <c r="AX477" s="9">
        <v>10003002</v>
      </c>
      <c r="AY477" s="9">
        <v>21010020</v>
      </c>
      <c r="AZ477" s="10" t="s">
        <v>194</v>
      </c>
      <c r="BA477" s="10">
        <v>0</v>
      </c>
      <c r="BB477" s="16">
        <v>0</v>
      </c>
      <c r="BC477" s="16">
        <v>0</v>
      </c>
      <c r="BD477" s="21"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9">
        <v>0</v>
      </c>
      <c r="BF477" s="7">
        <v>0</v>
      </c>
      <c r="BG477" s="9">
        <v>0</v>
      </c>
      <c r="BH477" s="9">
        <v>0</v>
      </c>
      <c r="BI477" s="9">
        <v>0</v>
      </c>
      <c r="BJ477" s="9">
        <v>0</v>
      </c>
      <c r="BK477" s="24">
        <v>0</v>
      </c>
      <c r="BL477" s="11">
        <v>0</v>
      </c>
      <c r="BM477" s="11">
        <v>0</v>
      </c>
      <c r="BN477" s="11">
        <v>0</v>
      </c>
      <c r="BO477" s="11">
        <v>1</v>
      </c>
      <c r="BP477" s="11">
        <v>0</v>
      </c>
      <c r="BQ477" s="11">
        <v>0</v>
      </c>
      <c r="BR477" s="11">
        <v>0</v>
      </c>
      <c r="BS477" s="11"/>
      <c r="BT477" s="11"/>
      <c r="BU477" s="11"/>
      <c r="BV477" s="11">
        <v>0</v>
      </c>
      <c r="BW477" s="11">
        <v>1</v>
      </c>
      <c r="BX477" s="11">
        <v>1</v>
      </c>
    </row>
    <row r="478" spans="3:76" ht="19.5" customHeight="1">
      <c r="C478" s="9">
        <v>61021202</v>
      </c>
      <c r="D478" s="10" t="s">
        <v>541</v>
      </c>
      <c r="E478" s="7">
        <v>1</v>
      </c>
      <c r="F478" s="11">
        <v>80000001</v>
      </c>
      <c r="G478" s="9">
        <f t="shared" ref="G478:G479" si="33">C479</f>
        <v>61021203</v>
      </c>
      <c r="H478" s="9">
        <v>0</v>
      </c>
      <c r="I478" s="7">
        <v>32</v>
      </c>
      <c r="J478" s="7">
        <v>2</v>
      </c>
      <c r="K478" s="7">
        <v>0</v>
      </c>
      <c r="L478" s="9">
        <v>0</v>
      </c>
      <c r="M478" s="9">
        <v>0</v>
      </c>
      <c r="N478" s="9">
        <v>1</v>
      </c>
      <c r="O478" s="9">
        <v>0</v>
      </c>
      <c r="P478" s="9">
        <v>0</v>
      </c>
      <c r="Q478" s="9">
        <v>0</v>
      </c>
      <c r="R478" s="11">
        <v>0</v>
      </c>
      <c r="S478" s="16">
        <v>0</v>
      </c>
      <c r="T478" s="7">
        <v>1</v>
      </c>
      <c r="U478" s="9">
        <v>2</v>
      </c>
      <c r="V478" s="9">
        <v>0</v>
      </c>
      <c r="W478" s="7">
        <v>3</v>
      </c>
      <c r="X478" s="7"/>
      <c r="Y478" s="7">
        <v>900</v>
      </c>
      <c r="Z478" s="9">
        <v>0</v>
      </c>
      <c r="AA478" s="9">
        <v>0</v>
      </c>
      <c r="AB478" s="9">
        <v>0</v>
      </c>
      <c r="AC478" s="9">
        <v>0</v>
      </c>
      <c r="AD478" s="9">
        <v>0</v>
      </c>
      <c r="AE478" s="9">
        <v>7</v>
      </c>
      <c r="AF478" s="9">
        <v>1</v>
      </c>
      <c r="AG478" s="9">
        <v>2.5</v>
      </c>
      <c r="AH478" s="11">
        <v>2</v>
      </c>
      <c r="AI478" s="11">
        <v>2</v>
      </c>
      <c r="AJ478" s="11">
        <v>0</v>
      </c>
      <c r="AK478" s="11">
        <v>3</v>
      </c>
      <c r="AL478" s="9">
        <v>0</v>
      </c>
      <c r="AM478" s="9">
        <v>0</v>
      </c>
      <c r="AN478" s="9">
        <v>0</v>
      </c>
      <c r="AO478" s="9">
        <v>0.25</v>
      </c>
      <c r="AP478" s="9">
        <v>9000</v>
      </c>
      <c r="AQ478" s="9">
        <v>0.25</v>
      </c>
      <c r="AR478" s="9">
        <v>3</v>
      </c>
      <c r="AS478" s="11">
        <v>0</v>
      </c>
      <c r="AT478" s="9">
        <v>93000205</v>
      </c>
      <c r="AU478" s="9"/>
      <c r="AV478" s="10" t="s">
        <v>335</v>
      </c>
      <c r="AW478" s="9" t="s">
        <v>336</v>
      </c>
      <c r="AX478" s="9">
        <v>10003002</v>
      </c>
      <c r="AY478" s="9">
        <v>21010020</v>
      </c>
      <c r="AZ478" s="10" t="s">
        <v>194</v>
      </c>
      <c r="BA478" s="10">
        <v>0</v>
      </c>
      <c r="BB478" s="16">
        <v>0</v>
      </c>
      <c r="BC478" s="16">
        <v>0</v>
      </c>
      <c r="BD478" s="21" t="str">
        <f t="shared" si="32"/>
        <v>向前方发射一颗移动缓慢的法球,球体每秒对附近玩家造成300%伤害+900点固定伤害,并产生3秒禁锢效果,技能持续为15秒,移动过程中每秒对范围额外附加100%伤害+0点伤害</v>
      </c>
      <c r="BE478" s="9">
        <v>0</v>
      </c>
      <c r="BF478" s="7">
        <v>0</v>
      </c>
      <c r="BG478" s="9">
        <v>0</v>
      </c>
      <c r="BH478" s="9">
        <v>0</v>
      </c>
      <c r="BI478" s="9">
        <v>0</v>
      </c>
      <c r="BJ478" s="9">
        <v>0</v>
      </c>
      <c r="BK478" s="24">
        <v>0</v>
      </c>
      <c r="BL478" s="11">
        <v>0</v>
      </c>
      <c r="BM478" s="11">
        <v>0</v>
      </c>
      <c r="BN478" s="11">
        <v>0</v>
      </c>
      <c r="BO478" s="11">
        <v>1</v>
      </c>
      <c r="BP478" s="11">
        <v>0</v>
      </c>
      <c r="BQ478" s="11">
        <v>0</v>
      </c>
      <c r="BR478" s="11">
        <v>0</v>
      </c>
      <c r="BS478" s="11"/>
      <c r="BT478" s="11"/>
      <c r="BU478" s="11"/>
      <c r="BV478" s="11">
        <v>0</v>
      </c>
      <c r="BW478" s="11">
        <v>1</v>
      </c>
      <c r="BX478" s="11">
        <v>1</v>
      </c>
    </row>
    <row r="479" spans="3:76" ht="19.5" customHeight="1">
      <c r="C479" s="9">
        <v>61021203</v>
      </c>
      <c r="D479" s="10" t="s">
        <v>541</v>
      </c>
      <c r="E479" s="7">
        <v>2</v>
      </c>
      <c r="F479" s="11">
        <v>80000001</v>
      </c>
      <c r="G479" s="9">
        <f t="shared" si="33"/>
        <v>61021204</v>
      </c>
      <c r="H479" s="9">
        <v>0</v>
      </c>
      <c r="I479" s="7">
        <v>37</v>
      </c>
      <c r="J479" s="7">
        <v>2</v>
      </c>
      <c r="K479" s="7">
        <v>0</v>
      </c>
      <c r="L479" s="9">
        <v>0</v>
      </c>
      <c r="M479" s="9">
        <v>0</v>
      </c>
      <c r="N479" s="9">
        <v>1</v>
      </c>
      <c r="O479" s="9">
        <v>0</v>
      </c>
      <c r="P479" s="9">
        <v>0</v>
      </c>
      <c r="Q479" s="9">
        <v>0</v>
      </c>
      <c r="R479" s="11">
        <v>0</v>
      </c>
      <c r="S479" s="16">
        <v>0</v>
      </c>
      <c r="T479" s="7">
        <v>1</v>
      </c>
      <c r="U479" s="9">
        <v>2</v>
      </c>
      <c r="V479" s="9">
        <v>0</v>
      </c>
      <c r="W479" s="7">
        <v>3.25</v>
      </c>
      <c r="X479" s="7"/>
      <c r="Y479" s="7">
        <v>1800</v>
      </c>
      <c r="Z479" s="9">
        <v>0</v>
      </c>
      <c r="AA479" s="9">
        <v>0</v>
      </c>
      <c r="AB479" s="9">
        <v>0</v>
      </c>
      <c r="AC479" s="9">
        <v>0</v>
      </c>
      <c r="AD479" s="9">
        <v>0</v>
      </c>
      <c r="AE479" s="9">
        <v>7</v>
      </c>
      <c r="AF479" s="9">
        <v>1</v>
      </c>
      <c r="AG479" s="9">
        <v>2.5</v>
      </c>
      <c r="AH479" s="11">
        <v>2</v>
      </c>
      <c r="AI479" s="11">
        <v>2</v>
      </c>
      <c r="AJ479" s="11">
        <v>0</v>
      </c>
      <c r="AK479" s="11">
        <v>3</v>
      </c>
      <c r="AL479" s="9">
        <v>0</v>
      </c>
      <c r="AM479" s="9">
        <v>0</v>
      </c>
      <c r="AN479" s="9">
        <v>0</v>
      </c>
      <c r="AO479" s="9">
        <v>0.25</v>
      </c>
      <c r="AP479" s="9">
        <v>9000</v>
      </c>
      <c r="AQ479" s="9">
        <v>0.25</v>
      </c>
      <c r="AR479" s="9">
        <v>3</v>
      </c>
      <c r="AS479" s="11">
        <v>0</v>
      </c>
      <c r="AT479" s="9">
        <v>93000205</v>
      </c>
      <c r="AU479" s="9"/>
      <c r="AV479" s="10" t="s">
        <v>335</v>
      </c>
      <c r="AW479" s="9" t="s">
        <v>336</v>
      </c>
      <c r="AX479" s="9">
        <v>10003002</v>
      </c>
      <c r="AY479" s="9">
        <v>21010020</v>
      </c>
      <c r="AZ479" s="10" t="s">
        <v>194</v>
      </c>
      <c r="BA479" s="10">
        <v>0</v>
      </c>
      <c r="BB479" s="16">
        <v>0</v>
      </c>
      <c r="BC479" s="16">
        <v>0</v>
      </c>
      <c r="BD479" s="21" t="str">
        <f t="shared" si="32"/>
        <v>向前方发射一颗移动缓慢的法球,球体每秒对附近玩家造成325%伤害+1800点固定伤害,并产生3秒禁锢效果,技能持续为15秒,移动过程中每秒对范围额外附加100%伤害+0点伤害</v>
      </c>
      <c r="BE479" s="9">
        <v>0</v>
      </c>
      <c r="BF479" s="7">
        <v>0</v>
      </c>
      <c r="BG479" s="9">
        <v>0</v>
      </c>
      <c r="BH479" s="9">
        <v>0</v>
      </c>
      <c r="BI479" s="9">
        <v>0</v>
      </c>
      <c r="BJ479" s="9">
        <v>0</v>
      </c>
      <c r="BK479" s="24">
        <v>0</v>
      </c>
      <c r="BL479" s="11">
        <v>0</v>
      </c>
      <c r="BM479" s="11">
        <v>0</v>
      </c>
      <c r="BN479" s="11">
        <v>0</v>
      </c>
      <c r="BO479" s="11">
        <v>1</v>
      </c>
      <c r="BP479" s="11">
        <v>0</v>
      </c>
      <c r="BQ479" s="11">
        <v>0</v>
      </c>
      <c r="BR479" s="11">
        <v>0</v>
      </c>
      <c r="BS479" s="11"/>
      <c r="BT479" s="11"/>
      <c r="BU479" s="11"/>
      <c r="BV479" s="11">
        <v>0</v>
      </c>
      <c r="BW479" s="11">
        <v>1</v>
      </c>
      <c r="BX479" s="11">
        <v>1</v>
      </c>
    </row>
    <row r="480" spans="3:76" ht="19.5" customHeight="1">
      <c r="C480" s="9">
        <v>61021204</v>
      </c>
      <c r="D480" s="10" t="s">
        <v>541</v>
      </c>
      <c r="E480" s="7">
        <v>3</v>
      </c>
      <c r="F480" s="11">
        <v>80000001</v>
      </c>
      <c r="G480" s="7">
        <v>0</v>
      </c>
      <c r="H480" s="7">
        <v>0</v>
      </c>
      <c r="I480" s="7">
        <v>0</v>
      </c>
      <c r="J480" s="7">
        <v>0</v>
      </c>
      <c r="K480" s="7">
        <v>0</v>
      </c>
      <c r="L480" s="9">
        <v>0</v>
      </c>
      <c r="M480" s="9">
        <v>0</v>
      </c>
      <c r="N480" s="9">
        <v>1</v>
      </c>
      <c r="O480" s="9">
        <v>0</v>
      </c>
      <c r="P480" s="9">
        <v>0</v>
      </c>
      <c r="Q480" s="9">
        <v>0</v>
      </c>
      <c r="R480" s="11">
        <v>0</v>
      </c>
      <c r="S480" s="16">
        <v>0</v>
      </c>
      <c r="T480" s="7">
        <v>1</v>
      </c>
      <c r="U480" s="9">
        <v>2</v>
      </c>
      <c r="V480" s="9">
        <v>0</v>
      </c>
      <c r="W480" s="7">
        <v>3.5</v>
      </c>
      <c r="X480" s="7"/>
      <c r="Y480" s="7">
        <v>2800</v>
      </c>
      <c r="Z480" s="9">
        <v>0</v>
      </c>
      <c r="AA480" s="9">
        <v>0</v>
      </c>
      <c r="AB480" s="9">
        <v>0</v>
      </c>
      <c r="AC480" s="9">
        <v>0</v>
      </c>
      <c r="AD480" s="9">
        <v>0</v>
      </c>
      <c r="AE480" s="9">
        <v>7</v>
      </c>
      <c r="AF480" s="9">
        <v>1</v>
      </c>
      <c r="AG480" s="9">
        <v>2.5</v>
      </c>
      <c r="AH480" s="11">
        <v>2</v>
      </c>
      <c r="AI480" s="11">
        <v>2</v>
      </c>
      <c r="AJ480" s="11">
        <v>0</v>
      </c>
      <c r="AK480" s="11">
        <v>3</v>
      </c>
      <c r="AL480" s="9">
        <v>0</v>
      </c>
      <c r="AM480" s="9">
        <v>0</v>
      </c>
      <c r="AN480" s="9">
        <v>0</v>
      </c>
      <c r="AO480" s="9">
        <v>0.25</v>
      </c>
      <c r="AP480" s="9">
        <v>9000</v>
      </c>
      <c r="AQ480" s="9">
        <v>0.25</v>
      </c>
      <c r="AR480" s="9">
        <v>3</v>
      </c>
      <c r="AS480" s="11">
        <v>0</v>
      </c>
      <c r="AT480" s="9">
        <v>93000205</v>
      </c>
      <c r="AU480" s="9"/>
      <c r="AV480" s="10" t="s">
        <v>335</v>
      </c>
      <c r="AW480" s="9" t="s">
        <v>336</v>
      </c>
      <c r="AX480" s="9">
        <v>10003002</v>
      </c>
      <c r="AY480" s="9">
        <v>21010020</v>
      </c>
      <c r="AZ480" s="10" t="s">
        <v>194</v>
      </c>
      <c r="BA480" s="10">
        <v>0</v>
      </c>
      <c r="BB480" s="16">
        <v>0</v>
      </c>
      <c r="BC480" s="16">
        <v>0</v>
      </c>
      <c r="BD480" s="21" t="str">
        <f t="shared" si="32"/>
        <v>向前方发射一颗移动缓慢的法球,球体每秒对附近玩家造成350%伤害+2800点固定伤害,并产生3秒禁锢效果,技能持续为15秒,移动过程中每秒对范围额外附加100%伤害+0点伤害</v>
      </c>
      <c r="BE480" s="9">
        <v>0</v>
      </c>
      <c r="BF480" s="7">
        <v>0</v>
      </c>
      <c r="BG480" s="9">
        <v>0</v>
      </c>
      <c r="BH480" s="9">
        <v>0</v>
      </c>
      <c r="BI480" s="9">
        <v>0</v>
      </c>
      <c r="BJ480" s="9">
        <v>0</v>
      </c>
      <c r="BK480" s="24">
        <v>0</v>
      </c>
      <c r="BL480" s="11">
        <v>0</v>
      </c>
      <c r="BM480" s="11">
        <v>0</v>
      </c>
      <c r="BN480" s="11">
        <v>0</v>
      </c>
      <c r="BO480" s="11">
        <v>1</v>
      </c>
      <c r="BP480" s="11">
        <v>0</v>
      </c>
      <c r="BQ480" s="11">
        <v>0</v>
      </c>
      <c r="BR480" s="11">
        <v>0</v>
      </c>
      <c r="BS480" s="11"/>
      <c r="BT480" s="11"/>
      <c r="BU480" s="11"/>
      <c r="BV480" s="11">
        <v>0</v>
      </c>
      <c r="BW480" s="11">
        <v>1</v>
      </c>
      <c r="BX480" s="11">
        <v>1</v>
      </c>
    </row>
    <row r="481" spans="3:76" ht="19.5" customHeight="1">
      <c r="C481" s="9">
        <v>61021205</v>
      </c>
      <c r="D481" s="10" t="s">
        <v>541</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7">
        <v>3.75</v>
      </c>
      <c r="X481" s="7"/>
      <c r="Y481" s="7">
        <v>4000</v>
      </c>
      <c r="Z481" s="9">
        <v>0</v>
      </c>
      <c r="AA481" s="9">
        <v>0</v>
      </c>
      <c r="AB481" s="9">
        <v>0</v>
      </c>
      <c r="AC481" s="9">
        <v>0</v>
      </c>
      <c r="AD481" s="9">
        <v>0</v>
      </c>
      <c r="AE481" s="9">
        <v>7</v>
      </c>
      <c r="AF481" s="9">
        <v>1</v>
      </c>
      <c r="AG481" s="9">
        <v>2.5</v>
      </c>
      <c r="AH481" s="11">
        <v>2</v>
      </c>
      <c r="AI481" s="11">
        <v>2</v>
      </c>
      <c r="AJ481" s="11">
        <v>0</v>
      </c>
      <c r="AK481" s="11">
        <v>3</v>
      </c>
      <c r="AL481" s="9">
        <v>0</v>
      </c>
      <c r="AM481" s="9">
        <v>0</v>
      </c>
      <c r="AN481" s="9">
        <v>0</v>
      </c>
      <c r="AO481" s="9">
        <v>0.25</v>
      </c>
      <c r="AP481" s="9">
        <v>9000</v>
      </c>
      <c r="AQ481" s="9">
        <v>0.25</v>
      </c>
      <c r="AR481" s="9">
        <v>3</v>
      </c>
      <c r="AS481" s="11">
        <v>0</v>
      </c>
      <c r="AT481" s="9">
        <v>93000205</v>
      </c>
      <c r="AU481" s="9"/>
      <c r="AV481" s="10" t="s">
        <v>335</v>
      </c>
      <c r="AW481" s="9" t="s">
        <v>336</v>
      </c>
      <c r="AX481" s="9">
        <v>10003002</v>
      </c>
      <c r="AY481" s="9">
        <v>21010020</v>
      </c>
      <c r="AZ481" s="10" t="s">
        <v>194</v>
      </c>
      <c r="BA481" s="10">
        <v>0</v>
      </c>
      <c r="BB481" s="16">
        <v>0</v>
      </c>
      <c r="BC481" s="16">
        <v>0</v>
      </c>
      <c r="BD481" s="21" t="str">
        <f t="shared" si="32"/>
        <v>向前方发射一颗移动缓慢的法球,球体每秒对附近玩家造成375%伤害+4000点固定伤害,并产生3秒禁锢效果,技能持续为15秒,移动过程中每秒对范围额外附加100%伤害+0点伤害</v>
      </c>
      <c r="BE481" s="9">
        <v>0</v>
      </c>
      <c r="BF481" s="7">
        <v>0</v>
      </c>
      <c r="BG481" s="9">
        <v>0</v>
      </c>
      <c r="BH481" s="9">
        <v>0</v>
      </c>
      <c r="BI481" s="9">
        <v>0</v>
      </c>
      <c r="BJ481" s="9">
        <v>0</v>
      </c>
      <c r="BK481" s="24">
        <v>0</v>
      </c>
      <c r="BL481" s="11">
        <v>0</v>
      </c>
      <c r="BM481" s="11">
        <v>0</v>
      </c>
      <c r="BN481" s="11">
        <v>0</v>
      </c>
      <c r="BO481" s="11">
        <v>1</v>
      </c>
      <c r="BP481" s="11">
        <v>0</v>
      </c>
      <c r="BQ481" s="11">
        <v>0</v>
      </c>
      <c r="BR481" s="11">
        <v>0</v>
      </c>
      <c r="BS481" s="11"/>
      <c r="BT481" s="11"/>
      <c r="BU481" s="11"/>
      <c r="BV481" s="11">
        <v>0</v>
      </c>
      <c r="BW481" s="11">
        <v>1</v>
      </c>
      <c r="BX481" s="11">
        <v>1</v>
      </c>
    </row>
    <row r="482" spans="3:76" ht="19.5" customHeight="1">
      <c r="C482" s="9">
        <v>61021206</v>
      </c>
      <c r="D482" s="10" t="s">
        <v>541</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7">
        <v>4</v>
      </c>
      <c r="X482" s="7"/>
      <c r="Y482" s="7">
        <v>5200</v>
      </c>
      <c r="Z482" s="9">
        <v>0</v>
      </c>
      <c r="AA482" s="9">
        <v>0</v>
      </c>
      <c r="AB482" s="9">
        <v>0</v>
      </c>
      <c r="AC482" s="9">
        <v>0</v>
      </c>
      <c r="AD482" s="9">
        <v>0</v>
      </c>
      <c r="AE482" s="9">
        <v>7</v>
      </c>
      <c r="AF482" s="9">
        <v>1</v>
      </c>
      <c r="AG482" s="9">
        <v>2.5</v>
      </c>
      <c r="AH482" s="11">
        <v>2</v>
      </c>
      <c r="AI482" s="11">
        <v>2</v>
      </c>
      <c r="AJ482" s="11">
        <v>0</v>
      </c>
      <c r="AK482" s="11">
        <v>3</v>
      </c>
      <c r="AL482" s="9">
        <v>0</v>
      </c>
      <c r="AM482" s="9">
        <v>0</v>
      </c>
      <c r="AN482" s="9">
        <v>0</v>
      </c>
      <c r="AO482" s="9">
        <v>0.25</v>
      </c>
      <c r="AP482" s="9">
        <v>9000</v>
      </c>
      <c r="AQ482" s="9">
        <v>0.25</v>
      </c>
      <c r="AR482" s="9">
        <v>3</v>
      </c>
      <c r="AS482" s="11">
        <v>0</v>
      </c>
      <c r="AT482" s="9">
        <v>93000205</v>
      </c>
      <c r="AU482" s="9"/>
      <c r="AV482" s="10" t="s">
        <v>335</v>
      </c>
      <c r="AW482" s="9" t="s">
        <v>336</v>
      </c>
      <c r="AX482" s="9">
        <v>10003002</v>
      </c>
      <c r="AY482" s="9">
        <v>21010020</v>
      </c>
      <c r="AZ482" s="10" t="s">
        <v>194</v>
      </c>
      <c r="BA482" s="10">
        <v>0</v>
      </c>
      <c r="BB482" s="16">
        <v>0</v>
      </c>
      <c r="BC482" s="16">
        <v>0</v>
      </c>
      <c r="BD482" s="21" t="str">
        <f t="shared" si="32"/>
        <v>向前方发射一颗移动缓慢的法球,球体每秒对附近玩家造成400%伤害+5200点固定伤害,并产生3秒禁锢效果,技能持续为15秒,移动过程中每秒对范围额外附加100%伤害+0点伤害</v>
      </c>
      <c r="BE482" s="9">
        <v>0</v>
      </c>
      <c r="BF482" s="7">
        <v>0</v>
      </c>
      <c r="BG482" s="9">
        <v>0</v>
      </c>
      <c r="BH482" s="9">
        <v>0</v>
      </c>
      <c r="BI482" s="9">
        <v>0</v>
      </c>
      <c r="BJ482" s="9">
        <v>0</v>
      </c>
      <c r="BK482" s="24">
        <v>0</v>
      </c>
      <c r="BL482" s="11">
        <v>0</v>
      </c>
      <c r="BM482" s="11">
        <v>0</v>
      </c>
      <c r="BN482" s="11">
        <v>0</v>
      </c>
      <c r="BO482" s="11">
        <v>1</v>
      </c>
      <c r="BP482" s="11">
        <v>0</v>
      </c>
      <c r="BQ482" s="11">
        <v>0</v>
      </c>
      <c r="BR482" s="11">
        <v>0</v>
      </c>
      <c r="BS482" s="11"/>
      <c r="BT482" s="11"/>
      <c r="BU482" s="11"/>
      <c r="BV482" s="11">
        <v>0</v>
      </c>
      <c r="BW482" s="11">
        <v>1</v>
      </c>
      <c r="BX482" s="11">
        <v>1</v>
      </c>
    </row>
    <row r="483" spans="3:76" ht="19.5" customHeight="1">
      <c r="C483" s="9">
        <v>61021301</v>
      </c>
      <c r="D483" s="10" t="s">
        <v>542</v>
      </c>
      <c r="E483" s="7">
        <v>0</v>
      </c>
      <c r="F483" s="11">
        <v>80000001</v>
      </c>
      <c r="G483" s="9">
        <f>C484</f>
        <v>61021302</v>
      </c>
      <c r="H483" s="9">
        <v>0</v>
      </c>
      <c r="I483" s="7">
        <v>30</v>
      </c>
      <c r="J483" s="9">
        <v>5</v>
      </c>
      <c r="K483" s="7">
        <v>0</v>
      </c>
      <c r="L483" s="9">
        <v>0</v>
      </c>
      <c r="M483" s="9">
        <v>0</v>
      </c>
      <c r="N483" s="9">
        <v>1</v>
      </c>
      <c r="O483" s="9">
        <v>0</v>
      </c>
      <c r="P483" s="9">
        <v>0</v>
      </c>
      <c r="Q483" s="9">
        <v>0</v>
      </c>
      <c r="R483" s="11">
        <v>0</v>
      </c>
      <c r="S483" s="16">
        <v>0</v>
      </c>
      <c r="T483" s="7">
        <v>1</v>
      </c>
      <c r="U483" s="9">
        <v>2</v>
      </c>
      <c r="V483" s="9">
        <v>0</v>
      </c>
      <c r="W483" s="9">
        <v>2.5</v>
      </c>
      <c r="X483" s="9"/>
      <c r="Y483" s="9">
        <v>1000</v>
      </c>
      <c r="Z483" s="9">
        <v>0</v>
      </c>
      <c r="AA483" s="9">
        <v>0</v>
      </c>
      <c r="AB483" s="9">
        <v>0</v>
      </c>
      <c r="AC483" s="9">
        <v>0</v>
      </c>
      <c r="AD483" s="9">
        <v>0</v>
      </c>
      <c r="AE483" s="9">
        <v>10</v>
      </c>
      <c r="AF483" s="9">
        <v>2</v>
      </c>
      <c r="AG483" s="9" t="s">
        <v>543</v>
      </c>
      <c r="AH483" s="11">
        <v>2</v>
      </c>
      <c r="AI483" s="11">
        <v>3</v>
      </c>
      <c r="AJ483" s="11">
        <v>0</v>
      </c>
      <c r="AK483" s="11">
        <v>3</v>
      </c>
      <c r="AL483" s="9">
        <v>0</v>
      </c>
      <c r="AM483" s="9">
        <v>0</v>
      </c>
      <c r="AN483" s="9">
        <v>0</v>
      </c>
      <c r="AO483" s="9">
        <v>0.25</v>
      </c>
      <c r="AP483" s="9">
        <v>3000</v>
      </c>
      <c r="AQ483" s="9">
        <v>0.2</v>
      </c>
      <c r="AR483" s="9">
        <v>0</v>
      </c>
      <c r="AS483" s="11">
        <v>0</v>
      </c>
      <c r="AT483" s="9" t="s">
        <v>544</v>
      </c>
      <c r="AU483" s="9"/>
      <c r="AV483" s="10" t="s">
        <v>189</v>
      </c>
      <c r="AW483" s="9" t="s">
        <v>155</v>
      </c>
      <c r="AX483" s="9">
        <v>10001007</v>
      </c>
      <c r="AY483" s="9">
        <v>21010030</v>
      </c>
      <c r="AZ483" s="10" t="s">
        <v>156</v>
      </c>
      <c r="BA483" s="10">
        <v>0</v>
      </c>
      <c r="BB483" s="16">
        <v>0</v>
      </c>
      <c r="BC483" s="16">
        <v>0</v>
      </c>
      <c r="BD483" s="21" t="str">
        <f>"立即对目标范围内的怪物造成"&amp;W483*100&amp;"%攻击伤害+"&amp;Y483&amp;"点固定伤害,并使目标冰冻2秒"</f>
        <v>立即对目标范围内的怪物造成250%攻击伤害+1000点固定伤害,并使目标冰冻2秒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9">
        <v>61021302</v>
      </c>
      <c r="D484" s="10" t="s">
        <v>542</v>
      </c>
      <c r="E484" s="7">
        <v>1</v>
      </c>
      <c r="F484" s="11">
        <v>80000001</v>
      </c>
      <c r="G484" s="9">
        <f t="shared" ref="G484:G485" si="34">C485</f>
        <v>61021303</v>
      </c>
      <c r="H484" s="9">
        <v>0</v>
      </c>
      <c r="I484" s="7">
        <v>37</v>
      </c>
      <c r="J484" s="9">
        <v>2</v>
      </c>
      <c r="K484" s="7">
        <v>0</v>
      </c>
      <c r="L484" s="9">
        <v>0</v>
      </c>
      <c r="M484" s="9">
        <v>0</v>
      </c>
      <c r="N484" s="9">
        <v>1</v>
      </c>
      <c r="O484" s="9">
        <v>0</v>
      </c>
      <c r="P484" s="9">
        <v>0</v>
      </c>
      <c r="Q484" s="9">
        <v>0</v>
      </c>
      <c r="R484" s="11">
        <v>0</v>
      </c>
      <c r="S484" s="16">
        <v>0</v>
      </c>
      <c r="T484" s="7">
        <v>1</v>
      </c>
      <c r="U484" s="9">
        <v>2</v>
      </c>
      <c r="V484" s="9">
        <v>0</v>
      </c>
      <c r="W484" s="9">
        <v>2.5</v>
      </c>
      <c r="X484" s="9"/>
      <c r="Y484" s="9">
        <v>1000</v>
      </c>
      <c r="Z484" s="9">
        <v>0</v>
      </c>
      <c r="AA484" s="9">
        <v>0</v>
      </c>
      <c r="AB484" s="9">
        <v>0</v>
      </c>
      <c r="AC484" s="9">
        <v>0</v>
      </c>
      <c r="AD484" s="9">
        <v>0</v>
      </c>
      <c r="AE484" s="9">
        <v>10</v>
      </c>
      <c r="AF484" s="9">
        <v>2</v>
      </c>
      <c r="AG484" s="9" t="s">
        <v>543</v>
      </c>
      <c r="AH484" s="11">
        <v>2</v>
      </c>
      <c r="AI484" s="11">
        <v>3</v>
      </c>
      <c r="AJ484" s="11">
        <v>0</v>
      </c>
      <c r="AK484" s="11">
        <v>3</v>
      </c>
      <c r="AL484" s="9">
        <v>0</v>
      </c>
      <c r="AM484" s="9">
        <v>0</v>
      </c>
      <c r="AN484" s="9">
        <v>0</v>
      </c>
      <c r="AO484" s="9">
        <v>0.25</v>
      </c>
      <c r="AP484" s="9">
        <v>3000</v>
      </c>
      <c r="AQ484" s="9">
        <v>0.2</v>
      </c>
      <c r="AR484" s="9">
        <v>0</v>
      </c>
      <c r="AS484" s="11">
        <v>0</v>
      </c>
      <c r="AT484" s="9" t="s">
        <v>544</v>
      </c>
      <c r="AU484" s="9"/>
      <c r="AV484" s="10" t="s">
        <v>189</v>
      </c>
      <c r="AW484" s="9" t="s">
        <v>155</v>
      </c>
      <c r="AX484" s="9">
        <v>10001007</v>
      </c>
      <c r="AY484" s="9">
        <v>21010030</v>
      </c>
      <c r="AZ484" s="10" t="s">
        <v>156</v>
      </c>
      <c r="BA484" s="10">
        <v>0</v>
      </c>
      <c r="BB484" s="16">
        <v>0</v>
      </c>
      <c r="BC484" s="16">
        <v>0</v>
      </c>
      <c r="BD484" s="21" t="str">
        <f t="shared" ref="BD484:BD488" si="35">"立即对目标范围内的怪物造成"&amp;W484*100&amp;"%攻击伤害+"&amp;Y484&amp;"点固定伤害,并使目标冰冻2秒"</f>
        <v>立即对目标范围内的怪物造成250%攻击伤害+1000点固定伤害,并使目标冰冻2秒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9">
        <v>61021303</v>
      </c>
      <c r="D485" s="10" t="s">
        <v>542</v>
      </c>
      <c r="E485" s="7">
        <v>2</v>
      </c>
      <c r="F485" s="11">
        <v>80000001</v>
      </c>
      <c r="G485" s="9">
        <f t="shared" si="34"/>
        <v>61021304</v>
      </c>
      <c r="H485" s="9">
        <v>0</v>
      </c>
      <c r="I485" s="7">
        <v>42</v>
      </c>
      <c r="J485" s="9">
        <v>2</v>
      </c>
      <c r="K485" s="7">
        <v>0</v>
      </c>
      <c r="L485" s="9">
        <v>0</v>
      </c>
      <c r="M485" s="9">
        <v>0</v>
      </c>
      <c r="N485" s="9">
        <v>1</v>
      </c>
      <c r="O485" s="9">
        <v>0</v>
      </c>
      <c r="P485" s="9">
        <v>0</v>
      </c>
      <c r="Q485" s="9">
        <v>0</v>
      </c>
      <c r="R485" s="11">
        <v>0</v>
      </c>
      <c r="S485" s="16">
        <v>0</v>
      </c>
      <c r="T485" s="7">
        <v>1</v>
      </c>
      <c r="U485" s="9">
        <v>2</v>
      </c>
      <c r="V485" s="9">
        <v>0</v>
      </c>
      <c r="W485" s="9">
        <v>2.75</v>
      </c>
      <c r="X485" s="9"/>
      <c r="Y485" s="9">
        <v>1500</v>
      </c>
      <c r="Z485" s="9">
        <v>0</v>
      </c>
      <c r="AA485" s="9">
        <v>0</v>
      </c>
      <c r="AB485" s="9">
        <v>0</v>
      </c>
      <c r="AC485" s="9">
        <v>0</v>
      </c>
      <c r="AD485" s="9">
        <v>0</v>
      </c>
      <c r="AE485" s="9">
        <v>10</v>
      </c>
      <c r="AF485" s="9">
        <v>2</v>
      </c>
      <c r="AG485" s="9" t="s">
        <v>543</v>
      </c>
      <c r="AH485" s="11">
        <v>2</v>
      </c>
      <c r="AI485" s="11">
        <v>3</v>
      </c>
      <c r="AJ485" s="11">
        <v>0</v>
      </c>
      <c r="AK485" s="11">
        <v>3</v>
      </c>
      <c r="AL485" s="9">
        <v>0</v>
      </c>
      <c r="AM485" s="9">
        <v>0</v>
      </c>
      <c r="AN485" s="9">
        <v>0</v>
      </c>
      <c r="AO485" s="9">
        <v>0.25</v>
      </c>
      <c r="AP485" s="9">
        <v>3000</v>
      </c>
      <c r="AQ485" s="9">
        <v>0.2</v>
      </c>
      <c r="AR485" s="9">
        <v>0</v>
      </c>
      <c r="AS485" s="11">
        <v>0</v>
      </c>
      <c r="AT485" s="9" t="s">
        <v>544</v>
      </c>
      <c r="AU485" s="9"/>
      <c r="AV485" s="10" t="s">
        <v>189</v>
      </c>
      <c r="AW485" s="9" t="s">
        <v>155</v>
      </c>
      <c r="AX485" s="9">
        <v>10001007</v>
      </c>
      <c r="AY485" s="9">
        <v>21010030</v>
      </c>
      <c r="AZ485" s="10" t="s">
        <v>156</v>
      </c>
      <c r="BA485" s="10">
        <v>0</v>
      </c>
      <c r="BB485" s="16">
        <v>0</v>
      </c>
      <c r="BC485" s="16">
        <v>0</v>
      </c>
      <c r="BD485" s="21" t="str">
        <f t="shared" si="35"/>
        <v>立即对目标范围内的怪物造成275%攻击伤害+1500点固定伤害,并使目标冰冻2秒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19.5" customHeight="1">
      <c r="C486" s="9">
        <v>61021304</v>
      </c>
      <c r="D486" s="10" t="s">
        <v>542</v>
      </c>
      <c r="E486" s="7">
        <v>3</v>
      </c>
      <c r="F486" s="11">
        <v>80000001</v>
      </c>
      <c r="G486" s="7">
        <v>0</v>
      </c>
      <c r="H486" s="7">
        <v>0</v>
      </c>
      <c r="I486" s="9">
        <v>0</v>
      </c>
      <c r="J486" s="9">
        <v>0</v>
      </c>
      <c r="K486" s="7">
        <v>0</v>
      </c>
      <c r="L486" s="9">
        <v>0</v>
      </c>
      <c r="M486" s="9">
        <v>0</v>
      </c>
      <c r="N486" s="9">
        <v>1</v>
      </c>
      <c r="O486" s="9">
        <v>0</v>
      </c>
      <c r="P486" s="9">
        <v>0</v>
      </c>
      <c r="Q486" s="9">
        <v>0</v>
      </c>
      <c r="R486" s="11">
        <v>0</v>
      </c>
      <c r="S486" s="16">
        <v>0</v>
      </c>
      <c r="T486" s="7">
        <v>1</v>
      </c>
      <c r="U486" s="9">
        <v>2</v>
      </c>
      <c r="V486" s="9">
        <v>0</v>
      </c>
      <c r="W486" s="9">
        <v>3</v>
      </c>
      <c r="X486" s="9"/>
      <c r="Y486" s="9">
        <v>2000</v>
      </c>
      <c r="Z486" s="9">
        <v>0</v>
      </c>
      <c r="AA486" s="9">
        <v>0</v>
      </c>
      <c r="AB486" s="9">
        <v>0</v>
      </c>
      <c r="AC486" s="9">
        <v>0</v>
      </c>
      <c r="AD486" s="9">
        <v>0</v>
      </c>
      <c r="AE486" s="9">
        <v>10</v>
      </c>
      <c r="AF486" s="9">
        <v>2</v>
      </c>
      <c r="AG486" s="9" t="s">
        <v>543</v>
      </c>
      <c r="AH486" s="11">
        <v>2</v>
      </c>
      <c r="AI486" s="11">
        <v>3</v>
      </c>
      <c r="AJ486" s="11">
        <v>0</v>
      </c>
      <c r="AK486" s="11">
        <v>3</v>
      </c>
      <c r="AL486" s="9">
        <v>0</v>
      </c>
      <c r="AM486" s="9">
        <v>0</v>
      </c>
      <c r="AN486" s="9">
        <v>0</v>
      </c>
      <c r="AO486" s="9">
        <v>0.25</v>
      </c>
      <c r="AP486" s="9">
        <v>3000</v>
      </c>
      <c r="AQ486" s="9">
        <v>0.2</v>
      </c>
      <c r="AR486" s="9">
        <v>0</v>
      </c>
      <c r="AS486" s="11">
        <v>0</v>
      </c>
      <c r="AT486" s="9" t="s">
        <v>544</v>
      </c>
      <c r="AU486" s="9"/>
      <c r="AV486" s="10" t="s">
        <v>189</v>
      </c>
      <c r="AW486" s="9" t="s">
        <v>155</v>
      </c>
      <c r="AX486" s="9">
        <v>10001007</v>
      </c>
      <c r="AY486" s="9">
        <v>21010030</v>
      </c>
      <c r="AZ486" s="10" t="s">
        <v>156</v>
      </c>
      <c r="BA486" s="10">
        <v>0</v>
      </c>
      <c r="BB486" s="16">
        <v>0</v>
      </c>
      <c r="BC486" s="16">
        <v>0</v>
      </c>
      <c r="BD486" s="21" t="str">
        <f t="shared" si="35"/>
        <v>立即对目标范围内的怪物造成300%攻击伤害+2000点固定伤害,并使目标冰冻2秒</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19.5" customHeight="1">
      <c r="C487" s="9">
        <v>61021305</v>
      </c>
      <c r="D487" s="10" t="s">
        <v>542</v>
      </c>
      <c r="E487" s="7">
        <v>4</v>
      </c>
      <c r="F487" s="11">
        <v>80000001</v>
      </c>
      <c r="G487" s="7">
        <v>0</v>
      </c>
      <c r="H487" s="7">
        <v>0</v>
      </c>
      <c r="I487" s="9">
        <v>0</v>
      </c>
      <c r="J487" s="9">
        <v>0</v>
      </c>
      <c r="K487" s="7">
        <v>0</v>
      </c>
      <c r="L487" s="9">
        <v>0</v>
      </c>
      <c r="M487" s="9">
        <v>0</v>
      </c>
      <c r="N487" s="9">
        <v>1</v>
      </c>
      <c r="O487" s="9">
        <v>0</v>
      </c>
      <c r="P487" s="9">
        <v>0</v>
      </c>
      <c r="Q487" s="9">
        <v>0</v>
      </c>
      <c r="R487" s="11">
        <v>0</v>
      </c>
      <c r="S487" s="16">
        <v>0</v>
      </c>
      <c r="T487" s="7">
        <v>1</v>
      </c>
      <c r="U487" s="9">
        <v>2</v>
      </c>
      <c r="V487" s="9">
        <v>0</v>
      </c>
      <c r="W487" s="9">
        <v>3.25</v>
      </c>
      <c r="X487" s="9"/>
      <c r="Y487" s="9">
        <v>2750</v>
      </c>
      <c r="Z487" s="9">
        <v>0</v>
      </c>
      <c r="AA487" s="9">
        <v>0</v>
      </c>
      <c r="AB487" s="9">
        <v>0</v>
      </c>
      <c r="AC487" s="9">
        <v>0</v>
      </c>
      <c r="AD487" s="9">
        <v>0</v>
      </c>
      <c r="AE487" s="9">
        <v>10</v>
      </c>
      <c r="AF487" s="9">
        <v>2</v>
      </c>
      <c r="AG487" s="9" t="s">
        <v>543</v>
      </c>
      <c r="AH487" s="11">
        <v>2</v>
      </c>
      <c r="AI487" s="11">
        <v>3</v>
      </c>
      <c r="AJ487" s="11">
        <v>0</v>
      </c>
      <c r="AK487" s="11">
        <v>3</v>
      </c>
      <c r="AL487" s="9">
        <v>0</v>
      </c>
      <c r="AM487" s="9">
        <v>0</v>
      </c>
      <c r="AN487" s="9">
        <v>0</v>
      </c>
      <c r="AO487" s="9">
        <v>0.25</v>
      </c>
      <c r="AP487" s="9">
        <v>3000</v>
      </c>
      <c r="AQ487" s="9">
        <v>0.2</v>
      </c>
      <c r="AR487" s="9">
        <v>0</v>
      </c>
      <c r="AS487" s="11">
        <v>0</v>
      </c>
      <c r="AT487" s="9" t="s">
        <v>544</v>
      </c>
      <c r="AU487" s="9"/>
      <c r="AV487" s="10" t="s">
        <v>189</v>
      </c>
      <c r="AW487" s="9" t="s">
        <v>155</v>
      </c>
      <c r="AX487" s="9">
        <v>10001007</v>
      </c>
      <c r="AY487" s="9">
        <v>21010030</v>
      </c>
      <c r="AZ487" s="10" t="s">
        <v>156</v>
      </c>
      <c r="BA487" s="10">
        <v>0</v>
      </c>
      <c r="BB487" s="16">
        <v>0</v>
      </c>
      <c r="BC487" s="16">
        <v>0</v>
      </c>
      <c r="BD487" s="21" t="str">
        <f t="shared" si="35"/>
        <v>立即对目标范围内的怪物造成325%攻击伤害+2750点固定伤害,并使目标冰冻2秒</v>
      </c>
      <c r="BE487" s="9">
        <v>0</v>
      </c>
      <c r="BF487" s="7">
        <v>0</v>
      </c>
      <c r="BG487" s="9">
        <v>0</v>
      </c>
      <c r="BH487" s="9">
        <v>0</v>
      </c>
      <c r="BI487" s="9">
        <v>0</v>
      </c>
      <c r="BJ487" s="9">
        <v>0</v>
      </c>
      <c r="BK487" s="24">
        <v>0</v>
      </c>
      <c r="BL487" s="11">
        <v>0</v>
      </c>
      <c r="BM487" s="11">
        <v>0</v>
      </c>
      <c r="BN487" s="11">
        <v>0</v>
      </c>
      <c r="BO487" s="11">
        <v>0</v>
      </c>
      <c r="BP487" s="11">
        <v>0</v>
      </c>
      <c r="BQ487" s="11">
        <v>0</v>
      </c>
      <c r="BR487" s="11">
        <v>0</v>
      </c>
      <c r="BS487" s="11"/>
      <c r="BT487" s="11"/>
      <c r="BU487" s="11"/>
      <c r="BV487" s="11">
        <v>0</v>
      </c>
      <c r="BW487" s="11">
        <v>0</v>
      </c>
      <c r="BX487" s="11">
        <v>0</v>
      </c>
    </row>
    <row r="488" spans="3:76" ht="19.5" customHeight="1">
      <c r="C488" s="9">
        <v>61021306</v>
      </c>
      <c r="D488" s="10" t="s">
        <v>542</v>
      </c>
      <c r="E488" s="7">
        <v>5</v>
      </c>
      <c r="F488" s="11">
        <v>80000001</v>
      </c>
      <c r="G488" s="7">
        <v>0</v>
      </c>
      <c r="H488" s="7">
        <v>0</v>
      </c>
      <c r="I488" s="9">
        <v>0</v>
      </c>
      <c r="J488" s="9">
        <v>0</v>
      </c>
      <c r="K488" s="7">
        <v>0</v>
      </c>
      <c r="L488" s="9">
        <v>0</v>
      </c>
      <c r="M488" s="9">
        <v>0</v>
      </c>
      <c r="N488" s="9">
        <v>1</v>
      </c>
      <c r="O488" s="9">
        <v>0</v>
      </c>
      <c r="P488" s="9">
        <v>0</v>
      </c>
      <c r="Q488" s="9">
        <v>0</v>
      </c>
      <c r="R488" s="11">
        <v>0</v>
      </c>
      <c r="S488" s="16">
        <v>0</v>
      </c>
      <c r="T488" s="7">
        <v>1</v>
      </c>
      <c r="U488" s="9">
        <v>2</v>
      </c>
      <c r="V488" s="9">
        <v>0</v>
      </c>
      <c r="W488" s="9">
        <v>3.5</v>
      </c>
      <c r="X488" s="9"/>
      <c r="Y488" s="9">
        <v>3500</v>
      </c>
      <c r="Z488" s="9">
        <v>0</v>
      </c>
      <c r="AA488" s="9">
        <v>0</v>
      </c>
      <c r="AB488" s="9">
        <v>0</v>
      </c>
      <c r="AC488" s="9">
        <v>0</v>
      </c>
      <c r="AD488" s="9">
        <v>0</v>
      </c>
      <c r="AE488" s="9">
        <v>10</v>
      </c>
      <c r="AF488" s="9">
        <v>2</v>
      </c>
      <c r="AG488" s="9" t="s">
        <v>543</v>
      </c>
      <c r="AH488" s="11">
        <v>2</v>
      </c>
      <c r="AI488" s="11">
        <v>3</v>
      </c>
      <c r="AJ488" s="11">
        <v>0</v>
      </c>
      <c r="AK488" s="11">
        <v>3</v>
      </c>
      <c r="AL488" s="9">
        <v>0</v>
      </c>
      <c r="AM488" s="9">
        <v>0</v>
      </c>
      <c r="AN488" s="9">
        <v>0</v>
      </c>
      <c r="AO488" s="9">
        <v>0.25</v>
      </c>
      <c r="AP488" s="9">
        <v>3000</v>
      </c>
      <c r="AQ488" s="9">
        <v>0.2</v>
      </c>
      <c r="AR488" s="9">
        <v>0</v>
      </c>
      <c r="AS488" s="11">
        <v>0</v>
      </c>
      <c r="AT488" s="9" t="s">
        <v>544</v>
      </c>
      <c r="AU488" s="9"/>
      <c r="AV488" s="10" t="s">
        <v>189</v>
      </c>
      <c r="AW488" s="9" t="s">
        <v>155</v>
      </c>
      <c r="AX488" s="9">
        <v>10001007</v>
      </c>
      <c r="AY488" s="9">
        <v>21010030</v>
      </c>
      <c r="AZ488" s="10" t="s">
        <v>156</v>
      </c>
      <c r="BA488" s="10">
        <v>0</v>
      </c>
      <c r="BB488" s="16">
        <v>0</v>
      </c>
      <c r="BC488" s="16">
        <v>0</v>
      </c>
      <c r="BD488" s="21" t="str">
        <f t="shared" si="35"/>
        <v>立即对目标范围内的怪物造成350%攻击伤害+3500点固定伤害,并使目标冰冻2秒</v>
      </c>
      <c r="BE488" s="9">
        <v>0</v>
      </c>
      <c r="BF488" s="7">
        <v>0</v>
      </c>
      <c r="BG488" s="9">
        <v>0</v>
      </c>
      <c r="BH488" s="9">
        <v>0</v>
      </c>
      <c r="BI488" s="9">
        <v>0</v>
      </c>
      <c r="BJ488" s="9">
        <v>0</v>
      </c>
      <c r="BK488" s="24">
        <v>0</v>
      </c>
      <c r="BL488" s="11">
        <v>0</v>
      </c>
      <c r="BM488" s="11">
        <v>0</v>
      </c>
      <c r="BN488" s="11">
        <v>0</v>
      </c>
      <c r="BO488" s="11">
        <v>0</v>
      </c>
      <c r="BP488" s="11">
        <v>0</v>
      </c>
      <c r="BQ488" s="11">
        <v>0</v>
      </c>
      <c r="BR488" s="11">
        <v>0</v>
      </c>
      <c r="BS488" s="11"/>
      <c r="BT488" s="11"/>
      <c r="BU488" s="11"/>
      <c r="BV488" s="11">
        <v>0</v>
      </c>
      <c r="BW488" s="11">
        <v>0</v>
      </c>
      <c r="BX488" s="11">
        <v>0</v>
      </c>
    </row>
    <row r="489" spans="3:76" ht="20.100000000000001" customHeight="1">
      <c r="C489" s="11">
        <v>61021401</v>
      </c>
      <c r="D489" s="26" t="s">
        <v>545</v>
      </c>
      <c r="E489" s="11">
        <v>0</v>
      </c>
      <c r="F489" s="11">
        <v>80000001</v>
      </c>
      <c r="G489" s="11">
        <v>61021402</v>
      </c>
      <c r="H489" s="11">
        <v>0</v>
      </c>
      <c r="I489" s="11">
        <v>35</v>
      </c>
      <c r="J489" s="11">
        <v>5</v>
      </c>
      <c r="K489" s="11">
        <v>0</v>
      </c>
      <c r="L489" s="11">
        <v>0</v>
      </c>
      <c r="M489" s="11">
        <v>0</v>
      </c>
      <c r="N489" s="11">
        <v>1</v>
      </c>
      <c r="O489" s="11">
        <v>0</v>
      </c>
      <c r="P489" s="11">
        <v>0</v>
      </c>
      <c r="Q489" s="11">
        <v>0</v>
      </c>
      <c r="R489" s="11">
        <v>0</v>
      </c>
      <c r="S489" s="11">
        <v>0</v>
      </c>
      <c r="T489" s="11">
        <v>1</v>
      </c>
      <c r="U489" s="11">
        <v>2</v>
      </c>
      <c r="V489" s="11">
        <v>0</v>
      </c>
      <c r="W489" s="11">
        <v>2.5</v>
      </c>
      <c r="X489" s="11"/>
      <c r="Y489" s="11">
        <v>1000</v>
      </c>
      <c r="Z489" s="11">
        <v>1</v>
      </c>
      <c r="AA489" s="11">
        <v>0</v>
      </c>
      <c r="AB489" s="11">
        <v>0</v>
      </c>
      <c r="AC489" s="11">
        <v>0</v>
      </c>
      <c r="AD489" s="11">
        <v>0</v>
      </c>
      <c r="AE489" s="11">
        <v>18</v>
      </c>
      <c r="AF489" s="11">
        <v>1</v>
      </c>
      <c r="AG489" s="29">
        <v>4</v>
      </c>
      <c r="AH489" s="11">
        <v>2</v>
      </c>
      <c r="AI489" s="11">
        <v>1</v>
      </c>
      <c r="AJ489" s="11">
        <v>0</v>
      </c>
      <c r="AK489" s="11">
        <v>7</v>
      </c>
      <c r="AL489" s="11">
        <v>0</v>
      </c>
      <c r="AM489" s="11">
        <v>0</v>
      </c>
      <c r="AN489" s="11">
        <v>0</v>
      </c>
      <c r="AO489" s="11">
        <v>0.5</v>
      </c>
      <c r="AP489" s="11">
        <v>6000</v>
      </c>
      <c r="AQ489" s="11">
        <v>0.2</v>
      </c>
      <c r="AR489" s="11">
        <v>0</v>
      </c>
      <c r="AS489" s="11">
        <v>0</v>
      </c>
      <c r="AT489" s="11">
        <v>0</v>
      </c>
      <c r="AU489" s="11"/>
      <c r="AV489" s="26" t="s">
        <v>158</v>
      </c>
      <c r="AW489" s="11" t="s">
        <v>336</v>
      </c>
      <c r="AX489" s="11">
        <v>10000007</v>
      </c>
      <c r="AY489" s="11">
        <v>21010050</v>
      </c>
      <c r="AZ489" s="26" t="s">
        <v>546</v>
      </c>
      <c r="BA489" s="11">
        <v>0</v>
      </c>
      <c r="BB489" s="11">
        <v>0</v>
      </c>
      <c r="BC489" s="11">
        <v>0</v>
      </c>
      <c r="BD489" s="50"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1">
        <v>0</v>
      </c>
      <c r="BF489" s="11">
        <v>0</v>
      </c>
      <c r="BG489" s="11">
        <v>0</v>
      </c>
      <c r="BH489" s="11">
        <v>0</v>
      </c>
      <c r="BI489" s="11">
        <v>0</v>
      </c>
      <c r="BJ489" s="11">
        <v>0</v>
      </c>
      <c r="BK489" s="35">
        <v>0</v>
      </c>
      <c r="BL489" s="11">
        <v>0</v>
      </c>
      <c r="BM489" s="11">
        <v>0</v>
      </c>
      <c r="BN489" s="11">
        <v>1000</v>
      </c>
      <c r="BO489" s="11">
        <v>1</v>
      </c>
      <c r="BP489" s="11">
        <v>200</v>
      </c>
      <c r="BQ489" s="11">
        <v>0</v>
      </c>
      <c r="BR489" s="11">
        <v>0</v>
      </c>
      <c r="BS489" s="11"/>
      <c r="BT489" s="11"/>
      <c r="BU489" s="11"/>
      <c r="BV489" s="11">
        <v>1000</v>
      </c>
      <c r="BW489" s="11">
        <v>1</v>
      </c>
      <c r="BX489" s="11">
        <v>1</v>
      </c>
    </row>
    <row r="490" spans="3:76" ht="20.100000000000001" customHeight="1">
      <c r="C490" s="11">
        <v>61021402</v>
      </c>
      <c r="D490" s="26" t="s">
        <v>545</v>
      </c>
      <c r="E490" s="11">
        <v>1</v>
      </c>
      <c r="F490" s="11">
        <v>80000001</v>
      </c>
      <c r="G490" s="11">
        <v>61021403</v>
      </c>
      <c r="H490" s="11">
        <v>0</v>
      </c>
      <c r="I490" s="11">
        <v>42</v>
      </c>
      <c r="J490" s="11">
        <v>2</v>
      </c>
      <c r="K490" s="11">
        <v>0</v>
      </c>
      <c r="L490" s="11">
        <v>0</v>
      </c>
      <c r="M490" s="11">
        <v>0</v>
      </c>
      <c r="N490" s="11">
        <v>1</v>
      </c>
      <c r="O490" s="11">
        <v>0</v>
      </c>
      <c r="P490" s="11">
        <v>0</v>
      </c>
      <c r="Q490" s="11">
        <v>0</v>
      </c>
      <c r="R490" s="11">
        <v>0</v>
      </c>
      <c r="S490" s="11">
        <v>0</v>
      </c>
      <c r="T490" s="11">
        <v>1</v>
      </c>
      <c r="U490" s="11">
        <v>2</v>
      </c>
      <c r="V490" s="11">
        <v>0</v>
      </c>
      <c r="W490" s="11">
        <v>2.5</v>
      </c>
      <c r="X490" s="11"/>
      <c r="Y490" s="11">
        <v>1000</v>
      </c>
      <c r="Z490" s="11">
        <v>1</v>
      </c>
      <c r="AA490" s="11">
        <v>0</v>
      </c>
      <c r="AB490" s="11">
        <v>0</v>
      </c>
      <c r="AC490" s="11">
        <v>0</v>
      </c>
      <c r="AD490" s="11">
        <v>0</v>
      </c>
      <c r="AE490" s="11">
        <v>18</v>
      </c>
      <c r="AF490" s="11">
        <v>1</v>
      </c>
      <c r="AG490" s="29">
        <v>4</v>
      </c>
      <c r="AH490" s="11">
        <v>2</v>
      </c>
      <c r="AI490" s="11">
        <v>1</v>
      </c>
      <c r="AJ490" s="11">
        <v>0</v>
      </c>
      <c r="AK490" s="11">
        <v>7</v>
      </c>
      <c r="AL490" s="11">
        <v>0</v>
      </c>
      <c r="AM490" s="11">
        <v>0</v>
      </c>
      <c r="AN490" s="11">
        <v>0</v>
      </c>
      <c r="AO490" s="11">
        <v>0.5</v>
      </c>
      <c r="AP490" s="11">
        <v>6000</v>
      </c>
      <c r="AQ490" s="11">
        <v>0.2</v>
      </c>
      <c r="AR490" s="11">
        <v>0</v>
      </c>
      <c r="AS490" s="11">
        <v>0</v>
      </c>
      <c r="AT490" s="11">
        <v>0</v>
      </c>
      <c r="AU490" s="11"/>
      <c r="AV490" s="26" t="s">
        <v>158</v>
      </c>
      <c r="AW490" s="11" t="s">
        <v>336</v>
      </c>
      <c r="AX490" s="11">
        <v>10000007</v>
      </c>
      <c r="AY490" s="11">
        <v>21010050</v>
      </c>
      <c r="AZ490" s="26" t="s">
        <v>546</v>
      </c>
      <c r="BA490" s="11">
        <v>0</v>
      </c>
      <c r="BB490" s="11">
        <v>0</v>
      </c>
      <c r="BC490" s="11">
        <v>0</v>
      </c>
      <c r="BD490" s="50"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1">
        <v>0</v>
      </c>
      <c r="BF490" s="11">
        <v>0</v>
      </c>
      <c r="BG490" s="11">
        <v>0</v>
      </c>
      <c r="BH490" s="11">
        <v>0</v>
      </c>
      <c r="BI490" s="11">
        <v>0</v>
      </c>
      <c r="BJ490" s="11">
        <v>0</v>
      </c>
      <c r="BK490" s="35">
        <v>0</v>
      </c>
      <c r="BL490" s="11">
        <v>0</v>
      </c>
      <c r="BM490" s="11">
        <v>0</v>
      </c>
      <c r="BN490" s="11">
        <v>1000</v>
      </c>
      <c r="BO490" s="11">
        <v>1</v>
      </c>
      <c r="BP490" s="11">
        <v>200</v>
      </c>
      <c r="BQ490" s="11">
        <v>0</v>
      </c>
      <c r="BR490" s="11">
        <v>0</v>
      </c>
      <c r="BS490" s="11"/>
      <c r="BT490" s="11"/>
      <c r="BU490" s="11"/>
      <c r="BV490" s="11">
        <v>1000</v>
      </c>
      <c r="BW490" s="11">
        <v>1</v>
      </c>
      <c r="BX490" s="11">
        <v>1</v>
      </c>
    </row>
    <row r="491" spans="3:76" ht="20.100000000000001" customHeight="1">
      <c r="C491" s="11">
        <v>61021403</v>
      </c>
      <c r="D491" s="26" t="s">
        <v>545</v>
      </c>
      <c r="E491" s="11">
        <v>2</v>
      </c>
      <c r="F491" s="11">
        <v>80000001</v>
      </c>
      <c r="G491" s="11">
        <v>61021404</v>
      </c>
      <c r="H491" s="11">
        <v>0</v>
      </c>
      <c r="I491" s="11">
        <v>47</v>
      </c>
      <c r="J491" s="11">
        <v>2</v>
      </c>
      <c r="K491" s="11">
        <v>0</v>
      </c>
      <c r="L491" s="11">
        <v>0</v>
      </c>
      <c r="M491" s="11">
        <v>0</v>
      </c>
      <c r="N491" s="11">
        <v>1</v>
      </c>
      <c r="O491" s="11">
        <v>0</v>
      </c>
      <c r="P491" s="11">
        <v>0</v>
      </c>
      <c r="Q491" s="11">
        <v>0</v>
      </c>
      <c r="R491" s="11">
        <v>0</v>
      </c>
      <c r="S491" s="11">
        <v>0</v>
      </c>
      <c r="T491" s="11">
        <v>1</v>
      </c>
      <c r="U491" s="11">
        <v>2</v>
      </c>
      <c r="V491" s="11">
        <v>0</v>
      </c>
      <c r="W491" s="11">
        <v>2.75</v>
      </c>
      <c r="X491" s="11"/>
      <c r="Y491" s="11">
        <v>1500</v>
      </c>
      <c r="Z491" s="11">
        <v>1</v>
      </c>
      <c r="AA491" s="11">
        <v>0</v>
      </c>
      <c r="AB491" s="11">
        <v>0</v>
      </c>
      <c r="AC491" s="11">
        <v>0</v>
      </c>
      <c r="AD491" s="11">
        <v>0</v>
      </c>
      <c r="AE491" s="11">
        <v>18</v>
      </c>
      <c r="AF491" s="11">
        <v>1</v>
      </c>
      <c r="AG491" s="29">
        <v>4</v>
      </c>
      <c r="AH491" s="11">
        <v>2</v>
      </c>
      <c r="AI491" s="11">
        <v>1</v>
      </c>
      <c r="AJ491" s="11">
        <v>0</v>
      </c>
      <c r="AK491" s="11">
        <v>7</v>
      </c>
      <c r="AL491" s="11">
        <v>0</v>
      </c>
      <c r="AM491" s="11">
        <v>0</v>
      </c>
      <c r="AN491" s="11">
        <v>0</v>
      </c>
      <c r="AO491" s="11">
        <v>0.5</v>
      </c>
      <c r="AP491" s="11">
        <v>6000</v>
      </c>
      <c r="AQ491" s="11">
        <v>0.2</v>
      </c>
      <c r="AR491" s="11">
        <v>0</v>
      </c>
      <c r="AS491" s="11">
        <v>0</v>
      </c>
      <c r="AT491" s="11">
        <v>0</v>
      </c>
      <c r="AU491" s="11"/>
      <c r="AV491" s="26" t="s">
        <v>158</v>
      </c>
      <c r="AW491" s="11" t="s">
        <v>336</v>
      </c>
      <c r="AX491" s="11">
        <v>10000007</v>
      </c>
      <c r="AY491" s="11">
        <v>21010050</v>
      </c>
      <c r="AZ491" s="26" t="s">
        <v>546</v>
      </c>
      <c r="BA491" s="11">
        <v>0</v>
      </c>
      <c r="BB491" s="11">
        <v>0</v>
      </c>
      <c r="BC491" s="11">
        <v>0</v>
      </c>
      <c r="BD491" s="50"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1">
        <v>0</v>
      </c>
      <c r="BF491" s="11">
        <v>0</v>
      </c>
      <c r="BG491" s="11">
        <v>0</v>
      </c>
      <c r="BH491" s="11">
        <v>0</v>
      </c>
      <c r="BI491" s="11">
        <v>0</v>
      </c>
      <c r="BJ491" s="11">
        <v>0</v>
      </c>
      <c r="BK491" s="35">
        <v>0</v>
      </c>
      <c r="BL491" s="11">
        <v>0</v>
      </c>
      <c r="BM491" s="11">
        <v>0</v>
      </c>
      <c r="BN491" s="11">
        <v>1000</v>
      </c>
      <c r="BO491" s="11">
        <v>1.1000000000000001</v>
      </c>
      <c r="BP491" s="11">
        <v>300</v>
      </c>
      <c r="BQ491" s="11">
        <v>0</v>
      </c>
      <c r="BR491" s="11">
        <v>0</v>
      </c>
      <c r="BS491" s="11"/>
      <c r="BT491" s="11"/>
      <c r="BU491" s="11"/>
      <c r="BV491" s="11">
        <v>1000</v>
      </c>
      <c r="BW491" s="11">
        <v>1.1000000000000001</v>
      </c>
      <c r="BX491" s="11">
        <v>1.1000000000000001</v>
      </c>
    </row>
    <row r="492" spans="3:76" ht="20.100000000000001" customHeight="1">
      <c r="C492" s="11">
        <v>61021404</v>
      </c>
      <c r="D492" s="26" t="s">
        <v>545</v>
      </c>
      <c r="E492" s="11">
        <v>3</v>
      </c>
      <c r="F492" s="11">
        <v>80000001</v>
      </c>
      <c r="G492" s="11">
        <v>0</v>
      </c>
      <c r="H492" s="11">
        <v>0</v>
      </c>
      <c r="I492" s="11">
        <v>0</v>
      </c>
      <c r="J492" s="11">
        <v>0</v>
      </c>
      <c r="K492" s="11">
        <v>0</v>
      </c>
      <c r="L492" s="11">
        <v>0</v>
      </c>
      <c r="M492" s="11">
        <v>0</v>
      </c>
      <c r="N492" s="11">
        <v>1</v>
      </c>
      <c r="O492" s="11">
        <v>0</v>
      </c>
      <c r="P492" s="11">
        <v>0</v>
      </c>
      <c r="Q492" s="11">
        <v>0</v>
      </c>
      <c r="R492" s="11">
        <v>0</v>
      </c>
      <c r="S492" s="11">
        <v>0</v>
      </c>
      <c r="T492" s="11">
        <v>1</v>
      </c>
      <c r="U492" s="11">
        <v>2</v>
      </c>
      <c r="V492" s="11">
        <v>0</v>
      </c>
      <c r="W492" s="11">
        <v>3</v>
      </c>
      <c r="X492" s="11"/>
      <c r="Y492" s="11">
        <v>2000</v>
      </c>
      <c r="Z492" s="11">
        <v>1</v>
      </c>
      <c r="AA492" s="11">
        <v>0</v>
      </c>
      <c r="AB492" s="11">
        <v>0</v>
      </c>
      <c r="AC492" s="11">
        <v>0</v>
      </c>
      <c r="AD492" s="11">
        <v>0</v>
      </c>
      <c r="AE492" s="11">
        <v>18</v>
      </c>
      <c r="AF492" s="11">
        <v>1</v>
      </c>
      <c r="AG492" s="29">
        <v>4</v>
      </c>
      <c r="AH492" s="11">
        <v>2</v>
      </c>
      <c r="AI492" s="11">
        <v>1</v>
      </c>
      <c r="AJ492" s="11">
        <v>0</v>
      </c>
      <c r="AK492" s="11">
        <v>7</v>
      </c>
      <c r="AL492" s="11">
        <v>0</v>
      </c>
      <c r="AM492" s="11">
        <v>0</v>
      </c>
      <c r="AN492" s="11">
        <v>0</v>
      </c>
      <c r="AO492" s="11">
        <v>0.5</v>
      </c>
      <c r="AP492" s="11">
        <v>6000</v>
      </c>
      <c r="AQ492" s="11">
        <v>0.2</v>
      </c>
      <c r="AR492" s="11">
        <v>0</v>
      </c>
      <c r="AS492" s="11">
        <v>0</v>
      </c>
      <c r="AT492" s="11">
        <v>0</v>
      </c>
      <c r="AU492" s="11"/>
      <c r="AV492" s="26" t="s">
        <v>158</v>
      </c>
      <c r="AW492" s="11" t="s">
        <v>336</v>
      </c>
      <c r="AX492" s="11">
        <v>10000007</v>
      </c>
      <c r="AY492" s="11">
        <v>21010050</v>
      </c>
      <c r="AZ492" s="26" t="s">
        <v>546</v>
      </c>
      <c r="BA492" s="11">
        <v>0</v>
      </c>
      <c r="BB492" s="11">
        <v>0</v>
      </c>
      <c r="BC492" s="11">
        <v>0</v>
      </c>
      <c r="BD492" s="50"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1">
        <v>0</v>
      </c>
      <c r="BF492" s="11">
        <v>0</v>
      </c>
      <c r="BG492" s="11">
        <v>0</v>
      </c>
      <c r="BH492" s="11">
        <v>0</v>
      </c>
      <c r="BI492" s="11">
        <v>0</v>
      </c>
      <c r="BJ492" s="11">
        <v>0</v>
      </c>
      <c r="BK492" s="35">
        <v>0</v>
      </c>
      <c r="BL492" s="11">
        <v>0</v>
      </c>
      <c r="BM492" s="11">
        <v>0</v>
      </c>
      <c r="BN492" s="11">
        <v>1000</v>
      </c>
      <c r="BO492" s="11">
        <v>1.2</v>
      </c>
      <c r="BP492" s="11">
        <v>450</v>
      </c>
      <c r="BQ492" s="11">
        <v>0</v>
      </c>
      <c r="BR492" s="11">
        <v>0</v>
      </c>
      <c r="BS492" s="11"/>
      <c r="BT492" s="11"/>
      <c r="BU492" s="11"/>
      <c r="BV492" s="11">
        <v>1000</v>
      </c>
      <c r="BW492" s="11">
        <v>1.2</v>
      </c>
      <c r="BX492" s="11">
        <v>1.2</v>
      </c>
    </row>
    <row r="493" spans="3:76" ht="20.100000000000001" customHeight="1">
      <c r="C493" s="11">
        <v>61021405</v>
      </c>
      <c r="D493" s="26" t="s">
        <v>545</v>
      </c>
      <c r="E493" s="11">
        <v>4</v>
      </c>
      <c r="F493" s="11">
        <v>80000001</v>
      </c>
      <c r="G493" s="11">
        <v>0</v>
      </c>
      <c r="H493" s="11">
        <v>0</v>
      </c>
      <c r="I493" s="11">
        <v>0</v>
      </c>
      <c r="J493" s="11">
        <v>0</v>
      </c>
      <c r="K493" s="11">
        <v>0</v>
      </c>
      <c r="L493" s="11">
        <v>0</v>
      </c>
      <c r="M493" s="11">
        <v>0</v>
      </c>
      <c r="N493" s="11">
        <v>1</v>
      </c>
      <c r="O493" s="11">
        <v>0</v>
      </c>
      <c r="P493" s="11">
        <v>0</v>
      </c>
      <c r="Q493" s="11">
        <v>0</v>
      </c>
      <c r="R493" s="11">
        <v>0</v>
      </c>
      <c r="S493" s="11">
        <v>0</v>
      </c>
      <c r="T493" s="11">
        <v>1</v>
      </c>
      <c r="U493" s="11">
        <v>2</v>
      </c>
      <c r="V493" s="11">
        <v>0</v>
      </c>
      <c r="W493" s="11">
        <v>3.25</v>
      </c>
      <c r="X493" s="11"/>
      <c r="Y493" s="11">
        <v>2750</v>
      </c>
      <c r="Z493" s="11">
        <v>1</v>
      </c>
      <c r="AA493" s="11">
        <v>0</v>
      </c>
      <c r="AB493" s="11">
        <v>0</v>
      </c>
      <c r="AC493" s="11">
        <v>0</v>
      </c>
      <c r="AD493" s="11">
        <v>0</v>
      </c>
      <c r="AE493" s="11">
        <v>18</v>
      </c>
      <c r="AF493" s="11">
        <v>1</v>
      </c>
      <c r="AG493" s="29">
        <v>4</v>
      </c>
      <c r="AH493" s="11">
        <v>2</v>
      </c>
      <c r="AI493" s="11">
        <v>1</v>
      </c>
      <c r="AJ493" s="11">
        <v>0</v>
      </c>
      <c r="AK493" s="11">
        <v>7</v>
      </c>
      <c r="AL493" s="11">
        <v>0</v>
      </c>
      <c r="AM493" s="11">
        <v>0</v>
      </c>
      <c r="AN493" s="11">
        <v>0</v>
      </c>
      <c r="AO493" s="11">
        <v>0.5</v>
      </c>
      <c r="AP493" s="11">
        <v>6000</v>
      </c>
      <c r="AQ493" s="11">
        <v>0.2</v>
      </c>
      <c r="AR493" s="11">
        <v>0</v>
      </c>
      <c r="AS493" s="11">
        <v>0</v>
      </c>
      <c r="AT493" s="11">
        <v>0</v>
      </c>
      <c r="AU493" s="11"/>
      <c r="AV493" s="26" t="s">
        <v>158</v>
      </c>
      <c r="AW493" s="11" t="s">
        <v>336</v>
      </c>
      <c r="AX493" s="11">
        <v>10000007</v>
      </c>
      <c r="AY493" s="11">
        <v>21010050</v>
      </c>
      <c r="AZ493" s="26" t="s">
        <v>546</v>
      </c>
      <c r="BA493" s="11">
        <v>0</v>
      </c>
      <c r="BB493" s="11">
        <v>0</v>
      </c>
      <c r="BC493" s="11">
        <v>0</v>
      </c>
      <c r="BD493" s="50"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1">
        <v>0</v>
      </c>
      <c r="BF493" s="11">
        <v>0</v>
      </c>
      <c r="BG493" s="11">
        <v>0</v>
      </c>
      <c r="BH493" s="11">
        <v>0</v>
      </c>
      <c r="BI493" s="11">
        <v>0</v>
      </c>
      <c r="BJ493" s="11">
        <v>0</v>
      </c>
      <c r="BK493" s="35">
        <v>0</v>
      </c>
      <c r="BL493" s="11">
        <v>0</v>
      </c>
      <c r="BM493" s="11">
        <v>0</v>
      </c>
      <c r="BN493" s="11">
        <v>1000</v>
      </c>
      <c r="BO493" s="11">
        <v>1.3</v>
      </c>
      <c r="BP493" s="11">
        <v>600</v>
      </c>
      <c r="BQ493" s="11">
        <v>0</v>
      </c>
      <c r="BR493" s="11">
        <v>0</v>
      </c>
      <c r="BS493" s="11"/>
      <c r="BT493" s="11"/>
      <c r="BU493" s="11"/>
      <c r="BV493" s="11">
        <v>1000</v>
      </c>
      <c r="BW493" s="11">
        <v>1.3</v>
      </c>
      <c r="BX493" s="11">
        <v>1.3</v>
      </c>
    </row>
    <row r="494" spans="3:76" ht="20.100000000000001" customHeight="1">
      <c r="C494" s="11">
        <v>61021406</v>
      </c>
      <c r="D494" s="26" t="s">
        <v>545</v>
      </c>
      <c r="E494" s="11">
        <v>5</v>
      </c>
      <c r="F494" s="11">
        <v>80000001</v>
      </c>
      <c r="G494" s="11">
        <v>0</v>
      </c>
      <c r="H494" s="11">
        <v>0</v>
      </c>
      <c r="I494" s="11">
        <v>0</v>
      </c>
      <c r="J494" s="11">
        <v>0</v>
      </c>
      <c r="K494" s="11">
        <v>0</v>
      </c>
      <c r="L494" s="11">
        <v>0</v>
      </c>
      <c r="M494" s="11">
        <v>0</v>
      </c>
      <c r="N494" s="11">
        <v>1</v>
      </c>
      <c r="O494" s="11">
        <v>0</v>
      </c>
      <c r="P494" s="11">
        <v>0</v>
      </c>
      <c r="Q494" s="11">
        <v>0</v>
      </c>
      <c r="R494" s="11">
        <v>0</v>
      </c>
      <c r="S494" s="11">
        <v>0</v>
      </c>
      <c r="T494" s="11">
        <v>1</v>
      </c>
      <c r="U494" s="11">
        <v>2</v>
      </c>
      <c r="V494" s="11">
        <v>0</v>
      </c>
      <c r="W494" s="11">
        <v>3.5</v>
      </c>
      <c r="X494" s="11"/>
      <c r="Y494" s="11">
        <v>3500</v>
      </c>
      <c r="Z494" s="11">
        <v>1</v>
      </c>
      <c r="AA494" s="11">
        <v>0</v>
      </c>
      <c r="AB494" s="11">
        <v>0</v>
      </c>
      <c r="AC494" s="11">
        <v>0</v>
      </c>
      <c r="AD494" s="11">
        <v>0</v>
      </c>
      <c r="AE494" s="11">
        <v>18</v>
      </c>
      <c r="AF494" s="11">
        <v>1</v>
      </c>
      <c r="AG494" s="29">
        <v>4</v>
      </c>
      <c r="AH494" s="11">
        <v>2</v>
      </c>
      <c r="AI494" s="11">
        <v>1</v>
      </c>
      <c r="AJ494" s="11">
        <v>0</v>
      </c>
      <c r="AK494" s="11">
        <v>7</v>
      </c>
      <c r="AL494" s="11">
        <v>0</v>
      </c>
      <c r="AM494" s="11">
        <v>0</v>
      </c>
      <c r="AN494" s="11">
        <v>0</v>
      </c>
      <c r="AO494" s="11">
        <v>0.5</v>
      </c>
      <c r="AP494" s="11">
        <v>6000</v>
      </c>
      <c r="AQ494" s="11">
        <v>0.2</v>
      </c>
      <c r="AR494" s="11">
        <v>0</v>
      </c>
      <c r="AS494" s="11">
        <v>0</v>
      </c>
      <c r="AT494" s="11">
        <v>0</v>
      </c>
      <c r="AU494" s="11"/>
      <c r="AV494" s="26" t="s">
        <v>158</v>
      </c>
      <c r="AW494" s="11" t="s">
        <v>336</v>
      </c>
      <c r="AX494" s="11">
        <v>10000007</v>
      </c>
      <c r="AY494" s="11">
        <v>21010050</v>
      </c>
      <c r="AZ494" s="26" t="s">
        <v>546</v>
      </c>
      <c r="BA494" s="11">
        <v>0</v>
      </c>
      <c r="BB494" s="11">
        <v>0</v>
      </c>
      <c r="BC494" s="11">
        <v>0</v>
      </c>
      <c r="BD494" s="50"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1">
        <v>0</v>
      </c>
      <c r="BF494" s="11">
        <v>0</v>
      </c>
      <c r="BG494" s="11">
        <v>0</v>
      </c>
      <c r="BH494" s="11">
        <v>0</v>
      </c>
      <c r="BI494" s="11">
        <v>0</v>
      </c>
      <c r="BJ494" s="11">
        <v>0</v>
      </c>
      <c r="BK494" s="35">
        <v>0</v>
      </c>
      <c r="BL494" s="11">
        <v>0</v>
      </c>
      <c r="BM494" s="11">
        <v>0</v>
      </c>
      <c r="BN494" s="11">
        <v>1000</v>
      </c>
      <c r="BO494" s="11">
        <v>1.4</v>
      </c>
      <c r="BP494" s="11">
        <v>800</v>
      </c>
      <c r="BQ494" s="11">
        <v>0</v>
      </c>
      <c r="BR494" s="11">
        <v>0</v>
      </c>
      <c r="BS494" s="11"/>
      <c r="BT494" s="11"/>
      <c r="BU494" s="11"/>
      <c r="BV494" s="11">
        <v>1000</v>
      </c>
      <c r="BW494" s="11">
        <v>1.4</v>
      </c>
      <c r="BX494" s="11">
        <v>1.4</v>
      </c>
    </row>
    <row r="495" spans="3:76" ht="19.5" customHeight="1">
      <c r="C495" s="9">
        <v>61022101</v>
      </c>
      <c r="D495" s="10" t="s">
        <v>547</v>
      </c>
      <c r="E495" s="7">
        <v>0</v>
      </c>
      <c r="F495" s="11">
        <v>80000001</v>
      </c>
      <c r="G495" s="9">
        <f>C496</f>
        <v>61022102</v>
      </c>
      <c r="H495" s="9">
        <v>0</v>
      </c>
      <c r="I495" s="7">
        <v>18</v>
      </c>
      <c r="J495" s="7">
        <v>5</v>
      </c>
      <c r="K495" s="7">
        <v>0</v>
      </c>
      <c r="L495" s="9">
        <v>0</v>
      </c>
      <c r="M495" s="9">
        <v>0</v>
      </c>
      <c r="N495" s="9">
        <v>1</v>
      </c>
      <c r="O495" s="9">
        <v>0</v>
      </c>
      <c r="P495" s="9">
        <v>0</v>
      </c>
      <c r="Q495" s="9">
        <v>0</v>
      </c>
      <c r="R495" s="11">
        <v>0</v>
      </c>
      <c r="S495" s="16">
        <v>0</v>
      </c>
      <c r="T495" s="7">
        <v>1</v>
      </c>
      <c r="U495" s="9">
        <v>2</v>
      </c>
      <c r="V495" s="9">
        <v>0</v>
      </c>
      <c r="W495" s="9">
        <v>6</v>
      </c>
      <c r="X495" s="9"/>
      <c r="Y495" s="9">
        <v>1850</v>
      </c>
      <c r="Z495" s="9">
        <v>1</v>
      </c>
      <c r="AA495" s="9">
        <v>0</v>
      </c>
      <c r="AB495" s="9">
        <v>0</v>
      </c>
      <c r="AC495" s="9">
        <v>0</v>
      </c>
      <c r="AD495" s="9">
        <v>0</v>
      </c>
      <c r="AE495" s="9">
        <v>9</v>
      </c>
      <c r="AF495" s="9">
        <v>1</v>
      </c>
      <c r="AG495" s="9">
        <v>8</v>
      </c>
      <c r="AH495" s="11">
        <v>0</v>
      </c>
      <c r="AI495" s="11">
        <v>0</v>
      </c>
      <c r="AJ495" s="11">
        <v>0</v>
      </c>
      <c r="AK495" s="11">
        <v>5</v>
      </c>
      <c r="AL495" s="9">
        <v>0</v>
      </c>
      <c r="AM495" s="9">
        <v>1</v>
      </c>
      <c r="AN495" s="9">
        <v>0</v>
      </c>
      <c r="AO495" s="9">
        <v>0</v>
      </c>
      <c r="AP495" s="9">
        <v>2000</v>
      </c>
      <c r="AQ495" s="9">
        <v>0.2</v>
      </c>
      <c r="AR495" s="9">
        <v>0</v>
      </c>
      <c r="AS495" s="11">
        <v>0</v>
      </c>
      <c r="AT495" s="210" t="s">
        <v>548</v>
      </c>
      <c r="AU495" s="9"/>
      <c r="AV495" s="10" t="s">
        <v>158</v>
      </c>
      <c r="AW495" s="9" t="s">
        <v>155</v>
      </c>
      <c r="AX495" s="9">
        <v>10001005</v>
      </c>
      <c r="AY495" s="9">
        <v>21020010</v>
      </c>
      <c r="AZ495" s="10" t="s">
        <v>156</v>
      </c>
      <c r="BA495" s="10">
        <v>0</v>
      </c>
      <c r="BB495" s="16">
        <v>0</v>
      </c>
      <c r="BC495" s="16">
        <v>0</v>
      </c>
      <c r="BD495" s="21"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20.100000000000001" customHeight="1">
      <c r="C496" s="9">
        <v>61022102</v>
      </c>
      <c r="D496" s="10" t="s">
        <v>547</v>
      </c>
      <c r="E496" s="7">
        <v>1</v>
      </c>
      <c r="F496" s="11">
        <v>80000001</v>
      </c>
      <c r="G496" s="9">
        <f t="shared" ref="G496:G497" si="36">C497</f>
        <v>61022103</v>
      </c>
      <c r="H496" s="9">
        <v>0</v>
      </c>
      <c r="I496" s="7">
        <v>27</v>
      </c>
      <c r="J496" s="7">
        <v>2</v>
      </c>
      <c r="K496" s="7">
        <v>0</v>
      </c>
      <c r="L496" s="9">
        <v>0</v>
      </c>
      <c r="M496" s="9">
        <v>0</v>
      </c>
      <c r="N496" s="9">
        <v>1</v>
      </c>
      <c r="O496" s="9">
        <v>0</v>
      </c>
      <c r="P496" s="9">
        <v>0</v>
      </c>
      <c r="Q496" s="9">
        <v>0</v>
      </c>
      <c r="R496" s="11">
        <v>0</v>
      </c>
      <c r="S496" s="16">
        <v>0</v>
      </c>
      <c r="T496" s="7">
        <v>1</v>
      </c>
      <c r="U496" s="9">
        <v>2</v>
      </c>
      <c r="V496" s="9">
        <v>0</v>
      </c>
      <c r="W496" s="9">
        <v>6</v>
      </c>
      <c r="X496" s="9"/>
      <c r="Y496" s="9">
        <v>1850</v>
      </c>
      <c r="Z496" s="9">
        <v>1</v>
      </c>
      <c r="AA496" s="9">
        <v>0</v>
      </c>
      <c r="AB496" s="9">
        <v>0</v>
      </c>
      <c r="AC496" s="9">
        <v>0</v>
      </c>
      <c r="AD496" s="9">
        <v>0</v>
      </c>
      <c r="AE496" s="9">
        <v>9</v>
      </c>
      <c r="AF496" s="9">
        <v>1</v>
      </c>
      <c r="AG496" s="9">
        <v>8</v>
      </c>
      <c r="AH496" s="11">
        <v>0</v>
      </c>
      <c r="AI496" s="11">
        <v>0</v>
      </c>
      <c r="AJ496" s="11">
        <v>0</v>
      </c>
      <c r="AK496" s="11">
        <v>5</v>
      </c>
      <c r="AL496" s="9">
        <v>0</v>
      </c>
      <c r="AM496" s="9">
        <v>1</v>
      </c>
      <c r="AN496" s="9">
        <v>0</v>
      </c>
      <c r="AO496" s="9">
        <v>0</v>
      </c>
      <c r="AP496" s="9">
        <v>2000</v>
      </c>
      <c r="AQ496" s="9">
        <v>0.2</v>
      </c>
      <c r="AR496" s="9">
        <v>0</v>
      </c>
      <c r="AS496" s="11">
        <v>0</v>
      </c>
      <c r="AT496" s="210" t="s">
        <v>548</v>
      </c>
      <c r="AU496" s="9"/>
      <c r="AV496" s="10" t="s">
        <v>158</v>
      </c>
      <c r="AW496" s="9" t="s">
        <v>155</v>
      </c>
      <c r="AX496" s="9">
        <v>10001005</v>
      </c>
      <c r="AY496" s="9">
        <v>21020010</v>
      </c>
      <c r="AZ496" s="10" t="s">
        <v>156</v>
      </c>
      <c r="BA496" s="10">
        <v>0</v>
      </c>
      <c r="BB496" s="16">
        <v>0</v>
      </c>
      <c r="BC496" s="16">
        <v>0</v>
      </c>
      <c r="BD496" s="21"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20.100000000000001" customHeight="1">
      <c r="C497" s="9">
        <v>61022103</v>
      </c>
      <c r="D497" s="10" t="s">
        <v>547</v>
      </c>
      <c r="E497" s="7">
        <v>2</v>
      </c>
      <c r="F497" s="11">
        <v>80000001</v>
      </c>
      <c r="G497" s="9">
        <f t="shared" si="36"/>
        <v>61022104</v>
      </c>
      <c r="H497" s="9">
        <v>0</v>
      </c>
      <c r="I497" s="7">
        <v>32</v>
      </c>
      <c r="J497" s="7">
        <v>2</v>
      </c>
      <c r="K497" s="7">
        <v>0</v>
      </c>
      <c r="L497" s="9">
        <v>0</v>
      </c>
      <c r="M497" s="9">
        <v>0</v>
      </c>
      <c r="N497" s="9">
        <v>1</v>
      </c>
      <c r="O497" s="9">
        <v>0</v>
      </c>
      <c r="P497" s="9">
        <v>0</v>
      </c>
      <c r="Q497" s="9">
        <v>0</v>
      </c>
      <c r="R497" s="11">
        <v>0</v>
      </c>
      <c r="S497" s="16">
        <v>0</v>
      </c>
      <c r="T497" s="7">
        <v>1</v>
      </c>
      <c r="U497" s="9">
        <v>2</v>
      </c>
      <c r="V497" s="9">
        <v>0</v>
      </c>
      <c r="W497" s="9">
        <v>6.5</v>
      </c>
      <c r="X497" s="9"/>
      <c r="Y497" s="9">
        <v>3200</v>
      </c>
      <c r="Z497" s="9">
        <v>1</v>
      </c>
      <c r="AA497" s="9">
        <v>0</v>
      </c>
      <c r="AB497" s="9">
        <v>0</v>
      </c>
      <c r="AC497" s="9">
        <v>0</v>
      </c>
      <c r="AD497" s="9">
        <v>0</v>
      </c>
      <c r="AE497" s="9">
        <v>9</v>
      </c>
      <c r="AF497" s="9">
        <v>1</v>
      </c>
      <c r="AG497" s="9">
        <v>8</v>
      </c>
      <c r="AH497" s="11">
        <v>0</v>
      </c>
      <c r="AI497" s="11">
        <v>0</v>
      </c>
      <c r="AJ497" s="11">
        <v>0</v>
      </c>
      <c r="AK497" s="11">
        <v>5</v>
      </c>
      <c r="AL497" s="9">
        <v>0</v>
      </c>
      <c r="AM497" s="9">
        <v>1</v>
      </c>
      <c r="AN497" s="9">
        <v>0</v>
      </c>
      <c r="AO497" s="9">
        <v>0</v>
      </c>
      <c r="AP497" s="9">
        <v>2000</v>
      </c>
      <c r="AQ497" s="9">
        <v>0.2</v>
      </c>
      <c r="AR497" s="9">
        <v>0</v>
      </c>
      <c r="AS497" s="11">
        <v>0</v>
      </c>
      <c r="AT497" s="210" t="s">
        <v>548</v>
      </c>
      <c r="AU497" s="9"/>
      <c r="AV497" s="10" t="s">
        <v>158</v>
      </c>
      <c r="AW497" s="9" t="s">
        <v>155</v>
      </c>
      <c r="AX497" s="9">
        <v>10001005</v>
      </c>
      <c r="AY497" s="9">
        <v>21020010</v>
      </c>
      <c r="AZ497" s="10" t="s">
        <v>156</v>
      </c>
      <c r="BA497" s="10">
        <v>0</v>
      </c>
      <c r="BB497" s="16">
        <v>0</v>
      </c>
      <c r="BC497" s="16">
        <v>0</v>
      </c>
      <c r="BD497" s="21" t="str">
        <f t="shared" si="37"/>
        <v>霸体状态下蓄力1秒,立即对目标范围内的怪物造成650%攻击伤害+3200点固定伤害,并对目标造成易损状态,使其每秒损失50%伤害,持续5秒,并使其受到伤害额外提升20%。</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20.100000000000001" customHeight="1">
      <c r="C498" s="9">
        <v>61022104</v>
      </c>
      <c r="D498" s="10" t="s">
        <v>547</v>
      </c>
      <c r="E498" s="7">
        <v>3</v>
      </c>
      <c r="F498" s="11">
        <v>80000001</v>
      </c>
      <c r="G498" s="7">
        <v>0</v>
      </c>
      <c r="H498" s="7">
        <v>0</v>
      </c>
      <c r="I498" s="7">
        <v>0</v>
      </c>
      <c r="J498" s="14">
        <v>0</v>
      </c>
      <c r="K498" s="7">
        <v>0</v>
      </c>
      <c r="L498" s="9">
        <v>0</v>
      </c>
      <c r="M498" s="9">
        <v>0</v>
      </c>
      <c r="N498" s="9">
        <v>1</v>
      </c>
      <c r="O498" s="9">
        <v>0</v>
      </c>
      <c r="P498" s="9">
        <v>0</v>
      </c>
      <c r="Q498" s="9">
        <v>0</v>
      </c>
      <c r="R498" s="11">
        <v>0</v>
      </c>
      <c r="S498" s="16">
        <v>0</v>
      </c>
      <c r="T498" s="7">
        <v>1</v>
      </c>
      <c r="U498" s="9">
        <v>2</v>
      </c>
      <c r="V498" s="9">
        <v>0</v>
      </c>
      <c r="W498" s="9">
        <v>7</v>
      </c>
      <c r="X498" s="9"/>
      <c r="Y498" s="9">
        <v>4700</v>
      </c>
      <c r="Z498" s="9">
        <v>1</v>
      </c>
      <c r="AA498" s="9">
        <v>0</v>
      </c>
      <c r="AB498" s="9">
        <v>0</v>
      </c>
      <c r="AC498" s="9">
        <v>0</v>
      </c>
      <c r="AD498" s="9">
        <v>0</v>
      </c>
      <c r="AE498" s="9">
        <v>9</v>
      </c>
      <c r="AF498" s="9">
        <v>1</v>
      </c>
      <c r="AG498" s="9">
        <v>8</v>
      </c>
      <c r="AH498" s="11">
        <v>0</v>
      </c>
      <c r="AI498" s="11">
        <v>0</v>
      </c>
      <c r="AJ498" s="11">
        <v>0</v>
      </c>
      <c r="AK498" s="11">
        <v>5</v>
      </c>
      <c r="AL498" s="9">
        <v>0</v>
      </c>
      <c r="AM498" s="9">
        <v>1</v>
      </c>
      <c r="AN498" s="9">
        <v>0</v>
      </c>
      <c r="AO498" s="9">
        <v>0</v>
      </c>
      <c r="AP498" s="9">
        <v>2000</v>
      </c>
      <c r="AQ498" s="9">
        <v>0.2</v>
      </c>
      <c r="AR498" s="9">
        <v>0</v>
      </c>
      <c r="AS498" s="11">
        <v>0</v>
      </c>
      <c r="AT498" s="210" t="s">
        <v>548</v>
      </c>
      <c r="AU498" s="9"/>
      <c r="AV498" s="10" t="s">
        <v>158</v>
      </c>
      <c r="AW498" s="9" t="s">
        <v>155</v>
      </c>
      <c r="AX498" s="9">
        <v>10001005</v>
      </c>
      <c r="AY498" s="9">
        <v>21020010</v>
      </c>
      <c r="AZ498" s="10" t="s">
        <v>156</v>
      </c>
      <c r="BA498" s="10">
        <v>0</v>
      </c>
      <c r="BB498" s="16">
        <v>0</v>
      </c>
      <c r="BC498" s="16">
        <v>0</v>
      </c>
      <c r="BD498" s="21" t="str">
        <f t="shared" si="37"/>
        <v>霸体状态下蓄力1秒,立即对目标范围内的怪物造成700%攻击伤害+4700点固定伤害,并对目标造成易损状态,使其每秒损失50%伤害,持续5秒,并使其受到伤害额外提升20%。</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20.100000000000001" customHeight="1">
      <c r="C499" s="9">
        <v>61022105</v>
      </c>
      <c r="D499" s="10" t="s">
        <v>547</v>
      </c>
      <c r="E499" s="7">
        <v>4</v>
      </c>
      <c r="F499" s="11">
        <v>80000001</v>
      </c>
      <c r="G499" s="7">
        <v>0</v>
      </c>
      <c r="H499" s="7">
        <v>0</v>
      </c>
      <c r="I499" s="7">
        <v>0</v>
      </c>
      <c r="J499" s="7">
        <v>0</v>
      </c>
      <c r="K499" s="7">
        <v>0</v>
      </c>
      <c r="L499" s="9">
        <v>0</v>
      </c>
      <c r="M499" s="9">
        <v>0</v>
      </c>
      <c r="N499" s="9">
        <v>1</v>
      </c>
      <c r="O499" s="9">
        <v>0</v>
      </c>
      <c r="P499" s="9">
        <v>0</v>
      </c>
      <c r="Q499" s="9">
        <v>0</v>
      </c>
      <c r="R499" s="11">
        <v>0</v>
      </c>
      <c r="S499" s="16">
        <v>0</v>
      </c>
      <c r="T499" s="7">
        <v>1</v>
      </c>
      <c r="U499" s="9">
        <v>2</v>
      </c>
      <c r="V499" s="9">
        <v>0</v>
      </c>
      <c r="W499" s="9">
        <v>7.5</v>
      </c>
      <c r="X499" s="9"/>
      <c r="Y499" s="9">
        <v>6500</v>
      </c>
      <c r="Z499" s="9">
        <v>1</v>
      </c>
      <c r="AA499" s="9">
        <v>0</v>
      </c>
      <c r="AB499" s="9">
        <v>0</v>
      </c>
      <c r="AC499" s="9">
        <v>0</v>
      </c>
      <c r="AD499" s="9">
        <v>0</v>
      </c>
      <c r="AE499" s="9">
        <v>9</v>
      </c>
      <c r="AF499" s="9">
        <v>1</v>
      </c>
      <c r="AG499" s="9">
        <v>8</v>
      </c>
      <c r="AH499" s="11">
        <v>0</v>
      </c>
      <c r="AI499" s="11">
        <v>0</v>
      </c>
      <c r="AJ499" s="11">
        <v>0</v>
      </c>
      <c r="AK499" s="11">
        <v>5</v>
      </c>
      <c r="AL499" s="9">
        <v>0</v>
      </c>
      <c r="AM499" s="9">
        <v>1</v>
      </c>
      <c r="AN499" s="9">
        <v>0</v>
      </c>
      <c r="AO499" s="9">
        <v>0</v>
      </c>
      <c r="AP499" s="9">
        <v>2000</v>
      </c>
      <c r="AQ499" s="9">
        <v>0.2</v>
      </c>
      <c r="AR499" s="9">
        <v>0</v>
      </c>
      <c r="AS499" s="11">
        <v>0</v>
      </c>
      <c r="AT499" s="210" t="s">
        <v>548</v>
      </c>
      <c r="AU499" s="9"/>
      <c r="AV499" s="10" t="s">
        <v>158</v>
      </c>
      <c r="AW499" s="9" t="s">
        <v>155</v>
      </c>
      <c r="AX499" s="9">
        <v>10001005</v>
      </c>
      <c r="AY499" s="9">
        <v>21020010</v>
      </c>
      <c r="AZ499" s="10" t="s">
        <v>156</v>
      </c>
      <c r="BA499" s="10">
        <v>0</v>
      </c>
      <c r="BB499" s="16">
        <v>0</v>
      </c>
      <c r="BC499" s="16">
        <v>0</v>
      </c>
      <c r="BD499" s="21" t="str">
        <f t="shared" si="37"/>
        <v>霸体状态下蓄力1秒,立即对目标范围内的怪物造成750%攻击伤害+6500点固定伤害,并对目标造成易损状态,使其每秒损失50%伤害,持续5秒,并使其受到伤害额外提升20%。</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20.100000000000001" customHeight="1">
      <c r="C500" s="9">
        <v>61022106</v>
      </c>
      <c r="D500" s="10" t="s">
        <v>547</v>
      </c>
      <c r="E500" s="7">
        <v>5</v>
      </c>
      <c r="F500" s="11">
        <v>80000001</v>
      </c>
      <c r="G500" s="7">
        <v>0</v>
      </c>
      <c r="H500" s="7">
        <v>0</v>
      </c>
      <c r="I500" s="7">
        <v>0</v>
      </c>
      <c r="J500" s="7">
        <v>0</v>
      </c>
      <c r="K500" s="7">
        <v>0</v>
      </c>
      <c r="L500" s="9">
        <v>0</v>
      </c>
      <c r="M500" s="9">
        <v>0</v>
      </c>
      <c r="N500" s="9">
        <v>1</v>
      </c>
      <c r="O500" s="9">
        <v>0</v>
      </c>
      <c r="P500" s="9">
        <v>0</v>
      </c>
      <c r="Q500" s="9">
        <v>0</v>
      </c>
      <c r="R500" s="11">
        <v>0</v>
      </c>
      <c r="S500" s="16">
        <v>0</v>
      </c>
      <c r="T500" s="7">
        <v>1</v>
      </c>
      <c r="U500" s="9">
        <v>2</v>
      </c>
      <c r="V500" s="9">
        <v>0</v>
      </c>
      <c r="W500" s="9">
        <v>8</v>
      </c>
      <c r="X500" s="9"/>
      <c r="Y500" s="9">
        <v>8300</v>
      </c>
      <c r="Z500" s="9">
        <v>1</v>
      </c>
      <c r="AA500" s="9">
        <v>0</v>
      </c>
      <c r="AB500" s="9">
        <v>0</v>
      </c>
      <c r="AC500" s="9">
        <v>0</v>
      </c>
      <c r="AD500" s="9">
        <v>0</v>
      </c>
      <c r="AE500" s="9">
        <v>9</v>
      </c>
      <c r="AF500" s="9">
        <v>1</v>
      </c>
      <c r="AG500" s="9">
        <v>8</v>
      </c>
      <c r="AH500" s="11">
        <v>0</v>
      </c>
      <c r="AI500" s="11">
        <v>0</v>
      </c>
      <c r="AJ500" s="11">
        <v>0</v>
      </c>
      <c r="AK500" s="11">
        <v>5</v>
      </c>
      <c r="AL500" s="9">
        <v>0</v>
      </c>
      <c r="AM500" s="9">
        <v>1</v>
      </c>
      <c r="AN500" s="9">
        <v>0</v>
      </c>
      <c r="AO500" s="9">
        <v>0</v>
      </c>
      <c r="AP500" s="9">
        <v>2000</v>
      </c>
      <c r="AQ500" s="9">
        <v>0.2</v>
      </c>
      <c r="AR500" s="9">
        <v>0</v>
      </c>
      <c r="AS500" s="11">
        <v>0</v>
      </c>
      <c r="AT500" s="210" t="s">
        <v>548</v>
      </c>
      <c r="AU500" s="9"/>
      <c r="AV500" s="10" t="s">
        <v>158</v>
      </c>
      <c r="AW500" s="9" t="s">
        <v>155</v>
      </c>
      <c r="AX500" s="9">
        <v>10001005</v>
      </c>
      <c r="AY500" s="9">
        <v>21020010</v>
      </c>
      <c r="AZ500" s="10" t="s">
        <v>156</v>
      </c>
      <c r="BA500" s="10">
        <v>0</v>
      </c>
      <c r="BB500" s="16">
        <v>0</v>
      </c>
      <c r="BC500" s="16">
        <v>0</v>
      </c>
      <c r="BD500" s="21" t="str">
        <f t="shared" si="37"/>
        <v>霸体状态下蓄力1秒,立即对目标范围内的怪物造成800%攻击伤害+8300点固定伤害,并对目标造成易损状态,使其每秒损失50%伤害,持续5秒,并使其受到伤害额外提升20%。</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20.100000000000001" customHeight="1">
      <c r="C501" s="11">
        <v>61022201</v>
      </c>
      <c r="D501" s="26" t="s">
        <v>549</v>
      </c>
      <c r="E501" s="11">
        <v>0</v>
      </c>
      <c r="F501" s="11">
        <v>80000001</v>
      </c>
      <c r="G501" s="11">
        <f>C502</f>
        <v>61022202</v>
      </c>
      <c r="H501" s="11">
        <v>0</v>
      </c>
      <c r="I501" s="11">
        <v>25</v>
      </c>
      <c r="J501" s="11">
        <v>5</v>
      </c>
      <c r="K501" s="11">
        <v>0</v>
      </c>
      <c r="L501" s="11">
        <v>0</v>
      </c>
      <c r="M501" s="11">
        <v>0</v>
      </c>
      <c r="N501" s="11">
        <v>1</v>
      </c>
      <c r="O501" s="11">
        <v>0</v>
      </c>
      <c r="P501" s="11">
        <v>0</v>
      </c>
      <c r="Q501" s="11">
        <v>0</v>
      </c>
      <c r="R501" s="11">
        <v>0</v>
      </c>
      <c r="S501" s="11">
        <v>0</v>
      </c>
      <c r="T501" s="11">
        <v>1</v>
      </c>
      <c r="U501" s="11">
        <v>2</v>
      </c>
      <c r="V501" s="11">
        <v>0</v>
      </c>
      <c r="W501" s="11">
        <v>0</v>
      </c>
      <c r="X501" s="11"/>
      <c r="Y501" s="11">
        <v>0</v>
      </c>
      <c r="Z501" s="11">
        <v>0</v>
      </c>
      <c r="AA501" s="11">
        <v>0</v>
      </c>
      <c r="AB501" s="11">
        <v>0</v>
      </c>
      <c r="AC501" s="11">
        <v>0</v>
      </c>
      <c r="AD501" s="11">
        <v>0</v>
      </c>
      <c r="AE501" s="11">
        <v>30</v>
      </c>
      <c r="AF501" s="11">
        <v>0</v>
      </c>
      <c r="AG501" s="11">
        <v>0</v>
      </c>
      <c r="AH501" s="11">
        <v>0</v>
      </c>
      <c r="AI501" s="11">
        <v>0</v>
      </c>
      <c r="AJ501" s="11">
        <v>0</v>
      </c>
      <c r="AK501" s="11">
        <v>0</v>
      </c>
      <c r="AL501" s="11">
        <v>0</v>
      </c>
      <c r="AM501" s="11">
        <v>0</v>
      </c>
      <c r="AN501" s="11">
        <v>0</v>
      </c>
      <c r="AO501" s="11">
        <v>0.2</v>
      </c>
      <c r="AP501" s="11">
        <v>3000</v>
      </c>
      <c r="AQ501" s="11">
        <v>0.5</v>
      </c>
      <c r="AR501" s="11">
        <v>0</v>
      </c>
      <c r="AS501" s="209" t="s">
        <v>550</v>
      </c>
      <c r="AT501" s="11" t="s">
        <v>153</v>
      </c>
      <c r="AU501" s="11"/>
      <c r="AV501" s="26" t="s">
        <v>171</v>
      </c>
      <c r="AW501" s="11" t="s">
        <v>214</v>
      </c>
      <c r="AX501" s="11">
        <v>0</v>
      </c>
      <c r="AY501" s="11">
        <v>21020020</v>
      </c>
      <c r="AZ501" s="26" t="s">
        <v>156</v>
      </c>
      <c r="BA501" s="26">
        <v>0</v>
      </c>
      <c r="BB501" s="11">
        <v>0</v>
      </c>
      <c r="BC501" s="11">
        <v>0</v>
      </c>
      <c r="BD501" s="50" t="s">
        <v>551</v>
      </c>
      <c r="BE501" s="11">
        <v>0</v>
      </c>
      <c r="BF501" s="11">
        <v>0</v>
      </c>
      <c r="BG501" s="11">
        <v>0</v>
      </c>
      <c r="BH501" s="11">
        <v>0</v>
      </c>
      <c r="BI501" s="11">
        <v>0</v>
      </c>
      <c r="BJ501" s="11">
        <v>0</v>
      </c>
      <c r="BK501" s="35">
        <v>0</v>
      </c>
      <c r="BL501" s="11">
        <v>1</v>
      </c>
      <c r="BM501" s="11">
        <v>0</v>
      </c>
      <c r="BN501" s="11">
        <v>0</v>
      </c>
      <c r="BO501" s="11">
        <v>0</v>
      </c>
      <c r="BP501" s="11">
        <v>0</v>
      </c>
      <c r="BQ501" s="11">
        <v>0</v>
      </c>
      <c r="BR501" s="11">
        <v>0</v>
      </c>
      <c r="BS501" s="11"/>
      <c r="BT501" s="11"/>
      <c r="BU501" s="11"/>
      <c r="BV501" s="11">
        <v>0</v>
      </c>
      <c r="BW501" s="11">
        <v>0</v>
      </c>
      <c r="BX501" s="11">
        <v>0</v>
      </c>
    </row>
    <row r="502" spans="3:76" ht="20.100000000000001" customHeight="1">
      <c r="C502" s="11">
        <v>61022202</v>
      </c>
      <c r="D502" s="26" t="s">
        <v>549</v>
      </c>
      <c r="E502" s="11">
        <v>1</v>
      </c>
      <c r="F502" s="11">
        <v>80000001</v>
      </c>
      <c r="G502" s="11">
        <f t="shared" ref="G502:G503" si="38">C503</f>
        <v>61022203</v>
      </c>
      <c r="H502" s="11">
        <v>0</v>
      </c>
      <c r="I502" s="11">
        <v>32</v>
      </c>
      <c r="J502" s="11">
        <v>2</v>
      </c>
      <c r="K502" s="11">
        <v>0</v>
      </c>
      <c r="L502" s="11">
        <v>0</v>
      </c>
      <c r="M502" s="11">
        <v>0</v>
      </c>
      <c r="N502" s="11">
        <v>1</v>
      </c>
      <c r="O502" s="11">
        <v>0</v>
      </c>
      <c r="P502" s="11">
        <v>0</v>
      </c>
      <c r="Q502" s="11">
        <v>0</v>
      </c>
      <c r="R502" s="11">
        <v>0</v>
      </c>
      <c r="S502" s="11">
        <v>0</v>
      </c>
      <c r="T502" s="11">
        <v>1</v>
      </c>
      <c r="U502" s="11">
        <v>2</v>
      </c>
      <c r="V502" s="11">
        <v>0</v>
      </c>
      <c r="W502" s="11">
        <v>0</v>
      </c>
      <c r="X502" s="11"/>
      <c r="Y502" s="11">
        <v>0</v>
      </c>
      <c r="Z502" s="11">
        <v>0</v>
      </c>
      <c r="AA502" s="11">
        <v>0</v>
      </c>
      <c r="AB502" s="11">
        <v>0</v>
      </c>
      <c r="AC502" s="11">
        <v>0</v>
      </c>
      <c r="AD502" s="11">
        <v>0</v>
      </c>
      <c r="AE502" s="11">
        <v>30</v>
      </c>
      <c r="AF502" s="11">
        <v>0</v>
      </c>
      <c r="AG502" s="11">
        <v>0</v>
      </c>
      <c r="AH502" s="11">
        <v>0</v>
      </c>
      <c r="AI502" s="11">
        <v>0</v>
      </c>
      <c r="AJ502" s="11">
        <v>0</v>
      </c>
      <c r="AK502" s="11">
        <v>0</v>
      </c>
      <c r="AL502" s="11">
        <v>0</v>
      </c>
      <c r="AM502" s="11">
        <v>0</v>
      </c>
      <c r="AN502" s="11">
        <v>0</v>
      </c>
      <c r="AO502" s="11">
        <v>0.2</v>
      </c>
      <c r="AP502" s="11">
        <v>3000</v>
      </c>
      <c r="AQ502" s="11">
        <v>0.5</v>
      </c>
      <c r="AR502" s="11">
        <v>0</v>
      </c>
      <c r="AS502" s="209" t="s">
        <v>550</v>
      </c>
      <c r="AT502" s="11" t="s">
        <v>153</v>
      </c>
      <c r="AU502" s="11"/>
      <c r="AV502" s="26" t="s">
        <v>171</v>
      </c>
      <c r="AW502" s="11" t="s">
        <v>214</v>
      </c>
      <c r="AX502" s="11">
        <v>0</v>
      </c>
      <c r="AY502" s="11">
        <v>21020020</v>
      </c>
      <c r="AZ502" s="26" t="s">
        <v>156</v>
      </c>
      <c r="BA502" s="26">
        <v>0</v>
      </c>
      <c r="BB502" s="11">
        <v>0</v>
      </c>
      <c r="BC502" s="11">
        <v>0</v>
      </c>
      <c r="BD502" s="50" t="s">
        <v>551</v>
      </c>
      <c r="BE502" s="11">
        <v>0</v>
      </c>
      <c r="BF502" s="11">
        <v>0</v>
      </c>
      <c r="BG502" s="11">
        <v>0</v>
      </c>
      <c r="BH502" s="11">
        <v>0</v>
      </c>
      <c r="BI502" s="11">
        <v>0</v>
      </c>
      <c r="BJ502" s="11">
        <v>0</v>
      </c>
      <c r="BK502" s="35">
        <v>0</v>
      </c>
      <c r="BL502" s="11">
        <v>1</v>
      </c>
      <c r="BM502" s="11">
        <v>0</v>
      </c>
      <c r="BN502" s="11">
        <v>0</v>
      </c>
      <c r="BO502" s="11">
        <v>0</v>
      </c>
      <c r="BP502" s="11">
        <v>0</v>
      </c>
      <c r="BQ502" s="11">
        <v>0</v>
      </c>
      <c r="BR502" s="11">
        <v>0</v>
      </c>
      <c r="BS502" s="11"/>
      <c r="BT502" s="11"/>
      <c r="BU502" s="11"/>
      <c r="BV502" s="11">
        <v>0</v>
      </c>
      <c r="BW502" s="11">
        <v>0</v>
      </c>
      <c r="BX502" s="11">
        <v>0</v>
      </c>
    </row>
    <row r="503" spans="3:76" ht="20.100000000000001" customHeight="1">
      <c r="C503" s="11">
        <v>61022203</v>
      </c>
      <c r="D503" s="26" t="s">
        <v>549</v>
      </c>
      <c r="E503" s="11">
        <v>2</v>
      </c>
      <c r="F503" s="11">
        <v>80000001</v>
      </c>
      <c r="G503" s="11">
        <f t="shared" si="38"/>
        <v>61022204</v>
      </c>
      <c r="H503" s="11">
        <v>0</v>
      </c>
      <c r="I503" s="11">
        <v>37</v>
      </c>
      <c r="J503" s="11">
        <v>2</v>
      </c>
      <c r="K503" s="11">
        <v>0</v>
      </c>
      <c r="L503" s="11">
        <v>0</v>
      </c>
      <c r="M503" s="11">
        <v>0</v>
      </c>
      <c r="N503" s="11">
        <v>1</v>
      </c>
      <c r="O503" s="11">
        <v>0</v>
      </c>
      <c r="P503" s="11">
        <v>0</v>
      </c>
      <c r="Q503" s="11">
        <v>0</v>
      </c>
      <c r="R503" s="11">
        <v>0</v>
      </c>
      <c r="S503" s="11">
        <v>0</v>
      </c>
      <c r="T503" s="11">
        <v>1</v>
      </c>
      <c r="U503" s="11">
        <v>2</v>
      </c>
      <c r="V503" s="11">
        <v>0</v>
      </c>
      <c r="W503" s="11">
        <v>0</v>
      </c>
      <c r="X503" s="11"/>
      <c r="Y503" s="11">
        <v>0</v>
      </c>
      <c r="Z503" s="11">
        <v>0</v>
      </c>
      <c r="AA503" s="11">
        <v>0</v>
      </c>
      <c r="AB503" s="11">
        <v>0</v>
      </c>
      <c r="AC503" s="11">
        <v>0</v>
      </c>
      <c r="AD503" s="11">
        <v>0</v>
      </c>
      <c r="AE503" s="11">
        <v>30</v>
      </c>
      <c r="AF503" s="11">
        <v>0</v>
      </c>
      <c r="AG503" s="11">
        <v>0</v>
      </c>
      <c r="AH503" s="11">
        <v>0</v>
      </c>
      <c r="AI503" s="11">
        <v>0</v>
      </c>
      <c r="AJ503" s="11">
        <v>0</v>
      </c>
      <c r="AK503" s="11">
        <v>0</v>
      </c>
      <c r="AL503" s="11">
        <v>0</v>
      </c>
      <c r="AM503" s="11">
        <v>0</v>
      </c>
      <c r="AN503" s="11">
        <v>0</v>
      </c>
      <c r="AO503" s="11">
        <v>0.2</v>
      </c>
      <c r="AP503" s="11">
        <v>3000</v>
      </c>
      <c r="AQ503" s="11">
        <v>0.5</v>
      </c>
      <c r="AR503" s="11">
        <v>0</v>
      </c>
      <c r="AS503" s="209" t="s">
        <v>552</v>
      </c>
      <c r="AT503" s="11" t="s">
        <v>153</v>
      </c>
      <c r="AU503" s="11"/>
      <c r="AV503" s="26" t="s">
        <v>171</v>
      </c>
      <c r="AW503" s="11" t="s">
        <v>214</v>
      </c>
      <c r="AX503" s="11">
        <v>0</v>
      </c>
      <c r="AY503" s="11">
        <v>21020020</v>
      </c>
      <c r="AZ503" s="26" t="s">
        <v>156</v>
      </c>
      <c r="BA503" s="26">
        <v>0</v>
      </c>
      <c r="BB503" s="11">
        <v>0</v>
      </c>
      <c r="BC503" s="11">
        <v>0</v>
      </c>
      <c r="BD503" s="50" t="s">
        <v>553</v>
      </c>
      <c r="BE503" s="11">
        <v>0</v>
      </c>
      <c r="BF503" s="11">
        <v>0</v>
      </c>
      <c r="BG503" s="11">
        <v>0</v>
      </c>
      <c r="BH503" s="11">
        <v>0</v>
      </c>
      <c r="BI503" s="11">
        <v>0</v>
      </c>
      <c r="BJ503" s="11">
        <v>0</v>
      </c>
      <c r="BK503" s="35">
        <v>0</v>
      </c>
      <c r="BL503" s="11">
        <v>1</v>
      </c>
      <c r="BM503" s="11">
        <v>0</v>
      </c>
      <c r="BN503" s="11">
        <v>0</v>
      </c>
      <c r="BO503" s="11">
        <v>0</v>
      </c>
      <c r="BP503" s="11">
        <v>0</v>
      </c>
      <c r="BQ503" s="11">
        <v>0</v>
      </c>
      <c r="BR503" s="11">
        <v>0</v>
      </c>
      <c r="BS503" s="11"/>
      <c r="BT503" s="11"/>
      <c r="BU503" s="11"/>
      <c r="BV503" s="11">
        <v>0</v>
      </c>
      <c r="BW503" s="11">
        <v>0</v>
      </c>
      <c r="BX503" s="11">
        <v>0</v>
      </c>
    </row>
    <row r="504" spans="3:76" ht="20.100000000000001" customHeight="1">
      <c r="C504" s="11">
        <v>61022204</v>
      </c>
      <c r="D504" s="26" t="s">
        <v>549</v>
      </c>
      <c r="E504" s="11">
        <v>3</v>
      </c>
      <c r="F504" s="11">
        <v>80000001</v>
      </c>
      <c r="G504" s="11">
        <v>0</v>
      </c>
      <c r="H504" s="11">
        <v>0</v>
      </c>
      <c r="I504" s="11">
        <v>0</v>
      </c>
      <c r="J504" s="11">
        <v>0</v>
      </c>
      <c r="K504" s="11">
        <v>0</v>
      </c>
      <c r="L504" s="11">
        <v>0</v>
      </c>
      <c r="M504" s="11">
        <v>0</v>
      </c>
      <c r="N504" s="11">
        <v>1</v>
      </c>
      <c r="O504" s="11">
        <v>0</v>
      </c>
      <c r="P504" s="11">
        <v>0</v>
      </c>
      <c r="Q504" s="11">
        <v>0</v>
      </c>
      <c r="R504" s="11">
        <v>0</v>
      </c>
      <c r="S504" s="11">
        <v>0</v>
      </c>
      <c r="T504" s="11">
        <v>1</v>
      </c>
      <c r="U504" s="11">
        <v>2</v>
      </c>
      <c r="V504" s="11">
        <v>0</v>
      </c>
      <c r="W504" s="11">
        <v>0</v>
      </c>
      <c r="X504" s="11"/>
      <c r="Y504" s="11">
        <v>0</v>
      </c>
      <c r="Z504" s="11">
        <v>0</v>
      </c>
      <c r="AA504" s="11">
        <v>0</v>
      </c>
      <c r="AB504" s="11">
        <v>0</v>
      </c>
      <c r="AC504" s="11">
        <v>0</v>
      </c>
      <c r="AD504" s="11">
        <v>0</v>
      </c>
      <c r="AE504" s="11">
        <v>30</v>
      </c>
      <c r="AF504" s="11">
        <v>0</v>
      </c>
      <c r="AG504" s="11">
        <v>0</v>
      </c>
      <c r="AH504" s="11">
        <v>0</v>
      </c>
      <c r="AI504" s="11">
        <v>0</v>
      </c>
      <c r="AJ504" s="11">
        <v>0</v>
      </c>
      <c r="AK504" s="11">
        <v>0</v>
      </c>
      <c r="AL504" s="11">
        <v>0</v>
      </c>
      <c r="AM504" s="11">
        <v>0</v>
      </c>
      <c r="AN504" s="11">
        <v>0</v>
      </c>
      <c r="AO504" s="11">
        <v>0.2</v>
      </c>
      <c r="AP504" s="11">
        <v>3000</v>
      </c>
      <c r="AQ504" s="11">
        <v>0.5</v>
      </c>
      <c r="AR504" s="11">
        <v>0</v>
      </c>
      <c r="AS504" s="209" t="s">
        <v>554</v>
      </c>
      <c r="AT504" s="11" t="s">
        <v>153</v>
      </c>
      <c r="AU504" s="11"/>
      <c r="AV504" s="26" t="s">
        <v>171</v>
      </c>
      <c r="AW504" s="11" t="s">
        <v>214</v>
      </c>
      <c r="AX504" s="11">
        <v>0</v>
      </c>
      <c r="AY504" s="11">
        <v>21020020</v>
      </c>
      <c r="AZ504" s="26" t="s">
        <v>156</v>
      </c>
      <c r="BA504" s="26">
        <v>0</v>
      </c>
      <c r="BB504" s="11">
        <v>0</v>
      </c>
      <c r="BC504" s="11">
        <v>0</v>
      </c>
      <c r="BD504" s="50" t="s">
        <v>555</v>
      </c>
      <c r="BE504" s="11">
        <v>0</v>
      </c>
      <c r="BF504" s="11">
        <v>0</v>
      </c>
      <c r="BG504" s="11">
        <v>0</v>
      </c>
      <c r="BH504" s="11">
        <v>0</v>
      </c>
      <c r="BI504" s="11">
        <v>0</v>
      </c>
      <c r="BJ504" s="11">
        <v>0</v>
      </c>
      <c r="BK504" s="35">
        <v>0</v>
      </c>
      <c r="BL504" s="11">
        <v>1</v>
      </c>
      <c r="BM504" s="11">
        <v>0</v>
      </c>
      <c r="BN504" s="11">
        <v>0</v>
      </c>
      <c r="BO504" s="11">
        <v>0</v>
      </c>
      <c r="BP504" s="11">
        <v>0</v>
      </c>
      <c r="BQ504" s="11">
        <v>0</v>
      </c>
      <c r="BR504" s="11">
        <v>0</v>
      </c>
      <c r="BS504" s="11"/>
      <c r="BT504" s="11"/>
      <c r="BU504" s="11"/>
      <c r="BV504" s="11">
        <v>0</v>
      </c>
      <c r="BW504" s="11">
        <v>0</v>
      </c>
      <c r="BX504" s="11">
        <v>0</v>
      </c>
    </row>
    <row r="505" spans="3:76" ht="20.100000000000001" customHeight="1">
      <c r="C505" s="11">
        <v>61022205</v>
      </c>
      <c r="D505" s="26" t="s">
        <v>549</v>
      </c>
      <c r="E505" s="11">
        <v>4</v>
      </c>
      <c r="F505" s="11">
        <v>80000001</v>
      </c>
      <c r="G505" s="11">
        <v>0</v>
      </c>
      <c r="H505" s="11">
        <v>0</v>
      </c>
      <c r="I505" s="11">
        <v>0</v>
      </c>
      <c r="J505" s="11">
        <v>0</v>
      </c>
      <c r="K505" s="11">
        <v>0</v>
      </c>
      <c r="L505" s="11">
        <v>0</v>
      </c>
      <c r="M505" s="11">
        <v>0</v>
      </c>
      <c r="N505" s="11">
        <v>1</v>
      </c>
      <c r="O505" s="11">
        <v>0</v>
      </c>
      <c r="P505" s="11">
        <v>0</v>
      </c>
      <c r="Q505" s="11">
        <v>0</v>
      </c>
      <c r="R505" s="11">
        <v>0</v>
      </c>
      <c r="S505" s="11">
        <v>0</v>
      </c>
      <c r="T505" s="11">
        <v>1</v>
      </c>
      <c r="U505" s="11">
        <v>2</v>
      </c>
      <c r="V505" s="11">
        <v>0</v>
      </c>
      <c r="W505" s="11">
        <v>0</v>
      </c>
      <c r="X505" s="11"/>
      <c r="Y505" s="11">
        <v>0</v>
      </c>
      <c r="Z505" s="11">
        <v>0</v>
      </c>
      <c r="AA505" s="11">
        <v>0</v>
      </c>
      <c r="AB505" s="11">
        <v>0</v>
      </c>
      <c r="AC505" s="11">
        <v>0</v>
      </c>
      <c r="AD505" s="11">
        <v>0</v>
      </c>
      <c r="AE505" s="11">
        <v>30</v>
      </c>
      <c r="AF505" s="11">
        <v>0</v>
      </c>
      <c r="AG505" s="11">
        <v>0</v>
      </c>
      <c r="AH505" s="11">
        <v>0</v>
      </c>
      <c r="AI505" s="11">
        <v>0</v>
      </c>
      <c r="AJ505" s="11">
        <v>0</v>
      </c>
      <c r="AK505" s="11">
        <v>0</v>
      </c>
      <c r="AL505" s="11">
        <v>0</v>
      </c>
      <c r="AM505" s="11">
        <v>0</v>
      </c>
      <c r="AN505" s="11">
        <v>0</v>
      </c>
      <c r="AO505" s="11">
        <v>0.2</v>
      </c>
      <c r="AP505" s="11">
        <v>3000</v>
      </c>
      <c r="AQ505" s="11">
        <v>0.5</v>
      </c>
      <c r="AR505" s="11">
        <v>0</v>
      </c>
      <c r="AS505" s="209" t="s">
        <v>556</v>
      </c>
      <c r="AT505" s="11" t="s">
        <v>153</v>
      </c>
      <c r="AU505" s="11"/>
      <c r="AV505" s="26" t="s">
        <v>171</v>
      </c>
      <c r="AW505" s="11" t="s">
        <v>214</v>
      </c>
      <c r="AX505" s="11">
        <v>0</v>
      </c>
      <c r="AY505" s="11">
        <v>21020020</v>
      </c>
      <c r="AZ505" s="26" t="s">
        <v>156</v>
      </c>
      <c r="BA505" s="26">
        <v>0</v>
      </c>
      <c r="BB505" s="11">
        <v>0</v>
      </c>
      <c r="BC505" s="11">
        <v>0</v>
      </c>
      <c r="BD505" s="50" t="s">
        <v>557</v>
      </c>
      <c r="BE505" s="11">
        <v>0</v>
      </c>
      <c r="BF505" s="11">
        <v>0</v>
      </c>
      <c r="BG505" s="11">
        <v>0</v>
      </c>
      <c r="BH505" s="11">
        <v>0</v>
      </c>
      <c r="BI505" s="11">
        <v>0</v>
      </c>
      <c r="BJ505" s="11">
        <v>0</v>
      </c>
      <c r="BK505" s="35">
        <v>0</v>
      </c>
      <c r="BL505" s="11">
        <v>1</v>
      </c>
      <c r="BM505" s="11">
        <v>0</v>
      </c>
      <c r="BN505" s="11">
        <v>0</v>
      </c>
      <c r="BO505" s="11">
        <v>0</v>
      </c>
      <c r="BP505" s="11">
        <v>0</v>
      </c>
      <c r="BQ505" s="11">
        <v>0</v>
      </c>
      <c r="BR505" s="11">
        <v>0</v>
      </c>
      <c r="BS505" s="11"/>
      <c r="BT505" s="11"/>
      <c r="BU505" s="11"/>
      <c r="BV505" s="11">
        <v>0</v>
      </c>
      <c r="BW505" s="11">
        <v>0</v>
      </c>
      <c r="BX505" s="11">
        <v>0</v>
      </c>
    </row>
    <row r="506" spans="3:76" ht="20.100000000000001" customHeight="1">
      <c r="C506" s="11">
        <v>61022206</v>
      </c>
      <c r="D506" s="26" t="s">
        <v>549</v>
      </c>
      <c r="E506" s="11">
        <v>5</v>
      </c>
      <c r="F506" s="11">
        <v>80000001</v>
      </c>
      <c r="G506" s="11">
        <v>0</v>
      </c>
      <c r="H506" s="11">
        <v>0</v>
      </c>
      <c r="I506" s="11">
        <v>0</v>
      </c>
      <c r="J506" s="11">
        <v>0</v>
      </c>
      <c r="K506" s="11">
        <v>0</v>
      </c>
      <c r="L506" s="11">
        <v>0</v>
      </c>
      <c r="M506" s="11">
        <v>0</v>
      </c>
      <c r="N506" s="11">
        <v>1</v>
      </c>
      <c r="O506" s="11">
        <v>0</v>
      </c>
      <c r="P506" s="11">
        <v>0</v>
      </c>
      <c r="Q506" s="11">
        <v>0</v>
      </c>
      <c r="R506" s="11">
        <v>0</v>
      </c>
      <c r="S506" s="11">
        <v>0</v>
      </c>
      <c r="T506" s="11">
        <v>1</v>
      </c>
      <c r="U506" s="11">
        <v>2</v>
      </c>
      <c r="V506" s="11">
        <v>0</v>
      </c>
      <c r="W506" s="11">
        <v>0</v>
      </c>
      <c r="X506" s="11"/>
      <c r="Y506" s="11">
        <v>0</v>
      </c>
      <c r="Z506" s="11">
        <v>0</v>
      </c>
      <c r="AA506" s="11">
        <v>0</v>
      </c>
      <c r="AB506" s="11">
        <v>0</v>
      </c>
      <c r="AC506" s="11">
        <v>0</v>
      </c>
      <c r="AD506" s="11">
        <v>0</v>
      </c>
      <c r="AE506" s="11">
        <v>30</v>
      </c>
      <c r="AF506" s="11">
        <v>0</v>
      </c>
      <c r="AG506" s="11">
        <v>0</v>
      </c>
      <c r="AH506" s="11">
        <v>0</v>
      </c>
      <c r="AI506" s="11">
        <v>0</v>
      </c>
      <c r="AJ506" s="11">
        <v>0</v>
      </c>
      <c r="AK506" s="11">
        <v>0</v>
      </c>
      <c r="AL506" s="11">
        <v>0</v>
      </c>
      <c r="AM506" s="11">
        <v>0</v>
      </c>
      <c r="AN506" s="11">
        <v>0</v>
      </c>
      <c r="AO506" s="11">
        <v>0.2</v>
      </c>
      <c r="AP506" s="11">
        <v>3000</v>
      </c>
      <c r="AQ506" s="11">
        <v>0.5</v>
      </c>
      <c r="AR506" s="11">
        <v>0</v>
      </c>
      <c r="AS506" s="209" t="s">
        <v>558</v>
      </c>
      <c r="AT506" s="11" t="s">
        <v>153</v>
      </c>
      <c r="AU506" s="11"/>
      <c r="AV506" s="26" t="s">
        <v>171</v>
      </c>
      <c r="AW506" s="11" t="s">
        <v>214</v>
      </c>
      <c r="AX506" s="11">
        <v>0</v>
      </c>
      <c r="AY506" s="11">
        <v>21020020</v>
      </c>
      <c r="AZ506" s="26" t="s">
        <v>156</v>
      </c>
      <c r="BA506" s="26">
        <v>0</v>
      </c>
      <c r="BB506" s="11">
        <v>0</v>
      </c>
      <c r="BC506" s="11">
        <v>0</v>
      </c>
      <c r="BD506" s="50" t="s">
        <v>559</v>
      </c>
      <c r="BE506" s="11">
        <v>0</v>
      </c>
      <c r="BF506" s="11">
        <v>0</v>
      </c>
      <c r="BG506" s="11">
        <v>0</v>
      </c>
      <c r="BH506" s="11">
        <v>0</v>
      </c>
      <c r="BI506" s="11">
        <v>0</v>
      </c>
      <c r="BJ506" s="11">
        <v>0</v>
      </c>
      <c r="BK506" s="35">
        <v>0</v>
      </c>
      <c r="BL506" s="11">
        <v>1</v>
      </c>
      <c r="BM506" s="11">
        <v>0</v>
      </c>
      <c r="BN506" s="11">
        <v>0</v>
      </c>
      <c r="BO506" s="11">
        <v>0</v>
      </c>
      <c r="BP506" s="11">
        <v>0</v>
      </c>
      <c r="BQ506" s="11">
        <v>0</v>
      </c>
      <c r="BR506" s="11">
        <v>0</v>
      </c>
      <c r="BS506" s="11"/>
      <c r="BT506" s="11"/>
      <c r="BU506" s="11"/>
      <c r="BV506" s="11">
        <v>0</v>
      </c>
      <c r="BW506" s="11">
        <v>0</v>
      </c>
      <c r="BX506" s="11">
        <v>0</v>
      </c>
    </row>
    <row r="507" spans="3:76" ht="20.100000000000001" customHeight="1">
      <c r="C507" s="9">
        <v>61022211</v>
      </c>
      <c r="D507" s="10" t="s">
        <v>560</v>
      </c>
      <c r="E507" s="9">
        <v>1</v>
      </c>
      <c r="F507" s="11">
        <v>80000001</v>
      </c>
      <c r="G507" s="9">
        <v>0</v>
      </c>
      <c r="H507" s="9">
        <v>0</v>
      </c>
      <c r="I507" s="9">
        <v>1</v>
      </c>
      <c r="J507" s="9">
        <v>0</v>
      </c>
      <c r="K507" s="9">
        <v>0</v>
      </c>
      <c r="L507" s="9">
        <v>0</v>
      </c>
      <c r="M507" s="9">
        <v>0</v>
      </c>
      <c r="N507" s="9">
        <v>2</v>
      </c>
      <c r="O507" s="9">
        <v>1</v>
      </c>
      <c r="P507" s="9">
        <v>0.1</v>
      </c>
      <c r="Q507" s="9">
        <v>0</v>
      </c>
      <c r="R507" s="11">
        <v>0</v>
      </c>
      <c r="S507" s="16">
        <v>0</v>
      </c>
      <c r="T507" s="7">
        <v>1</v>
      </c>
      <c r="U507" s="9">
        <v>1</v>
      </c>
      <c r="V507" s="9">
        <v>0</v>
      </c>
      <c r="W507" s="9">
        <v>1.5</v>
      </c>
      <c r="X507" s="9"/>
      <c r="Y507" s="9">
        <v>0</v>
      </c>
      <c r="Z507" s="9">
        <v>0</v>
      </c>
      <c r="AA507" s="9">
        <v>0</v>
      </c>
      <c r="AB507" s="9">
        <v>0</v>
      </c>
      <c r="AC507" s="9">
        <v>1</v>
      </c>
      <c r="AD507" s="9">
        <v>0</v>
      </c>
      <c r="AE507" s="9">
        <v>5</v>
      </c>
      <c r="AF507" s="9">
        <v>1</v>
      </c>
      <c r="AG507" s="9">
        <v>3</v>
      </c>
      <c r="AH507" s="11">
        <v>2</v>
      </c>
      <c r="AI507" s="11">
        <v>1</v>
      </c>
      <c r="AJ507" s="11">
        <v>0</v>
      </c>
      <c r="AK507" s="11">
        <v>6</v>
      </c>
      <c r="AL507" s="9">
        <v>0</v>
      </c>
      <c r="AM507" s="9">
        <v>0</v>
      </c>
      <c r="AN507" s="9">
        <v>0</v>
      </c>
      <c r="AO507" s="9">
        <v>0</v>
      </c>
      <c r="AP507" s="9">
        <v>5000</v>
      </c>
      <c r="AQ507" s="9">
        <v>0.2</v>
      </c>
      <c r="AR507" s="9">
        <v>0</v>
      </c>
      <c r="AS507" s="49">
        <v>0</v>
      </c>
      <c r="AT507" s="210" t="s">
        <v>561</v>
      </c>
      <c r="AU507" s="9"/>
      <c r="AV507" s="10" t="s">
        <v>153</v>
      </c>
      <c r="AW507" s="9" t="s">
        <v>562</v>
      </c>
      <c r="AX507" s="9">
        <v>10000006</v>
      </c>
      <c r="AY507" s="39">
        <v>60000004</v>
      </c>
      <c r="AZ507" s="10" t="s">
        <v>563</v>
      </c>
      <c r="BA507" s="10" t="s">
        <v>153</v>
      </c>
      <c r="BB507" s="16">
        <v>0</v>
      </c>
      <c r="BC507" s="16">
        <v>0</v>
      </c>
      <c r="BD507" s="38"/>
      <c r="BE507" s="9">
        <v>0</v>
      </c>
      <c r="BF507" s="7">
        <v>0</v>
      </c>
      <c r="BG507" s="9">
        <v>0</v>
      </c>
      <c r="BH507" s="9">
        <v>0</v>
      </c>
      <c r="BI507" s="9">
        <v>0</v>
      </c>
      <c r="BJ507" s="9">
        <v>0</v>
      </c>
      <c r="BK507" s="24">
        <v>0</v>
      </c>
      <c r="BL507" s="11">
        <v>1</v>
      </c>
      <c r="BM507" s="11">
        <v>0</v>
      </c>
      <c r="BN507" s="11">
        <v>0</v>
      </c>
      <c r="BO507" s="11">
        <v>0</v>
      </c>
      <c r="BP507" s="11">
        <v>0</v>
      </c>
      <c r="BQ507" s="11">
        <v>0</v>
      </c>
      <c r="BR507" s="11">
        <v>0</v>
      </c>
      <c r="BS507" s="11"/>
      <c r="BT507" s="11"/>
      <c r="BU507" s="11"/>
      <c r="BV507" s="11">
        <v>0</v>
      </c>
      <c r="BW507" s="11">
        <v>0</v>
      </c>
      <c r="BX507" s="11">
        <v>0</v>
      </c>
    </row>
    <row r="508" spans="3:76" ht="19.5" customHeight="1">
      <c r="C508" s="9">
        <v>61022301</v>
      </c>
      <c r="D508" s="10" t="s">
        <v>564</v>
      </c>
      <c r="E508" s="7">
        <v>0</v>
      </c>
      <c r="F508" s="11">
        <v>80000001</v>
      </c>
      <c r="G508" s="9">
        <f>C509</f>
        <v>61022302</v>
      </c>
      <c r="H508" s="9">
        <v>0</v>
      </c>
      <c r="I508" s="7">
        <v>30</v>
      </c>
      <c r="J508" s="9">
        <v>5</v>
      </c>
      <c r="K508" s="7">
        <v>0</v>
      </c>
      <c r="L508" s="9">
        <v>0</v>
      </c>
      <c r="M508" s="9">
        <v>0</v>
      </c>
      <c r="N508" s="9">
        <v>1</v>
      </c>
      <c r="O508" s="9">
        <v>0</v>
      </c>
      <c r="P508" s="9">
        <v>0</v>
      </c>
      <c r="Q508" s="9">
        <v>0</v>
      </c>
      <c r="R508" s="11">
        <v>0</v>
      </c>
      <c r="S508" s="16">
        <v>0</v>
      </c>
      <c r="T508" s="7">
        <v>1</v>
      </c>
      <c r="U508" s="9">
        <v>2</v>
      </c>
      <c r="V508" s="9">
        <v>0</v>
      </c>
      <c r="W508" s="9">
        <v>1.1000000000000001</v>
      </c>
      <c r="X508" s="9"/>
      <c r="Y508" s="9">
        <v>500</v>
      </c>
      <c r="Z508" s="9">
        <v>0</v>
      </c>
      <c r="AA508" s="9">
        <v>0</v>
      </c>
      <c r="AB508" s="9">
        <v>0</v>
      </c>
      <c r="AC508" s="9">
        <v>0</v>
      </c>
      <c r="AD508" s="9">
        <v>0</v>
      </c>
      <c r="AE508" s="9">
        <v>12</v>
      </c>
      <c r="AF508" s="9">
        <v>2</v>
      </c>
      <c r="AG508" s="9" t="s">
        <v>565</v>
      </c>
      <c r="AH508" s="11">
        <v>2</v>
      </c>
      <c r="AI508" s="11">
        <v>4</v>
      </c>
      <c r="AJ508" s="11">
        <v>0</v>
      </c>
      <c r="AK508" s="11">
        <v>2</v>
      </c>
      <c r="AL508" s="9">
        <v>0</v>
      </c>
      <c r="AM508" s="9">
        <v>0</v>
      </c>
      <c r="AN508" s="9">
        <v>0</v>
      </c>
      <c r="AO508" s="9">
        <v>2.1</v>
      </c>
      <c r="AP508" s="9">
        <v>2000</v>
      </c>
      <c r="AQ508" s="9">
        <v>0.5</v>
      </c>
      <c r="AR508" s="9">
        <v>0</v>
      </c>
      <c r="AS508" s="11">
        <v>0</v>
      </c>
      <c r="AT508" s="9">
        <v>90001021</v>
      </c>
      <c r="AU508" s="9"/>
      <c r="AV508" s="8" t="s">
        <v>566</v>
      </c>
      <c r="AW508" s="9" t="s">
        <v>567</v>
      </c>
      <c r="AX508" s="9">
        <v>10001006</v>
      </c>
      <c r="AY508" s="9">
        <v>21020030</v>
      </c>
      <c r="AZ508" s="10" t="s">
        <v>215</v>
      </c>
      <c r="BA508" s="10" t="s">
        <v>568</v>
      </c>
      <c r="BB508" s="16">
        <v>0</v>
      </c>
      <c r="BC508" s="16">
        <v>0</v>
      </c>
      <c r="BD508" s="21" t="str">
        <f>"立即对目标范围内的怪物每秒多次造成"&amp;W508*100&amp;"%攻击伤害+"&amp;Y508&amp;"点固定伤害,并使目标眩晕,持续2秒"</f>
        <v>立即对目标范围内的怪物每秒多次造成110%攻击伤害+500点固定伤害,并使目标眩晕,持续2秒</v>
      </c>
      <c r="BE508" s="9">
        <v>0</v>
      </c>
      <c r="BF508" s="7">
        <v>0</v>
      </c>
      <c r="BG508" s="9">
        <v>0</v>
      </c>
      <c r="BH508" s="9">
        <v>0</v>
      </c>
      <c r="BI508" s="9">
        <v>0</v>
      </c>
      <c r="BJ508" s="9">
        <v>0</v>
      </c>
      <c r="BK508" s="24">
        <v>0</v>
      </c>
      <c r="BL508" s="11">
        <v>0</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61022302</v>
      </c>
      <c r="D509" s="10" t="s">
        <v>564</v>
      </c>
      <c r="E509" s="7">
        <v>1</v>
      </c>
      <c r="F509" s="11">
        <v>80000001</v>
      </c>
      <c r="G509" s="9">
        <f t="shared" ref="G509:G510" si="39">C510</f>
        <v>61022303</v>
      </c>
      <c r="H509" s="9">
        <v>0</v>
      </c>
      <c r="I509" s="7">
        <v>37</v>
      </c>
      <c r="J509" s="9">
        <v>2</v>
      </c>
      <c r="K509" s="7">
        <v>0</v>
      </c>
      <c r="L509" s="9">
        <v>0</v>
      </c>
      <c r="M509" s="9">
        <v>0</v>
      </c>
      <c r="N509" s="9">
        <v>1</v>
      </c>
      <c r="O509" s="9">
        <v>0</v>
      </c>
      <c r="P509" s="9">
        <v>0</v>
      </c>
      <c r="Q509" s="9">
        <v>0</v>
      </c>
      <c r="R509" s="11">
        <v>0</v>
      </c>
      <c r="S509" s="16">
        <v>0</v>
      </c>
      <c r="T509" s="7">
        <v>1</v>
      </c>
      <c r="U509" s="9">
        <v>2</v>
      </c>
      <c r="V509" s="9">
        <v>0</v>
      </c>
      <c r="W509" s="9">
        <v>1.1000000000000001</v>
      </c>
      <c r="X509" s="9"/>
      <c r="Y509" s="9">
        <v>500</v>
      </c>
      <c r="Z509" s="9">
        <v>0</v>
      </c>
      <c r="AA509" s="9">
        <v>0</v>
      </c>
      <c r="AB509" s="9">
        <v>0</v>
      </c>
      <c r="AC509" s="9">
        <v>0</v>
      </c>
      <c r="AD509" s="9">
        <v>0</v>
      </c>
      <c r="AE509" s="9">
        <v>12</v>
      </c>
      <c r="AF509" s="9">
        <v>2</v>
      </c>
      <c r="AG509" s="9" t="s">
        <v>565</v>
      </c>
      <c r="AH509" s="11">
        <v>2</v>
      </c>
      <c r="AI509" s="11">
        <v>4</v>
      </c>
      <c r="AJ509" s="11">
        <v>0</v>
      </c>
      <c r="AK509" s="11">
        <v>2</v>
      </c>
      <c r="AL509" s="9">
        <v>0</v>
      </c>
      <c r="AM509" s="9">
        <v>0</v>
      </c>
      <c r="AN509" s="9">
        <v>0</v>
      </c>
      <c r="AO509" s="9">
        <v>2.1</v>
      </c>
      <c r="AP509" s="9">
        <v>2000</v>
      </c>
      <c r="AQ509" s="9">
        <v>0.5</v>
      </c>
      <c r="AR509" s="9">
        <v>0</v>
      </c>
      <c r="AS509" s="11">
        <v>0</v>
      </c>
      <c r="AT509" s="9">
        <v>90001021</v>
      </c>
      <c r="AU509" s="9"/>
      <c r="AV509" s="8" t="s">
        <v>566</v>
      </c>
      <c r="AW509" s="9" t="s">
        <v>567</v>
      </c>
      <c r="AX509" s="9">
        <v>10001006</v>
      </c>
      <c r="AY509" s="9">
        <v>21020030</v>
      </c>
      <c r="AZ509" s="10" t="s">
        <v>215</v>
      </c>
      <c r="BA509" s="10" t="s">
        <v>568</v>
      </c>
      <c r="BB509" s="16">
        <v>0</v>
      </c>
      <c r="BC509" s="16">
        <v>0</v>
      </c>
      <c r="BD509" s="21"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9">
        <v>0</v>
      </c>
      <c r="BF509" s="7">
        <v>0</v>
      </c>
      <c r="BG509" s="9">
        <v>0</v>
      </c>
      <c r="BH509" s="9">
        <v>0</v>
      </c>
      <c r="BI509" s="9">
        <v>0</v>
      </c>
      <c r="BJ509" s="9">
        <v>0</v>
      </c>
      <c r="BK509" s="24">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61022303</v>
      </c>
      <c r="D510" s="10" t="s">
        <v>564</v>
      </c>
      <c r="E510" s="7">
        <v>2</v>
      </c>
      <c r="F510" s="11">
        <v>80000001</v>
      </c>
      <c r="G510" s="9">
        <f t="shared" si="39"/>
        <v>61022304</v>
      </c>
      <c r="H510" s="9">
        <v>0</v>
      </c>
      <c r="I510" s="7">
        <v>42</v>
      </c>
      <c r="J510" s="9">
        <v>2</v>
      </c>
      <c r="K510" s="7">
        <v>0</v>
      </c>
      <c r="L510" s="9">
        <v>0</v>
      </c>
      <c r="M510" s="9">
        <v>0</v>
      </c>
      <c r="N510" s="9">
        <v>1</v>
      </c>
      <c r="O510" s="9">
        <v>0</v>
      </c>
      <c r="P510" s="9">
        <v>0</v>
      </c>
      <c r="Q510" s="9">
        <v>0</v>
      </c>
      <c r="R510" s="11">
        <v>0</v>
      </c>
      <c r="S510" s="16">
        <v>0</v>
      </c>
      <c r="T510" s="7">
        <v>1</v>
      </c>
      <c r="U510" s="9">
        <v>2</v>
      </c>
      <c r="V510" s="9">
        <v>0</v>
      </c>
      <c r="W510" s="9">
        <v>1.2</v>
      </c>
      <c r="X510" s="9"/>
      <c r="Y510" s="9">
        <v>800</v>
      </c>
      <c r="Z510" s="9">
        <v>0</v>
      </c>
      <c r="AA510" s="9">
        <v>0</v>
      </c>
      <c r="AB510" s="9">
        <v>0</v>
      </c>
      <c r="AC510" s="9">
        <v>0</v>
      </c>
      <c r="AD510" s="9">
        <v>0</v>
      </c>
      <c r="AE510" s="9">
        <v>12</v>
      </c>
      <c r="AF510" s="9">
        <v>2</v>
      </c>
      <c r="AG510" s="9" t="s">
        <v>565</v>
      </c>
      <c r="AH510" s="11">
        <v>2</v>
      </c>
      <c r="AI510" s="11">
        <v>4</v>
      </c>
      <c r="AJ510" s="11">
        <v>0</v>
      </c>
      <c r="AK510" s="11">
        <v>2</v>
      </c>
      <c r="AL510" s="9">
        <v>0</v>
      </c>
      <c r="AM510" s="9">
        <v>0</v>
      </c>
      <c r="AN510" s="9">
        <v>0</v>
      </c>
      <c r="AO510" s="9">
        <v>2.1</v>
      </c>
      <c r="AP510" s="9">
        <v>2000</v>
      </c>
      <c r="AQ510" s="9">
        <v>0.5</v>
      </c>
      <c r="AR510" s="9">
        <v>0</v>
      </c>
      <c r="AS510" s="11">
        <v>0</v>
      </c>
      <c r="AT510" s="9">
        <v>90001021</v>
      </c>
      <c r="AU510" s="9"/>
      <c r="AV510" s="8" t="s">
        <v>566</v>
      </c>
      <c r="AW510" s="9" t="s">
        <v>567</v>
      </c>
      <c r="AX510" s="9">
        <v>10001006</v>
      </c>
      <c r="AY510" s="9">
        <v>21020030</v>
      </c>
      <c r="AZ510" s="10" t="s">
        <v>215</v>
      </c>
      <c r="BA510" s="10" t="s">
        <v>568</v>
      </c>
      <c r="BB510" s="16">
        <v>0</v>
      </c>
      <c r="BC510" s="16">
        <v>0</v>
      </c>
      <c r="BD510" s="21" t="str">
        <f t="shared" si="40"/>
        <v>立即对目标范围内的怪物每秒多次造成120%攻击伤害+800点固定伤害,并使目标眩晕,持续2秒</v>
      </c>
      <c r="BE510" s="9">
        <v>0</v>
      </c>
      <c r="BF510" s="7">
        <v>0</v>
      </c>
      <c r="BG510" s="9">
        <v>0</v>
      </c>
      <c r="BH510" s="9">
        <v>0</v>
      </c>
      <c r="BI510" s="9">
        <v>0</v>
      </c>
      <c r="BJ510" s="9">
        <v>0</v>
      </c>
      <c r="BK510" s="24">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61022304</v>
      </c>
      <c r="D511" s="10" t="s">
        <v>564</v>
      </c>
      <c r="E511" s="7">
        <v>3</v>
      </c>
      <c r="F511" s="11">
        <v>80000001</v>
      </c>
      <c r="G511" s="7">
        <v>0</v>
      </c>
      <c r="H511" s="7">
        <v>0</v>
      </c>
      <c r="I511" s="9">
        <v>0</v>
      </c>
      <c r="J511" s="9">
        <v>0</v>
      </c>
      <c r="K511" s="7">
        <v>0</v>
      </c>
      <c r="L511" s="9">
        <v>0</v>
      </c>
      <c r="M511" s="9">
        <v>0</v>
      </c>
      <c r="N511" s="9">
        <v>1</v>
      </c>
      <c r="O511" s="9">
        <v>0</v>
      </c>
      <c r="P511" s="9">
        <v>0</v>
      </c>
      <c r="Q511" s="9">
        <v>0</v>
      </c>
      <c r="R511" s="11">
        <v>0</v>
      </c>
      <c r="S511" s="16">
        <v>0</v>
      </c>
      <c r="T511" s="7">
        <v>1</v>
      </c>
      <c r="U511" s="9">
        <v>2</v>
      </c>
      <c r="V511" s="9">
        <v>0</v>
      </c>
      <c r="W511" s="9">
        <v>1.3</v>
      </c>
      <c r="X511" s="9"/>
      <c r="Y511" s="9">
        <v>1150</v>
      </c>
      <c r="Z511" s="9">
        <v>0</v>
      </c>
      <c r="AA511" s="9">
        <v>0</v>
      </c>
      <c r="AB511" s="9">
        <v>0</v>
      </c>
      <c r="AC511" s="9">
        <v>0</v>
      </c>
      <c r="AD511" s="9">
        <v>0</v>
      </c>
      <c r="AE511" s="9">
        <v>12</v>
      </c>
      <c r="AF511" s="9">
        <v>2</v>
      </c>
      <c r="AG511" s="9" t="s">
        <v>565</v>
      </c>
      <c r="AH511" s="11">
        <v>2</v>
      </c>
      <c r="AI511" s="11">
        <v>4</v>
      </c>
      <c r="AJ511" s="11">
        <v>0</v>
      </c>
      <c r="AK511" s="11">
        <v>2</v>
      </c>
      <c r="AL511" s="9">
        <v>0</v>
      </c>
      <c r="AM511" s="9">
        <v>0</v>
      </c>
      <c r="AN511" s="9">
        <v>0</v>
      </c>
      <c r="AO511" s="9">
        <v>2.1</v>
      </c>
      <c r="AP511" s="9">
        <v>2000</v>
      </c>
      <c r="AQ511" s="9">
        <v>0.5</v>
      </c>
      <c r="AR511" s="9">
        <v>0</v>
      </c>
      <c r="AS511" s="11">
        <v>0</v>
      </c>
      <c r="AT511" s="9">
        <v>90001021</v>
      </c>
      <c r="AU511" s="9"/>
      <c r="AV511" s="8" t="s">
        <v>566</v>
      </c>
      <c r="AW511" s="9" t="s">
        <v>567</v>
      </c>
      <c r="AX511" s="9">
        <v>10001006</v>
      </c>
      <c r="AY511" s="9">
        <v>21020030</v>
      </c>
      <c r="AZ511" s="10" t="s">
        <v>215</v>
      </c>
      <c r="BA511" s="10" t="s">
        <v>568</v>
      </c>
      <c r="BB511" s="16">
        <v>0</v>
      </c>
      <c r="BC511" s="16">
        <v>0</v>
      </c>
      <c r="BD511" s="21" t="str">
        <f t="shared" si="40"/>
        <v>立即对目标范围内的怪物每秒多次造成130%攻击伤害+1150点固定伤害,并使目标眩晕,持续2秒</v>
      </c>
      <c r="BE511" s="9">
        <v>0</v>
      </c>
      <c r="BF511" s="7">
        <v>0</v>
      </c>
      <c r="BG511" s="9">
        <v>0</v>
      </c>
      <c r="BH511" s="9">
        <v>0</v>
      </c>
      <c r="BI511" s="9">
        <v>0</v>
      </c>
      <c r="BJ511" s="9">
        <v>0</v>
      </c>
      <c r="BK511" s="24">
        <v>0</v>
      </c>
      <c r="BL511" s="11">
        <v>0</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61022305</v>
      </c>
      <c r="D512" s="10" t="s">
        <v>564</v>
      </c>
      <c r="E512" s="7">
        <v>4</v>
      </c>
      <c r="F512" s="11">
        <v>80000001</v>
      </c>
      <c r="G512" s="7">
        <v>0</v>
      </c>
      <c r="H512" s="7">
        <v>0</v>
      </c>
      <c r="I512" s="9">
        <v>0</v>
      </c>
      <c r="J512" s="9">
        <v>0</v>
      </c>
      <c r="K512" s="7">
        <v>0</v>
      </c>
      <c r="L512" s="9">
        <v>0</v>
      </c>
      <c r="M512" s="9">
        <v>0</v>
      </c>
      <c r="N512" s="9">
        <v>1</v>
      </c>
      <c r="O512" s="9">
        <v>0</v>
      </c>
      <c r="P512" s="9">
        <v>0</v>
      </c>
      <c r="Q512" s="9">
        <v>0</v>
      </c>
      <c r="R512" s="11">
        <v>0</v>
      </c>
      <c r="S512" s="16">
        <v>0</v>
      </c>
      <c r="T512" s="7">
        <v>1</v>
      </c>
      <c r="U512" s="9">
        <v>2</v>
      </c>
      <c r="V512" s="9">
        <v>0</v>
      </c>
      <c r="W512" s="9">
        <v>1.4</v>
      </c>
      <c r="X512" s="9"/>
      <c r="Y512" s="9">
        <v>1550</v>
      </c>
      <c r="Z512" s="9">
        <v>0</v>
      </c>
      <c r="AA512" s="9">
        <v>0</v>
      </c>
      <c r="AB512" s="9">
        <v>0</v>
      </c>
      <c r="AC512" s="9">
        <v>0</v>
      </c>
      <c r="AD512" s="9">
        <v>0</v>
      </c>
      <c r="AE512" s="9">
        <v>12</v>
      </c>
      <c r="AF512" s="9">
        <v>2</v>
      </c>
      <c r="AG512" s="9" t="s">
        <v>565</v>
      </c>
      <c r="AH512" s="11">
        <v>2</v>
      </c>
      <c r="AI512" s="11">
        <v>4</v>
      </c>
      <c r="AJ512" s="11">
        <v>0</v>
      </c>
      <c r="AK512" s="11">
        <v>2</v>
      </c>
      <c r="AL512" s="9">
        <v>0</v>
      </c>
      <c r="AM512" s="9">
        <v>0</v>
      </c>
      <c r="AN512" s="9">
        <v>0</v>
      </c>
      <c r="AO512" s="9">
        <v>2.1</v>
      </c>
      <c r="AP512" s="9">
        <v>2000</v>
      </c>
      <c r="AQ512" s="9">
        <v>0.5</v>
      </c>
      <c r="AR512" s="9">
        <v>0</v>
      </c>
      <c r="AS512" s="11">
        <v>0</v>
      </c>
      <c r="AT512" s="9">
        <v>90001021</v>
      </c>
      <c r="AU512" s="9"/>
      <c r="AV512" s="8" t="s">
        <v>566</v>
      </c>
      <c r="AW512" s="9" t="s">
        <v>567</v>
      </c>
      <c r="AX512" s="9">
        <v>10001006</v>
      </c>
      <c r="AY512" s="9">
        <v>21020030</v>
      </c>
      <c r="AZ512" s="10" t="s">
        <v>215</v>
      </c>
      <c r="BA512" s="10" t="s">
        <v>568</v>
      </c>
      <c r="BB512" s="16">
        <v>0</v>
      </c>
      <c r="BC512" s="16">
        <v>0</v>
      </c>
      <c r="BD512" s="21" t="str">
        <f t="shared" si="40"/>
        <v>立即对目标范围内的怪物每秒多次造成140%攻击伤害+1550点固定伤害,并使目标眩晕,持续2秒</v>
      </c>
      <c r="BE512" s="9">
        <v>0</v>
      </c>
      <c r="BF512" s="7">
        <v>0</v>
      </c>
      <c r="BG512" s="9">
        <v>0</v>
      </c>
      <c r="BH512" s="9">
        <v>0</v>
      </c>
      <c r="BI512" s="9">
        <v>0</v>
      </c>
      <c r="BJ512" s="9">
        <v>0</v>
      </c>
      <c r="BK512" s="24">
        <v>0</v>
      </c>
      <c r="BL512" s="11">
        <v>0</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61022306</v>
      </c>
      <c r="D513" s="10" t="s">
        <v>564</v>
      </c>
      <c r="E513" s="7">
        <v>5</v>
      </c>
      <c r="F513" s="11">
        <v>80000001</v>
      </c>
      <c r="G513" s="7">
        <v>0</v>
      </c>
      <c r="H513" s="7">
        <v>0</v>
      </c>
      <c r="I513" s="9">
        <v>0</v>
      </c>
      <c r="J513" s="9">
        <v>0</v>
      </c>
      <c r="K513" s="7">
        <v>0</v>
      </c>
      <c r="L513" s="9">
        <v>0</v>
      </c>
      <c r="M513" s="9">
        <v>0</v>
      </c>
      <c r="N513" s="9">
        <v>1</v>
      </c>
      <c r="O513" s="9">
        <v>0</v>
      </c>
      <c r="P513" s="9">
        <v>0</v>
      </c>
      <c r="Q513" s="9">
        <v>0</v>
      </c>
      <c r="R513" s="11">
        <v>0</v>
      </c>
      <c r="S513" s="16">
        <v>0</v>
      </c>
      <c r="T513" s="7">
        <v>1</v>
      </c>
      <c r="U513" s="9">
        <v>2</v>
      </c>
      <c r="V513" s="9">
        <v>0</v>
      </c>
      <c r="W513" s="9">
        <v>1.5</v>
      </c>
      <c r="X513" s="9"/>
      <c r="Y513" s="9">
        <v>2050</v>
      </c>
      <c r="Z513" s="9">
        <v>0</v>
      </c>
      <c r="AA513" s="9">
        <v>0</v>
      </c>
      <c r="AB513" s="9">
        <v>0</v>
      </c>
      <c r="AC513" s="9">
        <v>0</v>
      </c>
      <c r="AD513" s="9">
        <v>0</v>
      </c>
      <c r="AE513" s="9">
        <v>12</v>
      </c>
      <c r="AF513" s="9">
        <v>2</v>
      </c>
      <c r="AG513" s="9" t="s">
        <v>565</v>
      </c>
      <c r="AH513" s="11">
        <v>2</v>
      </c>
      <c r="AI513" s="11">
        <v>4</v>
      </c>
      <c r="AJ513" s="11">
        <v>0</v>
      </c>
      <c r="AK513" s="11">
        <v>2</v>
      </c>
      <c r="AL513" s="9">
        <v>0</v>
      </c>
      <c r="AM513" s="9">
        <v>0</v>
      </c>
      <c r="AN513" s="9">
        <v>0</v>
      </c>
      <c r="AO513" s="9">
        <v>2.1</v>
      </c>
      <c r="AP513" s="9">
        <v>2000</v>
      </c>
      <c r="AQ513" s="9">
        <v>0.5</v>
      </c>
      <c r="AR513" s="9">
        <v>0</v>
      </c>
      <c r="AS513" s="11">
        <v>0</v>
      </c>
      <c r="AT513" s="9">
        <v>90001021</v>
      </c>
      <c r="AU513" s="9"/>
      <c r="AV513" s="8" t="s">
        <v>566</v>
      </c>
      <c r="AW513" s="9" t="s">
        <v>567</v>
      </c>
      <c r="AX513" s="9">
        <v>10001006</v>
      </c>
      <c r="AY513" s="9">
        <v>21020030</v>
      </c>
      <c r="AZ513" s="10" t="s">
        <v>215</v>
      </c>
      <c r="BA513" s="10" t="s">
        <v>568</v>
      </c>
      <c r="BB513" s="16">
        <v>0</v>
      </c>
      <c r="BC513" s="16">
        <v>0</v>
      </c>
      <c r="BD513" s="21" t="str">
        <f t="shared" si="40"/>
        <v>立即对目标范围内的怪物每秒多次造成150%攻击伤害+2050点固定伤害,并使目标眩晕,持续2秒</v>
      </c>
      <c r="BE513" s="9">
        <v>0</v>
      </c>
      <c r="BF513" s="7">
        <v>0</v>
      </c>
      <c r="BG513" s="9">
        <v>0</v>
      </c>
      <c r="BH513" s="9">
        <v>0</v>
      </c>
      <c r="BI513" s="9">
        <v>0</v>
      </c>
      <c r="BJ513" s="9">
        <v>0</v>
      </c>
      <c r="BK513" s="24">
        <v>0</v>
      </c>
      <c r="BL513" s="11">
        <v>0</v>
      </c>
      <c r="BM513" s="11">
        <v>0</v>
      </c>
      <c r="BN513" s="11">
        <v>0</v>
      </c>
      <c r="BO513" s="11">
        <v>0</v>
      </c>
      <c r="BP513" s="11">
        <v>0</v>
      </c>
      <c r="BQ513" s="11">
        <v>0</v>
      </c>
      <c r="BR513" s="11">
        <v>0</v>
      </c>
      <c r="BS513" s="11"/>
      <c r="BT513" s="11"/>
      <c r="BU513" s="11"/>
      <c r="BV513" s="11">
        <v>0</v>
      </c>
      <c r="BW513" s="11">
        <v>0</v>
      </c>
      <c r="BX513" s="11">
        <v>0</v>
      </c>
    </row>
    <row r="514" spans="3:76" ht="19.5" customHeight="1">
      <c r="C514" s="9">
        <v>61022401</v>
      </c>
      <c r="D514" s="10" t="s">
        <v>569</v>
      </c>
      <c r="E514" s="7">
        <v>0</v>
      </c>
      <c r="F514" s="11">
        <v>80000001</v>
      </c>
      <c r="G514" s="9">
        <f>C515</f>
        <v>61022402</v>
      </c>
      <c r="H514" s="9">
        <v>0</v>
      </c>
      <c r="I514" s="7">
        <v>35</v>
      </c>
      <c r="J514" s="7">
        <v>5</v>
      </c>
      <c r="K514" s="7">
        <v>0</v>
      </c>
      <c r="L514" s="9">
        <v>0</v>
      </c>
      <c r="M514" s="9">
        <v>0</v>
      </c>
      <c r="N514" s="9">
        <v>1</v>
      </c>
      <c r="O514" s="9">
        <v>0</v>
      </c>
      <c r="P514" s="9">
        <v>0</v>
      </c>
      <c r="Q514" s="9">
        <v>0</v>
      </c>
      <c r="R514" s="11">
        <v>0</v>
      </c>
      <c r="S514" s="16">
        <v>0</v>
      </c>
      <c r="T514" s="7">
        <v>1</v>
      </c>
      <c r="U514" s="9">
        <v>2</v>
      </c>
      <c r="V514" s="9">
        <v>0</v>
      </c>
      <c r="W514" s="9">
        <v>3</v>
      </c>
      <c r="X514" s="9"/>
      <c r="Y514" s="9">
        <v>900</v>
      </c>
      <c r="Z514" s="9">
        <v>0</v>
      </c>
      <c r="AA514" s="9">
        <v>0</v>
      </c>
      <c r="AB514" s="9">
        <v>0</v>
      </c>
      <c r="AC514" s="9">
        <v>0</v>
      </c>
      <c r="AD514" s="9">
        <v>0</v>
      </c>
      <c r="AE514" s="9">
        <v>15</v>
      </c>
      <c r="AF514" s="9">
        <v>2</v>
      </c>
      <c r="AG514" s="9" t="s">
        <v>570</v>
      </c>
      <c r="AH514" s="11">
        <v>2</v>
      </c>
      <c r="AI514" s="11">
        <v>2</v>
      </c>
      <c r="AJ514" s="11">
        <v>0</v>
      </c>
      <c r="AK514" s="11">
        <v>3</v>
      </c>
      <c r="AL514" s="9">
        <v>0</v>
      </c>
      <c r="AM514" s="9">
        <v>0.5</v>
      </c>
      <c r="AN514" s="9">
        <v>0</v>
      </c>
      <c r="AO514" s="7">
        <v>0.2</v>
      </c>
      <c r="AP514" s="7">
        <v>200</v>
      </c>
      <c r="AQ514" s="7">
        <v>0</v>
      </c>
      <c r="AR514" s="7">
        <v>50</v>
      </c>
      <c r="AS514" s="11">
        <v>0</v>
      </c>
      <c r="AT514" s="208" t="s">
        <v>571</v>
      </c>
      <c r="AU514" s="7"/>
      <c r="AV514" s="8" t="s">
        <v>566</v>
      </c>
      <c r="AW514" s="7" t="s">
        <v>162</v>
      </c>
      <c r="AX514" s="9">
        <v>10001007</v>
      </c>
      <c r="AY514" s="9">
        <v>21020040</v>
      </c>
      <c r="AZ514" s="8" t="s">
        <v>385</v>
      </c>
      <c r="BA514" s="10">
        <v>0</v>
      </c>
      <c r="BB514" s="16">
        <v>0</v>
      </c>
      <c r="BC514" s="16">
        <v>0</v>
      </c>
      <c r="BD514" s="21"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9">
        <v>0</v>
      </c>
      <c r="BF514" s="7">
        <v>0</v>
      </c>
      <c r="BG514" s="9">
        <v>0</v>
      </c>
      <c r="BH514" s="9">
        <v>0</v>
      </c>
      <c r="BI514" s="9">
        <v>0</v>
      </c>
      <c r="BJ514" s="9">
        <v>0</v>
      </c>
      <c r="BK514" s="24">
        <v>0</v>
      </c>
      <c r="BL514" s="11">
        <v>0</v>
      </c>
      <c r="BM514" s="11">
        <v>0</v>
      </c>
      <c r="BN514" s="11">
        <v>0</v>
      </c>
      <c r="BO514" s="11">
        <v>0</v>
      </c>
      <c r="BP514" s="11">
        <v>0</v>
      </c>
      <c r="BQ514" s="11">
        <v>0</v>
      </c>
      <c r="BR514" s="11">
        <v>0</v>
      </c>
      <c r="BS514" s="11"/>
      <c r="BT514" s="11"/>
      <c r="BU514" s="11"/>
      <c r="BV514" s="11">
        <v>0</v>
      </c>
      <c r="BW514" s="11">
        <v>0</v>
      </c>
      <c r="BX514" s="11">
        <v>0</v>
      </c>
    </row>
    <row r="515" spans="3:76" ht="19.5" customHeight="1">
      <c r="C515" s="9">
        <v>61022402</v>
      </c>
      <c r="D515" s="10" t="s">
        <v>569</v>
      </c>
      <c r="E515" s="7">
        <v>1</v>
      </c>
      <c r="F515" s="11">
        <v>80000001</v>
      </c>
      <c r="G515" s="9">
        <f t="shared" ref="G515:G516" si="41">C516</f>
        <v>61022403</v>
      </c>
      <c r="H515" s="9">
        <v>0</v>
      </c>
      <c r="I515" s="7">
        <v>42</v>
      </c>
      <c r="J515" s="7">
        <v>2</v>
      </c>
      <c r="K515" s="7">
        <v>0</v>
      </c>
      <c r="L515" s="9">
        <v>0</v>
      </c>
      <c r="M515" s="9">
        <v>0</v>
      </c>
      <c r="N515" s="9">
        <v>1</v>
      </c>
      <c r="O515" s="9">
        <v>0</v>
      </c>
      <c r="P515" s="9">
        <v>0</v>
      </c>
      <c r="Q515" s="9">
        <v>0</v>
      </c>
      <c r="R515" s="11">
        <v>0</v>
      </c>
      <c r="S515" s="16">
        <v>0</v>
      </c>
      <c r="T515" s="7">
        <v>1</v>
      </c>
      <c r="U515" s="9">
        <v>2</v>
      </c>
      <c r="V515" s="9">
        <v>0</v>
      </c>
      <c r="W515" s="9">
        <v>3</v>
      </c>
      <c r="X515" s="9"/>
      <c r="Y515" s="9">
        <v>900</v>
      </c>
      <c r="Z515" s="9">
        <v>0</v>
      </c>
      <c r="AA515" s="9">
        <v>0</v>
      </c>
      <c r="AB515" s="9">
        <v>0</v>
      </c>
      <c r="AC515" s="9">
        <v>0</v>
      </c>
      <c r="AD515" s="9">
        <v>0</v>
      </c>
      <c r="AE515" s="9">
        <v>15</v>
      </c>
      <c r="AF515" s="9">
        <v>2</v>
      </c>
      <c r="AG515" s="9" t="s">
        <v>570</v>
      </c>
      <c r="AH515" s="11">
        <v>2</v>
      </c>
      <c r="AI515" s="11">
        <v>2</v>
      </c>
      <c r="AJ515" s="11">
        <v>0</v>
      </c>
      <c r="AK515" s="11">
        <v>3</v>
      </c>
      <c r="AL515" s="9">
        <v>0</v>
      </c>
      <c r="AM515" s="9">
        <v>0.5</v>
      </c>
      <c r="AN515" s="9">
        <v>0</v>
      </c>
      <c r="AO515" s="7">
        <v>0.2</v>
      </c>
      <c r="AP515" s="7">
        <v>200</v>
      </c>
      <c r="AQ515" s="7">
        <v>0</v>
      </c>
      <c r="AR515" s="7">
        <v>50</v>
      </c>
      <c r="AS515" s="11">
        <v>0</v>
      </c>
      <c r="AT515" s="208" t="s">
        <v>571</v>
      </c>
      <c r="AU515" s="7"/>
      <c r="AV515" s="8" t="s">
        <v>566</v>
      </c>
      <c r="AW515" s="7" t="s">
        <v>162</v>
      </c>
      <c r="AX515" s="9">
        <v>10001007</v>
      </c>
      <c r="AY515" s="9">
        <v>21020040</v>
      </c>
      <c r="AZ515" s="8" t="s">
        <v>385</v>
      </c>
      <c r="BA515" s="10">
        <v>0</v>
      </c>
      <c r="BB515" s="16">
        <v>0</v>
      </c>
      <c r="BC515" s="16">
        <v>0</v>
      </c>
      <c r="BD515" s="21"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9">
        <v>0</v>
      </c>
      <c r="BF515" s="7">
        <v>0</v>
      </c>
      <c r="BG515" s="9">
        <v>0</v>
      </c>
      <c r="BH515" s="9">
        <v>0</v>
      </c>
      <c r="BI515" s="9">
        <v>0</v>
      </c>
      <c r="BJ515" s="9">
        <v>0</v>
      </c>
      <c r="BK515" s="24">
        <v>0</v>
      </c>
      <c r="BL515" s="11">
        <v>0</v>
      </c>
      <c r="BM515" s="11">
        <v>0</v>
      </c>
      <c r="BN515" s="11">
        <v>0</v>
      </c>
      <c r="BO515" s="11">
        <v>0</v>
      </c>
      <c r="BP515" s="11">
        <v>0</v>
      </c>
      <c r="BQ515" s="11">
        <v>0</v>
      </c>
      <c r="BR515" s="11">
        <v>0</v>
      </c>
      <c r="BS515" s="11"/>
      <c r="BT515" s="11"/>
      <c r="BU515" s="11"/>
      <c r="BV515" s="11">
        <v>0</v>
      </c>
      <c r="BW515" s="11">
        <v>0</v>
      </c>
      <c r="BX515" s="11">
        <v>0</v>
      </c>
    </row>
    <row r="516" spans="3:76" ht="19.5" customHeight="1">
      <c r="C516" s="9">
        <v>61022403</v>
      </c>
      <c r="D516" s="10" t="s">
        <v>569</v>
      </c>
      <c r="E516" s="7">
        <v>2</v>
      </c>
      <c r="F516" s="11">
        <v>80000001</v>
      </c>
      <c r="G516" s="9">
        <f t="shared" si="41"/>
        <v>61022404</v>
      </c>
      <c r="H516" s="9">
        <v>0</v>
      </c>
      <c r="I516" s="7">
        <v>47</v>
      </c>
      <c r="J516" s="7">
        <v>2</v>
      </c>
      <c r="K516" s="7">
        <v>0</v>
      </c>
      <c r="L516" s="9">
        <v>0</v>
      </c>
      <c r="M516" s="9">
        <v>0</v>
      </c>
      <c r="N516" s="9">
        <v>1</v>
      </c>
      <c r="O516" s="9">
        <v>0</v>
      </c>
      <c r="P516" s="9">
        <v>0</v>
      </c>
      <c r="Q516" s="9">
        <v>0</v>
      </c>
      <c r="R516" s="11">
        <v>0</v>
      </c>
      <c r="S516" s="16">
        <v>0</v>
      </c>
      <c r="T516" s="7">
        <v>1</v>
      </c>
      <c r="U516" s="9">
        <v>2</v>
      </c>
      <c r="V516" s="9">
        <v>0</v>
      </c>
      <c r="W516" s="9">
        <v>3.25</v>
      </c>
      <c r="X516" s="9"/>
      <c r="Y516" s="9">
        <v>1800</v>
      </c>
      <c r="Z516" s="9">
        <v>0</v>
      </c>
      <c r="AA516" s="9">
        <v>0</v>
      </c>
      <c r="AB516" s="9">
        <v>0</v>
      </c>
      <c r="AC516" s="9">
        <v>0</v>
      </c>
      <c r="AD516" s="9">
        <v>0</v>
      </c>
      <c r="AE516" s="9">
        <v>15</v>
      </c>
      <c r="AF516" s="9">
        <v>2</v>
      </c>
      <c r="AG516" s="9" t="s">
        <v>570</v>
      </c>
      <c r="AH516" s="11">
        <v>2</v>
      </c>
      <c r="AI516" s="11">
        <v>2</v>
      </c>
      <c r="AJ516" s="11">
        <v>0</v>
      </c>
      <c r="AK516" s="11">
        <v>3</v>
      </c>
      <c r="AL516" s="9">
        <v>0</v>
      </c>
      <c r="AM516" s="9">
        <v>0.5</v>
      </c>
      <c r="AN516" s="9">
        <v>0</v>
      </c>
      <c r="AO516" s="7">
        <v>0.2</v>
      </c>
      <c r="AP516" s="7">
        <v>200</v>
      </c>
      <c r="AQ516" s="7">
        <v>0</v>
      </c>
      <c r="AR516" s="7">
        <v>50</v>
      </c>
      <c r="AS516" s="11">
        <v>0</v>
      </c>
      <c r="AT516" s="208" t="s">
        <v>571</v>
      </c>
      <c r="AU516" s="7"/>
      <c r="AV516" s="8" t="s">
        <v>566</v>
      </c>
      <c r="AW516" s="7" t="s">
        <v>162</v>
      </c>
      <c r="AX516" s="9">
        <v>10001007</v>
      </c>
      <c r="AY516" s="9">
        <v>21020040</v>
      </c>
      <c r="AZ516" s="8" t="s">
        <v>385</v>
      </c>
      <c r="BA516" s="10">
        <v>0</v>
      </c>
      <c r="BB516" s="16">
        <v>0</v>
      </c>
      <c r="BC516" s="16">
        <v>0</v>
      </c>
      <c r="BD516" s="21" t="str">
        <f t="shared" si="42"/>
        <v>蓄力0.5秒,对目标快速突击,所经过的直线区域造成325%伤害+1800点固定伤害并眩晕2秒,如果目标是怪物,则对其造成易伤状态,使其受到伤害额外提升20%,持续10秒</v>
      </c>
      <c r="BE516" s="9">
        <v>0</v>
      </c>
      <c r="BF516" s="7">
        <v>0</v>
      </c>
      <c r="BG516" s="9">
        <v>0</v>
      </c>
      <c r="BH516" s="9">
        <v>0</v>
      </c>
      <c r="BI516" s="9">
        <v>0</v>
      </c>
      <c r="BJ516" s="9">
        <v>0</v>
      </c>
      <c r="BK516" s="24">
        <v>0</v>
      </c>
      <c r="BL516" s="11">
        <v>0</v>
      </c>
      <c r="BM516" s="11">
        <v>0</v>
      </c>
      <c r="BN516" s="11">
        <v>0</v>
      </c>
      <c r="BO516" s="11">
        <v>0</v>
      </c>
      <c r="BP516" s="11">
        <v>0</v>
      </c>
      <c r="BQ516" s="11">
        <v>0</v>
      </c>
      <c r="BR516" s="11">
        <v>0</v>
      </c>
      <c r="BS516" s="11"/>
      <c r="BT516" s="11"/>
      <c r="BU516" s="11"/>
      <c r="BV516" s="11">
        <v>0</v>
      </c>
      <c r="BW516" s="11">
        <v>0</v>
      </c>
      <c r="BX516" s="11">
        <v>0</v>
      </c>
    </row>
    <row r="517" spans="3:76" ht="19.5" customHeight="1">
      <c r="C517" s="9">
        <v>61022404</v>
      </c>
      <c r="D517" s="10" t="s">
        <v>569</v>
      </c>
      <c r="E517" s="7">
        <v>3</v>
      </c>
      <c r="F517" s="11">
        <v>80000001</v>
      </c>
      <c r="G517" s="7">
        <v>0</v>
      </c>
      <c r="H517" s="7">
        <v>0</v>
      </c>
      <c r="I517" s="9">
        <v>0</v>
      </c>
      <c r="J517" s="14">
        <v>0</v>
      </c>
      <c r="K517" s="7">
        <v>0</v>
      </c>
      <c r="L517" s="9">
        <v>0</v>
      </c>
      <c r="M517" s="9">
        <v>0</v>
      </c>
      <c r="N517" s="9">
        <v>1</v>
      </c>
      <c r="O517" s="9">
        <v>0</v>
      </c>
      <c r="P517" s="9">
        <v>0</v>
      </c>
      <c r="Q517" s="9">
        <v>0</v>
      </c>
      <c r="R517" s="11">
        <v>0</v>
      </c>
      <c r="S517" s="16">
        <v>0</v>
      </c>
      <c r="T517" s="7">
        <v>1</v>
      </c>
      <c r="U517" s="9">
        <v>2</v>
      </c>
      <c r="V517" s="9">
        <v>0</v>
      </c>
      <c r="W517" s="9">
        <v>3.5</v>
      </c>
      <c r="X517" s="9"/>
      <c r="Y517" s="9">
        <v>2800</v>
      </c>
      <c r="Z517" s="9">
        <v>0</v>
      </c>
      <c r="AA517" s="9">
        <v>0</v>
      </c>
      <c r="AB517" s="9">
        <v>0</v>
      </c>
      <c r="AC517" s="9">
        <v>0</v>
      </c>
      <c r="AD517" s="9">
        <v>0</v>
      </c>
      <c r="AE517" s="9">
        <v>15</v>
      </c>
      <c r="AF517" s="9">
        <v>2</v>
      </c>
      <c r="AG517" s="9" t="s">
        <v>570</v>
      </c>
      <c r="AH517" s="11">
        <v>2</v>
      </c>
      <c r="AI517" s="11">
        <v>2</v>
      </c>
      <c r="AJ517" s="11">
        <v>0</v>
      </c>
      <c r="AK517" s="11">
        <v>3</v>
      </c>
      <c r="AL517" s="9">
        <v>0</v>
      </c>
      <c r="AM517" s="9">
        <v>0.5</v>
      </c>
      <c r="AN517" s="9">
        <v>0</v>
      </c>
      <c r="AO517" s="7">
        <v>0.2</v>
      </c>
      <c r="AP517" s="7">
        <v>200</v>
      </c>
      <c r="AQ517" s="7">
        <v>0</v>
      </c>
      <c r="AR517" s="7">
        <v>50</v>
      </c>
      <c r="AS517" s="11">
        <v>0</v>
      </c>
      <c r="AT517" s="208" t="s">
        <v>571</v>
      </c>
      <c r="AU517" s="7"/>
      <c r="AV517" s="8" t="s">
        <v>566</v>
      </c>
      <c r="AW517" s="7" t="s">
        <v>162</v>
      </c>
      <c r="AX517" s="9">
        <v>10001007</v>
      </c>
      <c r="AY517" s="9">
        <v>21020040</v>
      </c>
      <c r="AZ517" s="8" t="s">
        <v>385</v>
      </c>
      <c r="BA517" s="10">
        <v>0</v>
      </c>
      <c r="BB517" s="16">
        <v>0</v>
      </c>
      <c r="BC517" s="16">
        <v>0</v>
      </c>
      <c r="BD517" s="21" t="str">
        <f t="shared" si="42"/>
        <v>蓄力0.5秒,对目标快速突击,所经过的直线区域造成350%伤害+2800点固定伤害并眩晕2秒,如果目标是怪物,则对其造成易伤状态,使其受到伤害额外提升20%,持续10秒</v>
      </c>
      <c r="BE517" s="9">
        <v>0</v>
      </c>
      <c r="BF517" s="7">
        <v>0</v>
      </c>
      <c r="BG517" s="9">
        <v>0</v>
      </c>
      <c r="BH517" s="9">
        <v>0</v>
      </c>
      <c r="BI517" s="9">
        <v>0</v>
      </c>
      <c r="BJ517" s="9">
        <v>0</v>
      </c>
      <c r="BK517" s="24">
        <v>0</v>
      </c>
      <c r="BL517" s="11">
        <v>0</v>
      </c>
      <c r="BM517" s="11">
        <v>0</v>
      </c>
      <c r="BN517" s="11">
        <v>0</v>
      </c>
      <c r="BO517" s="11">
        <v>0</v>
      </c>
      <c r="BP517" s="11">
        <v>0</v>
      </c>
      <c r="BQ517" s="11">
        <v>0</v>
      </c>
      <c r="BR517" s="11">
        <v>0</v>
      </c>
      <c r="BS517" s="11"/>
      <c r="BT517" s="11"/>
      <c r="BU517" s="11"/>
      <c r="BV517" s="11">
        <v>0</v>
      </c>
      <c r="BW517" s="11">
        <v>0</v>
      </c>
      <c r="BX517" s="11">
        <v>0</v>
      </c>
    </row>
    <row r="518" spans="3:76" ht="19.5" customHeight="1">
      <c r="C518" s="9">
        <v>61022405</v>
      </c>
      <c r="D518" s="10" t="s">
        <v>569</v>
      </c>
      <c r="E518" s="7">
        <v>4</v>
      </c>
      <c r="F518" s="11">
        <v>80000001</v>
      </c>
      <c r="G518" s="7">
        <v>0</v>
      </c>
      <c r="H518" s="7">
        <v>0</v>
      </c>
      <c r="I518" s="9">
        <v>0</v>
      </c>
      <c r="J518" s="7">
        <v>0</v>
      </c>
      <c r="K518" s="7">
        <v>0</v>
      </c>
      <c r="L518" s="9">
        <v>0</v>
      </c>
      <c r="M518" s="9">
        <v>0</v>
      </c>
      <c r="N518" s="9">
        <v>1</v>
      </c>
      <c r="O518" s="9">
        <v>0</v>
      </c>
      <c r="P518" s="9">
        <v>0</v>
      </c>
      <c r="Q518" s="9">
        <v>0</v>
      </c>
      <c r="R518" s="11">
        <v>0</v>
      </c>
      <c r="S518" s="16">
        <v>0</v>
      </c>
      <c r="T518" s="7">
        <v>1</v>
      </c>
      <c r="U518" s="9">
        <v>2</v>
      </c>
      <c r="V518" s="9">
        <v>0</v>
      </c>
      <c r="W518" s="9">
        <v>3.75</v>
      </c>
      <c r="X518" s="9"/>
      <c r="Y518" s="9">
        <v>4000</v>
      </c>
      <c r="Z518" s="9">
        <v>0</v>
      </c>
      <c r="AA518" s="9">
        <v>0</v>
      </c>
      <c r="AB518" s="9">
        <v>0</v>
      </c>
      <c r="AC518" s="9">
        <v>0</v>
      </c>
      <c r="AD518" s="9">
        <v>0</v>
      </c>
      <c r="AE518" s="9">
        <v>15</v>
      </c>
      <c r="AF518" s="9">
        <v>2</v>
      </c>
      <c r="AG518" s="9" t="s">
        <v>570</v>
      </c>
      <c r="AH518" s="11">
        <v>2</v>
      </c>
      <c r="AI518" s="11">
        <v>2</v>
      </c>
      <c r="AJ518" s="11">
        <v>0</v>
      </c>
      <c r="AK518" s="11">
        <v>3</v>
      </c>
      <c r="AL518" s="9">
        <v>0</v>
      </c>
      <c r="AM518" s="9">
        <v>0.5</v>
      </c>
      <c r="AN518" s="9">
        <v>0</v>
      </c>
      <c r="AO518" s="7">
        <v>0.2</v>
      </c>
      <c r="AP518" s="7">
        <v>200</v>
      </c>
      <c r="AQ518" s="7">
        <v>0</v>
      </c>
      <c r="AR518" s="7">
        <v>50</v>
      </c>
      <c r="AS518" s="11">
        <v>0</v>
      </c>
      <c r="AT518" s="208" t="s">
        <v>571</v>
      </c>
      <c r="AU518" s="7"/>
      <c r="AV518" s="8" t="s">
        <v>566</v>
      </c>
      <c r="AW518" s="7" t="s">
        <v>162</v>
      </c>
      <c r="AX518" s="9">
        <v>10001007</v>
      </c>
      <c r="AY518" s="9">
        <v>21020040</v>
      </c>
      <c r="AZ518" s="8" t="s">
        <v>385</v>
      </c>
      <c r="BA518" s="10">
        <v>0</v>
      </c>
      <c r="BB518" s="16">
        <v>0</v>
      </c>
      <c r="BC518" s="16">
        <v>0</v>
      </c>
      <c r="BD518" s="21" t="str">
        <f t="shared" si="42"/>
        <v>蓄力0.5秒,对目标快速突击,所经过的直线区域造成375%伤害+4000点固定伤害并眩晕2秒,如果目标是怪物,则对其造成易伤状态,使其受到伤害额外提升20%,持续10秒</v>
      </c>
      <c r="BE518" s="9">
        <v>0</v>
      </c>
      <c r="BF518" s="7">
        <v>0</v>
      </c>
      <c r="BG518" s="9">
        <v>0</v>
      </c>
      <c r="BH518" s="9">
        <v>0</v>
      </c>
      <c r="BI518" s="9">
        <v>0</v>
      </c>
      <c r="BJ518" s="9">
        <v>0</v>
      </c>
      <c r="BK518" s="24">
        <v>0</v>
      </c>
      <c r="BL518" s="11">
        <v>0</v>
      </c>
      <c r="BM518" s="11">
        <v>0</v>
      </c>
      <c r="BN518" s="11">
        <v>0</v>
      </c>
      <c r="BO518" s="11">
        <v>0</v>
      </c>
      <c r="BP518" s="11">
        <v>0</v>
      </c>
      <c r="BQ518" s="11">
        <v>0</v>
      </c>
      <c r="BR518" s="11">
        <v>0</v>
      </c>
      <c r="BS518" s="11"/>
      <c r="BT518" s="11"/>
      <c r="BU518" s="11"/>
      <c r="BV518" s="11">
        <v>0</v>
      </c>
      <c r="BW518" s="11">
        <v>0</v>
      </c>
      <c r="BX518" s="11">
        <v>0</v>
      </c>
    </row>
    <row r="519" spans="3:76" ht="19.5" customHeight="1">
      <c r="C519" s="9">
        <v>61022406</v>
      </c>
      <c r="D519" s="10" t="s">
        <v>569</v>
      </c>
      <c r="E519" s="7">
        <v>5</v>
      </c>
      <c r="F519" s="11">
        <v>80000001</v>
      </c>
      <c r="G519" s="7">
        <v>0</v>
      </c>
      <c r="H519" s="7">
        <v>0</v>
      </c>
      <c r="I519" s="9">
        <v>0</v>
      </c>
      <c r="J519" s="7">
        <v>0</v>
      </c>
      <c r="K519" s="7">
        <v>0</v>
      </c>
      <c r="L519" s="9">
        <v>0</v>
      </c>
      <c r="M519" s="9">
        <v>0</v>
      </c>
      <c r="N519" s="9">
        <v>1</v>
      </c>
      <c r="O519" s="9">
        <v>0</v>
      </c>
      <c r="P519" s="9">
        <v>0</v>
      </c>
      <c r="Q519" s="9">
        <v>0</v>
      </c>
      <c r="R519" s="11">
        <v>0</v>
      </c>
      <c r="S519" s="16">
        <v>0</v>
      </c>
      <c r="T519" s="7">
        <v>1</v>
      </c>
      <c r="U519" s="9">
        <v>2</v>
      </c>
      <c r="V519" s="9">
        <v>0</v>
      </c>
      <c r="W519" s="9">
        <v>4</v>
      </c>
      <c r="X519" s="9"/>
      <c r="Y519" s="9">
        <v>5200</v>
      </c>
      <c r="Z519" s="9">
        <v>0</v>
      </c>
      <c r="AA519" s="9">
        <v>0</v>
      </c>
      <c r="AB519" s="9">
        <v>0</v>
      </c>
      <c r="AC519" s="9">
        <v>0</v>
      </c>
      <c r="AD519" s="9">
        <v>0</v>
      </c>
      <c r="AE519" s="9">
        <v>15</v>
      </c>
      <c r="AF519" s="9">
        <v>2</v>
      </c>
      <c r="AG519" s="9" t="s">
        <v>570</v>
      </c>
      <c r="AH519" s="11">
        <v>2</v>
      </c>
      <c r="AI519" s="11">
        <v>2</v>
      </c>
      <c r="AJ519" s="11">
        <v>0</v>
      </c>
      <c r="AK519" s="11">
        <v>3</v>
      </c>
      <c r="AL519" s="9">
        <v>0</v>
      </c>
      <c r="AM519" s="9">
        <v>0.5</v>
      </c>
      <c r="AN519" s="9">
        <v>0</v>
      </c>
      <c r="AO519" s="7">
        <v>0.2</v>
      </c>
      <c r="AP519" s="7">
        <v>200</v>
      </c>
      <c r="AQ519" s="7">
        <v>0</v>
      </c>
      <c r="AR519" s="7">
        <v>50</v>
      </c>
      <c r="AS519" s="11">
        <v>0</v>
      </c>
      <c r="AT519" s="208" t="s">
        <v>571</v>
      </c>
      <c r="AU519" s="7"/>
      <c r="AV519" s="8" t="s">
        <v>566</v>
      </c>
      <c r="AW519" s="7" t="s">
        <v>162</v>
      </c>
      <c r="AX519" s="9">
        <v>10001007</v>
      </c>
      <c r="AY519" s="9">
        <v>21020040</v>
      </c>
      <c r="AZ519" s="8" t="s">
        <v>385</v>
      </c>
      <c r="BA519" s="10">
        <v>0</v>
      </c>
      <c r="BB519" s="16">
        <v>0</v>
      </c>
      <c r="BC519" s="16">
        <v>0</v>
      </c>
      <c r="BD519" s="21" t="str">
        <f t="shared" si="42"/>
        <v>蓄力0.5秒,对目标快速突击,所经过的直线区域造成400%伤害+5200点固定伤害并眩晕2秒,如果目标是怪物,则对其造成易伤状态,使其受到伤害额外提升20%,持续10秒</v>
      </c>
      <c r="BE519" s="9">
        <v>0</v>
      </c>
      <c r="BF519" s="7">
        <v>0</v>
      </c>
      <c r="BG519" s="9">
        <v>0</v>
      </c>
      <c r="BH519" s="9">
        <v>0</v>
      </c>
      <c r="BI519" s="9">
        <v>0</v>
      </c>
      <c r="BJ519" s="9">
        <v>0</v>
      </c>
      <c r="BK519" s="24">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37">
        <v>61022501</v>
      </c>
      <c r="D520" s="47" t="s">
        <v>572</v>
      </c>
      <c r="E520" s="37">
        <v>0</v>
      </c>
      <c r="F520" s="11">
        <v>80000001</v>
      </c>
      <c r="G520" s="37">
        <v>0</v>
      </c>
      <c r="H520" s="37">
        <v>0</v>
      </c>
      <c r="I520" s="37">
        <v>20</v>
      </c>
      <c r="J520" s="37">
        <v>5</v>
      </c>
      <c r="K520" s="37">
        <v>0</v>
      </c>
      <c r="L520" s="37">
        <v>0</v>
      </c>
      <c r="M520" s="37">
        <v>0</v>
      </c>
      <c r="N520" s="37">
        <v>1</v>
      </c>
      <c r="O520" s="37">
        <v>0</v>
      </c>
      <c r="P520" s="37">
        <v>0</v>
      </c>
      <c r="Q520" s="37">
        <v>0</v>
      </c>
      <c r="R520" s="37">
        <v>0</v>
      </c>
      <c r="S520" s="37">
        <v>0</v>
      </c>
      <c r="T520" s="37">
        <v>1</v>
      </c>
      <c r="U520" s="37">
        <v>2</v>
      </c>
      <c r="V520" s="37">
        <v>0</v>
      </c>
      <c r="W520" s="37">
        <v>2.5</v>
      </c>
      <c r="X520" s="37"/>
      <c r="Y520" s="37">
        <v>1500</v>
      </c>
      <c r="Z520" s="37">
        <v>0</v>
      </c>
      <c r="AA520" s="37">
        <v>0</v>
      </c>
      <c r="AB520" s="37">
        <v>0</v>
      </c>
      <c r="AC520" s="37">
        <v>0</v>
      </c>
      <c r="AD520" s="37">
        <v>0</v>
      </c>
      <c r="AE520" s="37">
        <v>9</v>
      </c>
      <c r="AF520" s="37">
        <v>1</v>
      </c>
      <c r="AG520" s="37">
        <v>3.5</v>
      </c>
      <c r="AH520" s="37">
        <v>0</v>
      </c>
      <c r="AI520" s="37">
        <v>0</v>
      </c>
      <c r="AJ520" s="37">
        <v>0</v>
      </c>
      <c r="AK520" s="37">
        <v>3</v>
      </c>
      <c r="AL520" s="37">
        <v>0</v>
      </c>
      <c r="AM520" s="37">
        <v>0</v>
      </c>
      <c r="AN520" s="37">
        <v>0</v>
      </c>
      <c r="AO520" s="37">
        <v>0.3</v>
      </c>
      <c r="AP520" s="37">
        <v>3000</v>
      </c>
      <c r="AQ520" s="37">
        <v>0.5</v>
      </c>
      <c r="AR520" s="37">
        <v>0</v>
      </c>
      <c r="AS520" s="47" t="s">
        <v>573</v>
      </c>
      <c r="AT520" s="47" t="s">
        <v>153</v>
      </c>
      <c r="AU520" s="47"/>
      <c r="AV520" s="47" t="s">
        <v>361</v>
      </c>
      <c r="AW520" s="37" t="s">
        <v>567</v>
      </c>
      <c r="AX520" s="37">
        <v>10000009</v>
      </c>
      <c r="AY520" s="37">
        <v>21020050</v>
      </c>
      <c r="AZ520" s="47" t="s">
        <v>574</v>
      </c>
      <c r="BA520" s="47">
        <v>0</v>
      </c>
      <c r="BB520" s="37">
        <v>0</v>
      </c>
      <c r="BC520" s="37">
        <v>0</v>
      </c>
      <c r="BD520" s="51" t="str">
        <f t="shared" ref="BD520:BD525" si="43">"立即对目标范围内的怪物造成"&amp;W520*100&amp;"%攻击伤害+"&amp;Y520&amp;"点固定伤害,并附带1秒眩晕效果"</f>
        <v>立即对目标范围内的怪物造成250%攻击伤害+1500点固定伤害,并附带1秒眩晕效果</v>
      </c>
      <c r="BE520" s="37">
        <v>0</v>
      </c>
      <c r="BF520" s="37">
        <v>0</v>
      </c>
      <c r="BG520" s="37">
        <v>0</v>
      </c>
      <c r="BH520" s="37">
        <v>0</v>
      </c>
      <c r="BI520" s="37">
        <v>0</v>
      </c>
      <c r="BJ520" s="37">
        <v>0</v>
      </c>
      <c r="BK520" s="19">
        <v>0</v>
      </c>
      <c r="BL520" s="37">
        <v>1</v>
      </c>
      <c r="BM520" s="37">
        <v>0</v>
      </c>
      <c r="BN520" s="37">
        <v>500</v>
      </c>
      <c r="BO520" s="37">
        <v>0</v>
      </c>
      <c r="BP520" s="37">
        <v>0</v>
      </c>
      <c r="BQ520" s="37">
        <v>0</v>
      </c>
      <c r="BR520" s="11">
        <v>0</v>
      </c>
      <c r="BS520" s="11"/>
      <c r="BT520" s="11"/>
      <c r="BU520" s="11"/>
      <c r="BV520" s="37">
        <v>0</v>
      </c>
      <c r="BW520" s="37">
        <v>0</v>
      </c>
      <c r="BX520" s="37">
        <v>0</v>
      </c>
    </row>
    <row r="521" spans="3:76" ht="20.100000000000001" customHeight="1">
      <c r="C521" s="37">
        <v>61022502</v>
      </c>
      <c r="D521" s="47" t="s">
        <v>572</v>
      </c>
      <c r="E521" s="37">
        <v>1</v>
      </c>
      <c r="F521" s="11">
        <v>80000001</v>
      </c>
      <c r="G521" s="37">
        <v>0</v>
      </c>
      <c r="H521" s="37">
        <v>0</v>
      </c>
      <c r="I521" s="37">
        <v>27</v>
      </c>
      <c r="J521" s="37">
        <v>2</v>
      </c>
      <c r="K521" s="37">
        <v>0</v>
      </c>
      <c r="L521" s="37">
        <v>0</v>
      </c>
      <c r="M521" s="37">
        <v>0</v>
      </c>
      <c r="N521" s="37">
        <v>1</v>
      </c>
      <c r="O521" s="37">
        <v>0</v>
      </c>
      <c r="P521" s="37">
        <v>0</v>
      </c>
      <c r="Q521" s="37">
        <v>0</v>
      </c>
      <c r="R521" s="37">
        <v>0</v>
      </c>
      <c r="S521" s="37">
        <v>0</v>
      </c>
      <c r="T521" s="37">
        <v>1</v>
      </c>
      <c r="U521" s="37">
        <v>2</v>
      </c>
      <c r="V521" s="37">
        <v>0</v>
      </c>
      <c r="W521" s="37">
        <v>2.5</v>
      </c>
      <c r="X521" s="37"/>
      <c r="Y521" s="37">
        <v>1500</v>
      </c>
      <c r="Z521" s="37">
        <v>0</v>
      </c>
      <c r="AA521" s="37">
        <v>0</v>
      </c>
      <c r="AB521" s="37">
        <v>0</v>
      </c>
      <c r="AC521" s="37">
        <v>0</v>
      </c>
      <c r="AD521" s="37">
        <v>0</v>
      </c>
      <c r="AE521" s="37">
        <v>9</v>
      </c>
      <c r="AF521" s="37">
        <v>1</v>
      </c>
      <c r="AG521" s="37">
        <v>3.5</v>
      </c>
      <c r="AH521" s="37">
        <v>0</v>
      </c>
      <c r="AI521" s="37">
        <v>0</v>
      </c>
      <c r="AJ521" s="37">
        <v>0</v>
      </c>
      <c r="AK521" s="37">
        <v>3</v>
      </c>
      <c r="AL521" s="37">
        <v>0</v>
      </c>
      <c r="AM521" s="37">
        <v>0</v>
      </c>
      <c r="AN521" s="37">
        <v>0</v>
      </c>
      <c r="AO521" s="37">
        <v>0.3</v>
      </c>
      <c r="AP521" s="37">
        <v>3000</v>
      </c>
      <c r="AQ521" s="37">
        <v>0.5</v>
      </c>
      <c r="AR521" s="37">
        <v>0</v>
      </c>
      <c r="AS521" s="47" t="s">
        <v>573</v>
      </c>
      <c r="AT521" s="47" t="s">
        <v>153</v>
      </c>
      <c r="AU521" s="47"/>
      <c r="AV521" s="47" t="s">
        <v>361</v>
      </c>
      <c r="AW521" s="37" t="s">
        <v>567</v>
      </c>
      <c r="AX521" s="37">
        <v>10000009</v>
      </c>
      <c r="AY521" s="37">
        <v>21020050</v>
      </c>
      <c r="AZ521" s="47" t="s">
        <v>574</v>
      </c>
      <c r="BA521" s="47">
        <v>0</v>
      </c>
      <c r="BB521" s="37">
        <v>0</v>
      </c>
      <c r="BC521" s="37">
        <v>0</v>
      </c>
      <c r="BD521" s="51" t="str">
        <f t="shared" si="43"/>
        <v>立即对目标范围内的怪物造成250%攻击伤害+1500点固定伤害,并附带1秒眩晕效果</v>
      </c>
      <c r="BE521" s="37">
        <v>0</v>
      </c>
      <c r="BF521" s="37">
        <v>0</v>
      </c>
      <c r="BG521" s="37">
        <v>0</v>
      </c>
      <c r="BH521" s="37">
        <v>0</v>
      </c>
      <c r="BI521" s="37">
        <v>0</v>
      </c>
      <c r="BJ521" s="37">
        <v>0</v>
      </c>
      <c r="BK521" s="19">
        <v>0</v>
      </c>
      <c r="BL521" s="37">
        <v>1</v>
      </c>
      <c r="BM521" s="37">
        <v>0</v>
      </c>
      <c r="BN521" s="37">
        <v>500</v>
      </c>
      <c r="BO521" s="37">
        <v>0</v>
      </c>
      <c r="BP521" s="37">
        <v>0</v>
      </c>
      <c r="BQ521" s="37">
        <v>0</v>
      </c>
      <c r="BR521" s="11">
        <v>0</v>
      </c>
      <c r="BS521" s="11"/>
      <c r="BT521" s="11"/>
      <c r="BU521" s="11"/>
      <c r="BV521" s="37">
        <v>0</v>
      </c>
      <c r="BW521" s="37">
        <v>0</v>
      </c>
      <c r="BX521" s="37">
        <v>0</v>
      </c>
    </row>
    <row r="522" spans="3:76" ht="20.100000000000001" customHeight="1">
      <c r="C522" s="37">
        <v>61022503</v>
      </c>
      <c r="D522" s="47" t="s">
        <v>572</v>
      </c>
      <c r="E522" s="37">
        <v>2</v>
      </c>
      <c r="F522" s="11">
        <v>80000001</v>
      </c>
      <c r="G522" s="37">
        <v>0</v>
      </c>
      <c r="H522" s="37">
        <v>0</v>
      </c>
      <c r="I522" s="37">
        <v>32</v>
      </c>
      <c r="J522" s="37">
        <v>2</v>
      </c>
      <c r="K522" s="37">
        <v>0</v>
      </c>
      <c r="L522" s="37">
        <v>0</v>
      </c>
      <c r="M522" s="37">
        <v>0</v>
      </c>
      <c r="N522" s="37">
        <v>1</v>
      </c>
      <c r="O522" s="37">
        <v>0</v>
      </c>
      <c r="P522" s="37">
        <v>0</v>
      </c>
      <c r="Q522" s="37">
        <v>0</v>
      </c>
      <c r="R522" s="37">
        <v>0</v>
      </c>
      <c r="S522" s="37">
        <v>0</v>
      </c>
      <c r="T522" s="37">
        <v>1</v>
      </c>
      <c r="U522" s="37">
        <v>2</v>
      </c>
      <c r="V522" s="37">
        <v>0</v>
      </c>
      <c r="W522" s="37">
        <v>2.5</v>
      </c>
      <c r="X522" s="37"/>
      <c r="Y522" s="37">
        <v>2000</v>
      </c>
      <c r="Z522" s="37">
        <v>0</v>
      </c>
      <c r="AA522" s="37">
        <v>0</v>
      </c>
      <c r="AB522" s="37">
        <v>0</v>
      </c>
      <c r="AC522" s="37">
        <v>0</v>
      </c>
      <c r="AD522" s="37">
        <v>0</v>
      </c>
      <c r="AE522" s="37">
        <v>9</v>
      </c>
      <c r="AF522" s="37">
        <v>1</v>
      </c>
      <c r="AG522" s="37">
        <v>3.5</v>
      </c>
      <c r="AH522" s="37">
        <v>0</v>
      </c>
      <c r="AI522" s="37">
        <v>0</v>
      </c>
      <c r="AJ522" s="37">
        <v>0</v>
      </c>
      <c r="AK522" s="37">
        <v>3</v>
      </c>
      <c r="AL522" s="37">
        <v>0</v>
      </c>
      <c r="AM522" s="37">
        <v>0</v>
      </c>
      <c r="AN522" s="37">
        <v>0</v>
      </c>
      <c r="AO522" s="37">
        <v>0.3</v>
      </c>
      <c r="AP522" s="37">
        <v>3000</v>
      </c>
      <c r="AQ522" s="37">
        <v>0.5</v>
      </c>
      <c r="AR522" s="37">
        <v>0</v>
      </c>
      <c r="AS522" s="47" t="s">
        <v>573</v>
      </c>
      <c r="AT522" s="47" t="s">
        <v>153</v>
      </c>
      <c r="AU522" s="47"/>
      <c r="AV522" s="47" t="s">
        <v>361</v>
      </c>
      <c r="AW522" s="37" t="s">
        <v>567</v>
      </c>
      <c r="AX522" s="37">
        <v>10000009</v>
      </c>
      <c r="AY522" s="37">
        <v>21020050</v>
      </c>
      <c r="AZ522" s="47" t="s">
        <v>574</v>
      </c>
      <c r="BA522" s="47">
        <v>0</v>
      </c>
      <c r="BB522" s="37">
        <v>0</v>
      </c>
      <c r="BC522" s="37">
        <v>0</v>
      </c>
      <c r="BD522" s="51" t="str">
        <f t="shared" si="43"/>
        <v>立即对目标范围内的怪物造成250%攻击伤害+2000点固定伤害,并附带1秒眩晕效果</v>
      </c>
      <c r="BE522" s="37">
        <v>0</v>
      </c>
      <c r="BF522" s="37">
        <v>0</v>
      </c>
      <c r="BG522" s="37">
        <v>0</v>
      </c>
      <c r="BH522" s="37">
        <v>0</v>
      </c>
      <c r="BI522" s="37">
        <v>0</v>
      </c>
      <c r="BJ522" s="37">
        <v>0</v>
      </c>
      <c r="BK522" s="19">
        <v>0</v>
      </c>
      <c r="BL522" s="37">
        <v>1</v>
      </c>
      <c r="BM522" s="37">
        <v>0</v>
      </c>
      <c r="BN522" s="37">
        <v>500</v>
      </c>
      <c r="BO522" s="37">
        <v>0</v>
      </c>
      <c r="BP522" s="37">
        <v>0</v>
      </c>
      <c r="BQ522" s="37">
        <v>0</v>
      </c>
      <c r="BR522" s="11">
        <v>0</v>
      </c>
      <c r="BS522" s="11"/>
      <c r="BT522" s="11"/>
      <c r="BU522" s="11"/>
      <c r="BV522" s="37">
        <v>0</v>
      </c>
      <c r="BW522" s="37">
        <v>0</v>
      </c>
      <c r="BX522" s="37">
        <v>0</v>
      </c>
    </row>
    <row r="523" spans="3:76" ht="20.100000000000001" customHeight="1">
      <c r="C523" s="37">
        <v>61022504</v>
      </c>
      <c r="D523" s="47" t="s">
        <v>572</v>
      </c>
      <c r="E523" s="37">
        <v>3</v>
      </c>
      <c r="F523" s="11">
        <v>80000001</v>
      </c>
      <c r="G523" s="37">
        <v>0</v>
      </c>
      <c r="H523" s="37">
        <v>0</v>
      </c>
      <c r="I523" s="37">
        <v>0</v>
      </c>
      <c r="J523" s="48">
        <v>0</v>
      </c>
      <c r="K523" s="37">
        <v>0</v>
      </c>
      <c r="L523" s="37">
        <v>0</v>
      </c>
      <c r="M523" s="37">
        <v>0</v>
      </c>
      <c r="N523" s="37">
        <v>1</v>
      </c>
      <c r="O523" s="37">
        <v>0</v>
      </c>
      <c r="P523" s="37">
        <v>0</v>
      </c>
      <c r="Q523" s="37">
        <v>0</v>
      </c>
      <c r="R523" s="37">
        <v>0</v>
      </c>
      <c r="S523" s="37">
        <v>0</v>
      </c>
      <c r="T523" s="37">
        <v>1</v>
      </c>
      <c r="U523" s="37">
        <v>2</v>
      </c>
      <c r="V523" s="37">
        <v>0</v>
      </c>
      <c r="W523" s="37">
        <v>2.5</v>
      </c>
      <c r="X523" s="37"/>
      <c r="Y523" s="37">
        <v>2500</v>
      </c>
      <c r="Z523" s="37">
        <v>0</v>
      </c>
      <c r="AA523" s="37">
        <v>0</v>
      </c>
      <c r="AB523" s="37">
        <v>0</v>
      </c>
      <c r="AC523" s="37">
        <v>0</v>
      </c>
      <c r="AD523" s="37">
        <v>0</v>
      </c>
      <c r="AE523" s="37">
        <v>9</v>
      </c>
      <c r="AF523" s="37">
        <v>1</v>
      </c>
      <c r="AG523" s="37">
        <v>3.5</v>
      </c>
      <c r="AH523" s="37">
        <v>0</v>
      </c>
      <c r="AI523" s="37">
        <v>0</v>
      </c>
      <c r="AJ523" s="37">
        <v>0</v>
      </c>
      <c r="AK523" s="37">
        <v>3</v>
      </c>
      <c r="AL523" s="37">
        <v>0</v>
      </c>
      <c r="AM523" s="37">
        <v>0</v>
      </c>
      <c r="AN523" s="37">
        <v>0</v>
      </c>
      <c r="AO523" s="37">
        <v>0.3</v>
      </c>
      <c r="AP523" s="37">
        <v>3000</v>
      </c>
      <c r="AQ523" s="37">
        <v>0.5</v>
      </c>
      <c r="AR523" s="37">
        <v>0</v>
      </c>
      <c r="AS523" s="47" t="s">
        <v>573</v>
      </c>
      <c r="AT523" s="47" t="s">
        <v>153</v>
      </c>
      <c r="AU523" s="47"/>
      <c r="AV523" s="47" t="s">
        <v>361</v>
      </c>
      <c r="AW523" s="37" t="s">
        <v>567</v>
      </c>
      <c r="AX523" s="37">
        <v>10000009</v>
      </c>
      <c r="AY523" s="37">
        <v>21020050</v>
      </c>
      <c r="AZ523" s="47" t="s">
        <v>574</v>
      </c>
      <c r="BA523" s="47">
        <v>0</v>
      </c>
      <c r="BB523" s="37">
        <v>0</v>
      </c>
      <c r="BC523" s="37">
        <v>0</v>
      </c>
      <c r="BD523" s="51" t="str">
        <f t="shared" si="43"/>
        <v>立即对目标范围内的怪物造成250%攻击伤害+2500点固定伤害,并附带1秒眩晕效果</v>
      </c>
      <c r="BE523" s="37">
        <v>0</v>
      </c>
      <c r="BF523" s="37">
        <v>0</v>
      </c>
      <c r="BG523" s="37">
        <v>0</v>
      </c>
      <c r="BH523" s="37">
        <v>0</v>
      </c>
      <c r="BI523" s="37">
        <v>0</v>
      </c>
      <c r="BJ523" s="37">
        <v>0</v>
      </c>
      <c r="BK523" s="19">
        <v>0</v>
      </c>
      <c r="BL523" s="37">
        <v>1</v>
      </c>
      <c r="BM523" s="37">
        <v>0</v>
      </c>
      <c r="BN523" s="37">
        <v>500</v>
      </c>
      <c r="BO523" s="37">
        <v>0</v>
      </c>
      <c r="BP523" s="37">
        <v>0</v>
      </c>
      <c r="BQ523" s="37">
        <v>0</v>
      </c>
      <c r="BR523" s="11">
        <v>0</v>
      </c>
      <c r="BS523" s="11"/>
      <c r="BT523" s="11"/>
      <c r="BU523" s="11"/>
      <c r="BV523" s="37">
        <v>500</v>
      </c>
      <c r="BW523" s="37">
        <v>0</v>
      </c>
      <c r="BX523" s="37">
        <v>0</v>
      </c>
    </row>
    <row r="524" spans="3:76" ht="20.100000000000001" customHeight="1">
      <c r="C524" s="37">
        <v>61022505</v>
      </c>
      <c r="D524" s="47" t="s">
        <v>572</v>
      </c>
      <c r="E524" s="37">
        <v>4</v>
      </c>
      <c r="F524" s="11">
        <v>80000001</v>
      </c>
      <c r="G524" s="37">
        <v>0</v>
      </c>
      <c r="H524" s="37">
        <v>0</v>
      </c>
      <c r="I524" s="37">
        <v>0</v>
      </c>
      <c r="J524" s="37">
        <v>0</v>
      </c>
      <c r="K524" s="37">
        <v>0</v>
      </c>
      <c r="L524" s="37">
        <v>0</v>
      </c>
      <c r="M524" s="37">
        <v>0</v>
      </c>
      <c r="N524" s="37">
        <v>1</v>
      </c>
      <c r="O524" s="37">
        <v>0</v>
      </c>
      <c r="P524" s="37">
        <v>0</v>
      </c>
      <c r="Q524" s="37">
        <v>0</v>
      </c>
      <c r="R524" s="37">
        <v>0</v>
      </c>
      <c r="S524" s="37">
        <v>0</v>
      </c>
      <c r="T524" s="37">
        <v>1</v>
      </c>
      <c r="U524" s="37">
        <v>2</v>
      </c>
      <c r="V524" s="37">
        <v>0</v>
      </c>
      <c r="W524" s="37">
        <v>2.5</v>
      </c>
      <c r="X524" s="37"/>
      <c r="Y524" s="37">
        <v>3000</v>
      </c>
      <c r="Z524" s="37">
        <v>0</v>
      </c>
      <c r="AA524" s="37">
        <v>0</v>
      </c>
      <c r="AB524" s="37">
        <v>0</v>
      </c>
      <c r="AC524" s="37">
        <v>0</v>
      </c>
      <c r="AD524" s="37">
        <v>0</v>
      </c>
      <c r="AE524" s="37">
        <v>9</v>
      </c>
      <c r="AF524" s="37">
        <v>1</v>
      </c>
      <c r="AG524" s="37">
        <v>3.5</v>
      </c>
      <c r="AH524" s="37">
        <v>0</v>
      </c>
      <c r="AI524" s="37">
        <v>0</v>
      </c>
      <c r="AJ524" s="37">
        <v>0</v>
      </c>
      <c r="AK524" s="37">
        <v>3</v>
      </c>
      <c r="AL524" s="37">
        <v>0</v>
      </c>
      <c r="AM524" s="37">
        <v>0</v>
      </c>
      <c r="AN524" s="37">
        <v>0</v>
      </c>
      <c r="AO524" s="37">
        <v>0.3</v>
      </c>
      <c r="AP524" s="37">
        <v>3000</v>
      </c>
      <c r="AQ524" s="37">
        <v>0.5</v>
      </c>
      <c r="AR524" s="37">
        <v>0</v>
      </c>
      <c r="AS524" s="47" t="s">
        <v>573</v>
      </c>
      <c r="AT524" s="47" t="s">
        <v>153</v>
      </c>
      <c r="AU524" s="47"/>
      <c r="AV524" s="47" t="s">
        <v>361</v>
      </c>
      <c r="AW524" s="37" t="s">
        <v>567</v>
      </c>
      <c r="AX524" s="37">
        <v>10000009</v>
      </c>
      <c r="AY524" s="37">
        <v>21020050</v>
      </c>
      <c r="AZ524" s="47" t="s">
        <v>574</v>
      </c>
      <c r="BA524" s="47">
        <v>0</v>
      </c>
      <c r="BB524" s="37">
        <v>0</v>
      </c>
      <c r="BC524" s="37">
        <v>0</v>
      </c>
      <c r="BD524" s="51" t="str">
        <f t="shared" si="43"/>
        <v>立即对目标范围内的怪物造成250%攻击伤害+3000点固定伤害,并附带1秒眩晕效果</v>
      </c>
      <c r="BE524" s="37">
        <v>0</v>
      </c>
      <c r="BF524" s="37">
        <v>0</v>
      </c>
      <c r="BG524" s="37">
        <v>0</v>
      </c>
      <c r="BH524" s="37">
        <v>0</v>
      </c>
      <c r="BI524" s="37">
        <v>0</v>
      </c>
      <c r="BJ524" s="37">
        <v>0</v>
      </c>
      <c r="BK524" s="19">
        <v>0</v>
      </c>
      <c r="BL524" s="37">
        <v>1</v>
      </c>
      <c r="BM524" s="37">
        <v>0</v>
      </c>
      <c r="BN524" s="37">
        <v>500</v>
      </c>
      <c r="BO524" s="37">
        <v>0</v>
      </c>
      <c r="BP524" s="37">
        <v>0</v>
      </c>
      <c r="BQ524" s="37">
        <v>0</v>
      </c>
      <c r="BR524" s="11">
        <v>0</v>
      </c>
      <c r="BS524" s="11"/>
      <c r="BT524" s="11"/>
      <c r="BU524" s="11"/>
      <c r="BV524" s="37">
        <v>500</v>
      </c>
      <c r="BW524" s="37">
        <v>0</v>
      </c>
      <c r="BX524" s="37">
        <v>0</v>
      </c>
    </row>
    <row r="525" spans="3:76" ht="20.100000000000001" customHeight="1">
      <c r="C525" s="37">
        <v>61022506</v>
      </c>
      <c r="D525" s="47" t="s">
        <v>572</v>
      </c>
      <c r="E525" s="37">
        <v>5</v>
      </c>
      <c r="F525" s="11">
        <v>80000001</v>
      </c>
      <c r="G525" s="37">
        <v>0</v>
      </c>
      <c r="H525" s="37">
        <v>0</v>
      </c>
      <c r="I525" s="37">
        <v>0</v>
      </c>
      <c r="J525" s="37">
        <v>0</v>
      </c>
      <c r="K525" s="37">
        <v>0</v>
      </c>
      <c r="L525" s="37">
        <v>0</v>
      </c>
      <c r="M525" s="37">
        <v>0</v>
      </c>
      <c r="N525" s="37">
        <v>1</v>
      </c>
      <c r="O525" s="37">
        <v>0</v>
      </c>
      <c r="P525" s="37">
        <v>0</v>
      </c>
      <c r="Q525" s="37">
        <v>0</v>
      </c>
      <c r="R525" s="37">
        <v>0</v>
      </c>
      <c r="S525" s="37">
        <v>0</v>
      </c>
      <c r="T525" s="37">
        <v>1</v>
      </c>
      <c r="U525" s="37">
        <v>2</v>
      </c>
      <c r="V525" s="37">
        <v>0</v>
      </c>
      <c r="W525" s="37">
        <v>2.5</v>
      </c>
      <c r="X525" s="37"/>
      <c r="Y525" s="37">
        <v>3500</v>
      </c>
      <c r="Z525" s="37">
        <v>0</v>
      </c>
      <c r="AA525" s="37">
        <v>0</v>
      </c>
      <c r="AB525" s="37">
        <v>0</v>
      </c>
      <c r="AC525" s="37">
        <v>0</v>
      </c>
      <c r="AD525" s="37">
        <v>0</v>
      </c>
      <c r="AE525" s="37">
        <v>9</v>
      </c>
      <c r="AF525" s="37">
        <v>1</v>
      </c>
      <c r="AG525" s="37">
        <v>3.5</v>
      </c>
      <c r="AH525" s="37">
        <v>0</v>
      </c>
      <c r="AI525" s="37">
        <v>0</v>
      </c>
      <c r="AJ525" s="37">
        <v>0</v>
      </c>
      <c r="AK525" s="37">
        <v>3</v>
      </c>
      <c r="AL525" s="37">
        <v>0</v>
      </c>
      <c r="AM525" s="37">
        <v>0</v>
      </c>
      <c r="AN525" s="37">
        <v>0</v>
      </c>
      <c r="AO525" s="37">
        <v>0.3</v>
      </c>
      <c r="AP525" s="37">
        <v>3000</v>
      </c>
      <c r="AQ525" s="37">
        <v>0.5</v>
      </c>
      <c r="AR525" s="37">
        <v>0</v>
      </c>
      <c r="AS525" s="47" t="s">
        <v>573</v>
      </c>
      <c r="AT525" s="47" t="s">
        <v>153</v>
      </c>
      <c r="AU525" s="47"/>
      <c r="AV525" s="47" t="s">
        <v>361</v>
      </c>
      <c r="AW525" s="37" t="s">
        <v>567</v>
      </c>
      <c r="AX525" s="37">
        <v>10000009</v>
      </c>
      <c r="AY525" s="37">
        <v>21020050</v>
      </c>
      <c r="AZ525" s="47" t="s">
        <v>574</v>
      </c>
      <c r="BA525" s="47">
        <v>0</v>
      </c>
      <c r="BB525" s="37">
        <v>0</v>
      </c>
      <c r="BC525" s="37">
        <v>0</v>
      </c>
      <c r="BD525" s="51" t="str">
        <f t="shared" si="43"/>
        <v>立即对目标范围内的怪物造成250%攻击伤害+3500点固定伤害,并附带1秒眩晕效果</v>
      </c>
      <c r="BE525" s="37">
        <v>0</v>
      </c>
      <c r="BF525" s="37">
        <v>0</v>
      </c>
      <c r="BG525" s="37">
        <v>0</v>
      </c>
      <c r="BH525" s="37">
        <v>0</v>
      </c>
      <c r="BI525" s="37">
        <v>0</v>
      </c>
      <c r="BJ525" s="37">
        <v>0</v>
      </c>
      <c r="BK525" s="19">
        <v>0</v>
      </c>
      <c r="BL525" s="37">
        <v>1</v>
      </c>
      <c r="BM525" s="37">
        <v>0</v>
      </c>
      <c r="BN525" s="37">
        <v>500</v>
      </c>
      <c r="BO525" s="37">
        <v>0</v>
      </c>
      <c r="BP525" s="37">
        <v>0</v>
      </c>
      <c r="BQ525" s="37">
        <v>0</v>
      </c>
      <c r="BR525" s="11">
        <v>0</v>
      </c>
      <c r="BS525" s="11"/>
      <c r="BT525" s="11"/>
      <c r="BU525" s="11"/>
      <c r="BV525" s="37">
        <v>500</v>
      </c>
      <c r="BW525" s="37">
        <v>0</v>
      </c>
      <c r="BX525" s="37">
        <v>0</v>
      </c>
    </row>
    <row r="526" spans="3:76" ht="20.100000000000001" customHeight="1">
      <c r="C526" s="9">
        <v>61023101</v>
      </c>
      <c r="D526" s="10" t="s">
        <v>575</v>
      </c>
      <c r="E526" s="7">
        <v>0</v>
      </c>
      <c r="F526" s="11">
        <v>80000001</v>
      </c>
      <c r="G526" s="9">
        <f>C527</f>
        <v>61023102</v>
      </c>
      <c r="H526" s="9">
        <v>0</v>
      </c>
      <c r="I526" s="7">
        <v>18</v>
      </c>
      <c r="J526" s="7">
        <v>5</v>
      </c>
      <c r="K526" s="7">
        <v>0</v>
      </c>
      <c r="L526" s="9">
        <v>0</v>
      </c>
      <c r="M526" s="9">
        <v>0</v>
      </c>
      <c r="N526" s="9">
        <v>1</v>
      </c>
      <c r="O526" s="9">
        <v>0</v>
      </c>
      <c r="P526" s="9">
        <v>0</v>
      </c>
      <c r="Q526" s="9">
        <v>0</v>
      </c>
      <c r="R526" s="11">
        <v>0</v>
      </c>
      <c r="S526" s="16">
        <v>0</v>
      </c>
      <c r="T526" s="7">
        <v>1</v>
      </c>
      <c r="U526" s="9">
        <v>2</v>
      </c>
      <c r="V526" s="9">
        <v>0</v>
      </c>
      <c r="W526" s="9">
        <v>2.5</v>
      </c>
      <c r="X526" s="9"/>
      <c r="Y526" s="9">
        <v>900</v>
      </c>
      <c r="Z526" s="9">
        <v>1</v>
      </c>
      <c r="AA526" s="9">
        <v>0</v>
      </c>
      <c r="AB526" s="9">
        <v>0</v>
      </c>
      <c r="AC526" s="9">
        <v>0</v>
      </c>
      <c r="AD526" s="9">
        <v>0</v>
      </c>
      <c r="AE526" s="9">
        <v>9</v>
      </c>
      <c r="AF526" s="9">
        <v>1</v>
      </c>
      <c r="AG526" s="9">
        <v>3.5</v>
      </c>
      <c r="AH526" s="11">
        <v>0</v>
      </c>
      <c r="AI526" s="11">
        <v>0</v>
      </c>
      <c r="AJ526" s="11">
        <v>0</v>
      </c>
      <c r="AK526" s="11">
        <v>3</v>
      </c>
      <c r="AL526" s="9">
        <v>0</v>
      </c>
      <c r="AM526" s="9">
        <v>0</v>
      </c>
      <c r="AN526" s="9">
        <v>0</v>
      </c>
      <c r="AO526" s="9">
        <v>0.3</v>
      </c>
      <c r="AP526" s="9">
        <v>2000</v>
      </c>
      <c r="AQ526" s="9">
        <v>0.5</v>
      </c>
      <c r="AR526" s="9">
        <v>0</v>
      </c>
      <c r="AS526" s="11">
        <v>0</v>
      </c>
      <c r="AT526" s="210" t="s">
        <v>576</v>
      </c>
      <c r="AU526" s="9"/>
      <c r="AV526" s="10" t="s">
        <v>361</v>
      </c>
      <c r="AW526" s="9" t="s">
        <v>159</v>
      </c>
      <c r="AX526" s="9">
        <v>10000009</v>
      </c>
      <c r="AY526" s="9">
        <v>21020050</v>
      </c>
      <c r="AZ526" s="8" t="s">
        <v>540</v>
      </c>
      <c r="BA526" s="10">
        <v>0</v>
      </c>
      <c r="BB526" s="16">
        <v>0</v>
      </c>
      <c r="BC526" s="16">
        <v>0</v>
      </c>
      <c r="BD526" s="21"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9">
        <v>0</v>
      </c>
      <c r="BF526" s="7">
        <v>0</v>
      </c>
      <c r="BG526" s="9">
        <v>0</v>
      </c>
      <c r="BH526" s="9">
        <v>0</v>
      </c>
      <c r="BI526" s="9">
        <v>0</v>
      </c>
      <c r="BJ526" s="9">
        <v>0</v>
      </c>
      <c r="BK526" s="24">
        <v>0</v>
      </c>
      <c r="BL526" s="11">
        <v>1</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61023102</v>
      </c>
      <c r="D527" s="10" t="s">
        <v>575</v>
      </c>
      <c r="E527" s="7">
        <v>1</v>
      </c>
      <c r="F527" s="11">
        <v>80000001</v>
      </c>
      <c r="G527" s="9">
        <f t="shared" ref="G527:G528" si="44">C528</f>
        <v>61023103</v>
      </c>
      <c r="H527" s="9">
        <v>0</v>
      </c>
      <c r="I527" s="7">
        <v>27</v>
      </c>
      <c r="J527" s="7">
        <v>2</v>
      </c>
      <c r="K527" s="7">
        <v>0</v>
      </c>
      <c r="L527" s="9">
        <v>0</v>
      </c>
      <c r="M527" s="9">
        <v>0</v>
      </c>
      <c r="N527" s="9">
        <v>1</v>
      </c>
      <c r="O527" s="9">
        <v>0</v>
      </c>
      <c r="P527" s="9">
        <v>0</v>
      </c>
      <c r="Q527" s="9">
        <v>0</v>
      </c>
      <c r="R527" s="11">
        <v>0</v>
      </c>
      <c r="S527" s="16">
        <v>0</v>
      </c>
      <c r="T527" s="7">
        <v>1</v>
      </c>
      <c r="U527" s="9">
        <v>2</v>
      </c>
      <c r="V527" s="9">
        <v>0</v>
      </c>
      <c r="W527" s="9">
        <v>2.5</v>
      </c>
      <c r="X527" s="9"/>
      <c r="Y527" s="9">
        <v>900</v>
      </c>
      <c r="Z527" s="9">
        <v>1</v>
      </c>
      <c r="AA527" s="9">
        <v>0</v>
      </c>
      <c r="AB527" s="9">
        <v>0</v>
      </c>
      <c r="AC527" s="9">
        <v>0</v>
      </c>
      <c r="AD527" s="9">
        <v>0</v>
      </c>
      <c r="AE527" s="9">
        <v>9</v>
      </c>
      <c r="AF527" s="9">
        <v>1</v>
      </c>
      <c r="AG527" s="9">
        <v>3.5</v>
      </c>
      <c r="AH527" s="11">
        <v>0</v>
      </c>
      <c r="AI527" s="11">
        <v>0</v>
      </c>
      <c r="AJ527" s="11">
        <v>0</v>
      </c>
      <c r="AK527" s="11">
        <v>3</v>
      </c>
      <c r="AL527" s="9">
        <v>0</v>
      </c>
      <c r="AM527" s="9">
        <v>0</v>
      </c>
      <c r="AN527" s="9">
        <v>0</v>
      </c>
      <c r="AO527" s="9">
        <v>0.3</v>
      </c>
      <c r="AP527" s="9">
        <v>2000</v>
      </c>
      <c r="AQ527" s="9">
        <v>0.5</v>
      </c>
      <c r="AR527" s="9">
        <v>0</v>
      </c>
      <c r="AS527" s="11">
        <v>0</v>
      </c>
      <c r="AT527" s="210" t="s">
        <v>576</v>
      </c>
      <c r="AU527" s="9"/>
      <c r="AV527" s="10" t="s">
        <v>361</v>
      </c>
      <c r="AW527" s="9" t="s">
        <v>159</v>
      </c>
      <c r="AX527" s="9">
        <v>10000009</v>
      </c>
      <c r="AY527" s="9">
        <v>21030010</v>
      </c>
      <c r="AZ527" s="8" t="s">
        <v>540</v>
      </c>
      <c r="BA527" s="10">
        <v>0</v>
      </c>
      <c r="BB527" s="16">
        <v>0</v>
      </c>
      <c r="BC527" s="16">
        <v>0</v>
      </c>
      <c r="BD527" s="21"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9">
        <v>0</v>
      </c>
      <c r="BF527" s="7">
        <v>0</v>
      </c>
      <c r="BG527" s="9">
        <v>0</v>
      </c>
      <c r="BH527" s="9">
        <v>0</v>
      </c>
      <c r="BI527" s="9">
        <v>0</v>
      </c>
      <c r="BJ527" s="9">
        <v>0</v>
      </c>
      <c r="BK527" s="24">
        <v>0</v>
      </c>
      <c r="BL527" s="11">
        <v>1</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61023103</v>
      </c>
      <c r="D528" s="10" t="s">
        <v>575</v>
      </c>
      <c r="E528" s="7">
        <v>2</v>
      </c>
      <c r="F528" s="11">
        <v>80000001</v>
      </c>
      <c r="G528" s="9">
        <f t="shared" si="44"/>
        <v>61023104</v>
      </c>
      <c r="H528" s="9">
        <v>0</v>
      </c>
      <c r="I528" s="7">
        <v>32</v>
      </c>
      <c r="J528" s="7">
        <v>2</v>
      </c>
      <c r="K528" s="7">
        <v>0</v>
      </c>
      <c r="L528" s="9">
        <v>0</v>
      </c>
      <c r="M528" s="9">
        <v>0</v>
      </c>
      <c r="N528" s="9">
        <v>1</v>
      </c>
      <c r="O528" s="9">
        <v>0</v>
      </c>
      <c r="P528" s="9">
        <v>0</v>
      </c>
      <c r="Q528" s="9">
        <v>0</v>
      </c>
      <c r="R528" s="11">
        <v>0</v>
      </c>
      <c r="S528" s="16">
        <v>0</v>
      </c>
      <c r="T528" s="7">
        <v>1</v>
      </c>
      <c r="U528" s="9">
        <v>2</v>
      </c>
      <c r="V528" s="9">
        <v>0</v>
      </c>
      <c r="W528" s="9">
        <v>2.75</v>
      </c>
      <c r="X528" s="9"/>
      <c r="Y528" s="9">
        <v>1800</v>
      </c>
      <c r="Z528" s="9">
        <v>1</v>
      </c>
      <c r="AA528" s="9">
        <v>0</v>
      </c>
      <c r="AB528" s="9">
        <v>0</v>
      </c>
      <c r="AC528" s="9">
        <v>0</v>
      </c>
      <c r="AD528" s="9">
        <v>0</v>
      </c>
      <c r="AE528" s="9">
        <v>9</v>
      </c>
      <c r="AF528" s="9">
        <v>1</v>
      </c>
      <c r="AG528" s="9">
        <v>3.5</v>
      </c>
      <c r="AH528" s="11">
        <v>0</v>
      </c>
      <c r="AI528" s="11">
        <v>0</v>
      </c>
      <c r="AJ528" s="11">
        <v>0</v>
      </c>
      <c r="AK528" s="11">
        <v>3</v>
      </c>
      <c r="AL528" s="9">
        <v>0</v>
      </c>
      <c r="AM528" s="9">
        <v>0</v>
      </c>
      <c r="AN528" s="9">
        <v>0</v>
      </c>
      <c r="AO528" s="9">
        <v>0.3</v>
      </c>
      <c r="AP528" s="9">
        <v>2000</v>
      </c>
      <c r="AQ528" s="9">
        <v>0.5</v>
      </c>
      <c r="AR528" s="9">
        <v>0</v>
      </c>
      <c r="AS528" s="11">
        <v>0</v>
      </c>
      <c r="AT528" s="210" t="s">
        <v>576</v>
      </c>
      <c r="AU528" s="9"/>
      <c r="AV528" s="10" t="s">
        <v>361</v>
      </c>
      <c r="AW528" s="9" t="s">
        <v>159</v>
      </c>
      <c r="AX528" s="9">
        <v>10000009</v>
      </c>
      <c r="AY528" s="9">
        <v>21030010</v>
      </c>
      <c r="AZ528" s="8" t="s">
        <v>540</v>
      </c>
      <c r="BA528" s="10">
        <v>0</v>
      </c>
      <c r="BB528" s="16">
        <v>0</v>
      </c>
      <c r="BC528" s="16">
        <v>0</v>
      </c>
      <c r="BD528" s="21" t="str">
        <f t="shared" si="45"/>
        <v>立即对目标范围内的怪物造成275%攻击伤害+1800点固定伤害,并附带1秒眩晕效果,对怪物将怪立即拉近至自身攻击范围并将眩晕效果将提升至2秒</v>
      </c>
      <c r="BE528" s="9">
        <v>0</v>
      </c>
      <c r="BF528" s="7">
        <v>0</v>
      </c>
      <c r="BG528" s="9">
        <v>0</v>
      </c>
      <c r="BH528" s="9">
        <v>0</v>
      </c>
      <c r="BI528" s="9">
        <v>0</v>
      </c>
      <c r="BJ528" s="9">
        <v>0</v>
      </c>
      <c r="BK528" s="24">
        <v>0</v>
      </c>
      <c r="BL528" s="11">
        <v>1</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61023104</v>
      </c>
      <c r="D529" s="10" t="s">
        <v>575</v>
      </c>
      <c r="E529" s="7">
        <v>3</v>
      </c>
      <c r="F529" s="11">
        <v>80000001</v>
      </c>
      <c r="G529" s="7">
        <v>0</v>
      </c>
      <c r="H529" s="7">
        <v>0</v>
      </c>
      <c r="I529" s="7">
        <v>0</v>
      </c>
      <c r="J529" s="14">
        <v>0</v>
      </c>
      <c r="K529" s="7">
        <v>0</v>
      </c>
      <c r="L529" s="9">
        <v>0</v>
      </c>
      <c r="M529" s="9">
        <v>0</v>
      </c>
      <c r="N529" s="9">
        <v>1</v>
      </c>
      <c r="O529" s="9">
        <v>0</v>
      </c>
      <c r="P529" s="9">
        <v>0</v>
      </c>
      <c r="Q529" s="9">
        <v>0</v>
      </c>
      <c r="R529" s="11">
        <v>0</v>
      </c>
      <c r="S529" s="16">
        <v>0</v>
      </c>
      <c r="T529" s="7">
        <v>1</v>
      </c>
      <c r="U529" s="9">
        <v>2</v>
      </c>
      <c r="V529" s="9">
        <v>0</v>
      </c>
      <c r="W529" s="9">
        <v>3</v>
      </c>
      <c r="X529" s="9"/>
      <c r="Y529" s="9">
        <v>2800</v>
      </c>
      <c r="Z529" s="9">
        <v>1</v>
      </c>
      <c r="AA529" s="9">
        <v>0</v>
      </c>
      <c r="AB529" s="9">
        <v>0</v>
      </c>
      <c r="AC529" s="9">
        <v>0</v>
      </c>
      <c r="AD529" s="9">
        <v>0</v>
      </c>
      <c r="AE529" s="9">
        <v>9</v>
      </c>
      <c r="AF529" s="9">
        <v>1</v>
      </c>
      <c r="AG529" s="9">
        <v>3.5</v>
      </c>
      <c r="AH529" s="11">
        <v>0</v>
      </c>
      <c r="AI529" s="11">
        <v>0</v>
      </c>
      <c r="AJ529" s="11">
        <v>0</v>
      </c>
      <c r="AK529" s="11">
        <v>3</v>
      </c>
      <c r="AL529" s="9">
        <v>0</v>
      </c>
      <c r="AM529" s="9">
        <v>0</v>
      </c>
      <c r="AN529" s="9">
        <v>0</v>
      </c>
      <c r="AO529" s="9">
        <v>0.3</v>
      </c>
      <c r="AP529" s="9">
        <v>2000</v>
      </c>
      <c r="AQ529" s="9">
        <v>0.5</v>
      </c>
      <c r="AR529" s="9">
        <v>0</v>
      </c>
      <c r="AS529" s="11">
        <v>0</v>
      </c>
      <c r="AT529" s="210" t="s">
        <v>576</v>
      </c>
      <c r="AU529" s="9"/>
      <c r="AV529" s="10" t="s">
        <v>361</v>
      </c>
      <c r="AW529" s="9" t="s">
        <v>159</v>
      </c>
      <c r="AX529" s="9">
        <v>10000009</v>
      </c>
      <c r="AY529" s="9">
        <v>21030010</v>
      </c>
      <c r="AZ529" s="8" t="s">
        <v>540</v>
      </c>
      <c r="BA529" s="10">
        <v>0</v>
      </c>
      <c r="BB529" s="16">
        <v>0</v>
      </c>
      <c r="BC529" s="16">
        <v>0</v>
      </c>
      <c r="BD529" s="21" t="str">
        <f t="shared" si="45"/>
        <v>立即对目标范围内的怪物造成300%攻击伤害+2800点固定伤害,并附带1秒眩晕效果,对怪物将怪立即拉近至自身攻击范围并将眩晕效果将提升至2秒</v>
      </c>
      <c r="BE529" s="9">
        <v>0</v>
      </c>
      <c r="BF529" s="7">
        <v>0</v>
      </c>
      <c r="BG529" s="9">
        <v>0</v>
      </c>
      <c r="BH529" s="9">
        <v>0</v>
      </c>
      <c r="BI529" s="9">
        <v>0</v>
      </c>
      <c r="BJ529" s="9">
        <v>0</v>
      </c>
      <c r="BK529" s="24">
        <v>0</v>
      </c>
      <c r="BL529" s="11">
        <v>1</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61023105</v>
      </c>
      <c r="D530" s="10" t="s">
        <v>575</v>
      </c>
      <c r="E530" s="7">
        <v>4</v>
      </c>
      <c r="F530" s="11">
        <v>80000001</v>
      </c>
      <c r="G530" s="7">
        <v>0</v>
      </c>
      <c r="H530" s="7">
        <v>0</v>
      </c>
      <c r="I530" s="7">
        <v>0</v>
      </c>
      <c r="J530" s="7">
        <v>0</v>
      </c>
      <c r="K530" s="7">
        <v>0</v>
      </c>
      <c r="L530" s="9">
        <v>0</v>
      </c>
      <c r="M530" s="9">
        <v>0</v>
      </c>
      <c r="N530" s="9">
        <v>1</v>
      </c>
      <c r="O530" s="9">
        <v>0</v>
      </c>
      <c r="P530" s="9">
        <v>0</v>
      </c>
      <c r="Q530" s="9">
        <v>0</v>
      </c>
      <c r="R530" s="11">
        <v>0</v>
      </c>
      <c r="S530" s="16">
        <v>0</v>
      </c>
      <c r="T530" s="7">
        <v>1</v>
      </c>
      <c r="U530" s="9">
        <v>2</v>
      </c>
      <c r="V530" s="9">
        <v>0</v>
      </c>
      <c r="W530" s="9">
        <v>3.25</v>
      </c>
      <c r="X530" s="9"/>
      <c r="Y530" s="9">
        <v>4000</v>
      </c>
      <c r="Z530" s="9">
        <v>1</v>
      </c>
      <c r="AA530" s="9">
        <v>0</v>
      </c>
      <c r="AB530" s="9">
        <v>0</v>
      </c>
      <c r="AC530" s="9">
        <v>0</v>
      </c>
      <c r="AD530" s="9">
        <v>0</v>
      </c>
      <c r="AE530" s="9">
        <v>9</v>
      </c>
      <c r="AF530" s="9">
        <v>1</v>
      </c>
      <c r="AG530" s="9">
        <v>3.5</v>
      </c>
      <c r="AH530" s="11">
        <v>0</v>
      </c>
      <c r="AI530" s="11">
        <v>0</v>
      </c>
      <c r="AJ530" s="11">
        <v>0</v>
      </c>
      <c r="AK530" s="11">
        <v>3</v>
      </c>
      <c r="AL530" s="9">
        <v>0</v>
      </c>
      <c r="AM530" s="9">
        <v>0</v>
      </c>
      <c r="AN530" s="9">
        <v>0</v>
      </c>
      <c r="AO530" s="9">
        <v>0.3</v>
      </c>
      <c r="AP530" s="9">
        <v>2000</v>
      </c>
      <c r="AQ530" s="9">
        <v>0.5</v>
      </c>
      <c r="AR530" s="9">
        <v>0</v>
      </c>
      <c r="AS530" s="11">
        <v>0</v>
      </c>
      <c r="AT530" s="210" t="s">
        <v>576</v>
      </c>
      <c r="AU530" s="9"/>
      <c r="AV530" s="10" t="s">
        <v>361</v>
      </c>
      <c r="AW530" s="9" t="s">
        <v>159</v>
      </c>
      <c r="AX530" s="9">
        <v>10000009</v>
      </c>
      <c r="AY530" s="9">
        <v>21030010</v>
      </c>
      <c r="AZ530" s="8" t="s">
        <v>540</v>
      </c>
      <c r="BA530" s="10">
        <v>0</v>
      </c>
      <c r="BB530" s="16">
        <v>0</v>
      </c>
      <c r="BC530" s="16">
        <v>0</v>
      </c>
      <c r="BD530" s="21" t="str">
        <f t="shared" si="45"/>
        <v>立即对目标范围内的怪物造成325%攻击伤害+4000点固定伤害,并附带1秒眩晕效果,对怪物将怪立即拉近至自身攻击范围并将眩晕效果将提升至2秒</v>
      </c>
      <c r="BE530" s="9">
        <v>0</v>
      </c>
      <c r="BF530" s="7">
        <v>0</v>
      </c>
      <c r="BG530" s="9">
        <v>0</v>
      </c>
      <c r="BH530" s="9">
        <v>0</v>
      </c>
      <c r="BI530" s="9">
        <v>0</v>
      </c>
      <c r="BJ530" s="9">
        <v>0</v>
      </c>
      <c r="BK530" s="24">
        <v>0</v>
      </c>
      <c r="BL530" s="11">
        <v>1</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61023106</v>
      </c>
      <c r="D531" s="10" t="s">
        <v>575</v>
      </c>
      <c r="E531" s="7">
        <v>5</v>
      </c>
      <c r="F531" s="11">
        <v>80000001</v>
      </c>
      <c r="G531" s="7">
        <v>0</v>
      </c>
      <c r="H531" s="7">
        <v>0</v>
      </c>
      <c r="I531" s="7">
        <v>0</v>
      </c>
      <c r="J531" s="7">
        <v>0</v>
      </c>
      <c r="K531" s="7">
        <v>0</v>
      </c>
      <c r="L531" s="9">
        <v>0</v>
      </c>
      <c r="M531" s="9">
        <v>0</v>
      </c>
      <c r="N531" s="9">
        <v>1</v>
      </c>
      <c r="O531" s="9">
        <v>0</v>
      </c>
      <c r="P531" s="9">
        <v>0</v>
      </c>
      <c r="Q531" s="9">
        <v>0</v>
      </c>
      <c r="R531" s="11">
        <v>0</v>
      </c>
      <c r="S531" s="16">
        <v>0</v>
      </c>
      <c r="T531" s="7">
        <v>1</v>
      </c>
      <c r="U531" s="9">
        <v>2</v>
      </c>
      <c r="V531" s="9">
        <v>0</v>
      </c>
      <c r="W531" s="9">
        <v>3.5</v>
      </c>
      <c r="X531" s="9"/>
      <c r="Y531" s="9">
        <v>5200</v>
      </c>
      <c r="Z531" s="9">
        <v>1</v>
      </c>
      <c r="AA531" s="9">
        <v>0</v>
      </c>
      <c r="AB531" s="9">
        <v>0</v>
      </c>
      <c r="AC531" s="9">
        <v>0</v>
      </c>
      <c r="AD531" s="9">
        <v>0</v>
      </c>
      <c r="AE531" s="9">
        <v>9</v>
      </c>
      <c r="AF531" s="9">
        <v>1</v>
      </c>
      <c r="AG531" s="9">
        <v>3.5</v>
      </c>
      <c r="AH531" s="11">
        <v>0</v>
      </c>
      <c r="AI531" s="11">
        <v>0</v>
      </c>
      <c r="AJ531" s="11">
        <v>0</v>
      </c>
      <c r="AK531" s="11">
        <v>3</v>
      </c>
      <c r="AL531" s="9">
        <v>0</v>
      </c>
      <c r="AM531" s="9">
        <v>0</v>
      </c>
      <c r="AN531" s="9">
        <v>0</v>
      </c>
      <c r="AO531" s="9">
        <v>0.3</v>
      </c>
      <c r="AP531" s="9">
        <v>2000</v>
      </c>
      <c r="AQ531" s="9">
        <v>0.5</v>
      </c>
      <c r="AR531" s="9">
        <v>0</v>
      </c>
      <c r="AS531" s="11">
        <v>0</v>
      </c>
      <c r="AT531" s="210" t="s">
        <v>576</v>
      </c>
      <c r="AU531" s="9"/>
      <c r="AV531" s="10" t="s">
        <v>361</v>
      </c>
      <c r="AW531" s="9" t="s">
        <v>159</v>
      </c>
      <c r="AX531" s="9">
        <v>10000009</v>
      </c>
      <c r="AY531" s="9">
        <v>21030010</v>
      </c>
      <c r="AZ531" s="8" t="s">
        <v>540</v>
      </c>
      <c r="BA531" s="10">
        <v>0</v>
      </c>
      <c r="BB531" s="16">
        <v>0</v>
      </c>
      <c r="BC531" s="16">
        <v>0</v>
      </c>
      <c r="BD531" s="21" t="str">
        <f t="shared" si="45"/>
        <v>立即对目标范围内的怪物造成350%攻击伤害+5200点固定伤害,并附带1秒眩晕效果,对怪物将怪立即拉近至自身攻击范围并将眩晕效果将提升至2秒</v>
      </c>
      <c r="BE531" s="9">
        <v>0</v>
      </c>
      <c r="BF531" s="7">
        <v>0</v>
      </c>
      <c r="BG531" s="9">
        <v>0</v>
      </c>
      <c r="BH531" s="9">
        <v>0</v>
      </c>
      <c r="BI531" s="9">
        <v>0</v>
      </c>
      <c r="BJ531" s="9">
        <v>0</v>
      </c>
      <c r="BK531" s="24">
        <v>0</v>
      </c>
      <c r="BL531" s="11">
        <v>1</v>
      </c>
      <c r="BM531" s="11">
        <v>0</v>
      </c>
      <c r="BN531" s="11">
        <v>0</v>
      </c>
      <c r="BO531" s="11">
        <v>0</v>
      </c>
      <c r="BP531" s="11">
        <v>0</v>
      </c>
      <c r="BQ531" s="11">
        <v>0</v>
      </c>
      <c r="BR531" s="11">
        <v>0</v>
      </c>
      <c r="BS531" s="11"/>
      <c r="BT531" s="11"/>
      <c r="BU531" s="11"/>
      <c r="BV531" s="11">
        <v>0</v>
      </c>
      <c r="BW531" s="11">
        <v>0</v>
      </c>
      <c r="BX531" s="11">
        <v>0</v>
      </c>
    </row>
    <row r="532" spans="3:76" ht="20.100000000000001" customHeight="1">
      <c r="C532" s="11">
        <v>61023201</v>
      </c>
      <c r="D532" s="26" t="s">
        <v>577</v>
      </c>
      <c r="E532" s="11">
        <v>0</v>
      </c>
      <c r="F532" s="11">
        <v>80000001</v>
      </c>
      <c r="G532" s="11">
        <f>C533</f>
        <v>61023202</v>
      </c>
      <c r="H532" s="11">
        <v>0</v>
      </c>
      <c r="I532" s="11">
        <v>25</v>
      </c>
      <c r="J532" s="11">
        <v>5</v>
      </c>
      <c r="K532" s="11">
        <v>0</v>
      </c>
      <c r="L532" s="11">
        <v>1</v>
      </c>
      <c r="M532" s="11">
        <v>0</v>
      </c>
      <c r="N532" s="11">
        <v>1</v>
      </c>
      <c r="O532" s="11">
        <v>0</v>
      </c>
      <c r="P532" s="11">
        <v>0</v>
      </c>
      <c r="Q532" s="11">
        <v>0</v>
      </c>
      <c r="R532" s="11">
        <v>0</v>
      </c>
      <c r="S532" s="11">
        <v>0</v>
      </c>
      <c r="T532" s="11">
        <v>1</v>
      </c>
      <c r="U532" s="11">
        <v>2</v>
      </c>
      <c r="V532" s="11">
        <v>0</v>
      </c>
      <c r="W532" s="11">
        <v>0</v>
      </c>
      <c r="X532" s="11"/>
      <c r="Y532" s="11">
        <v>0</v>
      </c>
      <c r="Z532" s="11">
        <v>0</v>
      </c>
      <c r="AA532" s="11">
        <v>0</v>
      </c>
      <c r="AB532" s="11">
        <v>0</v>
      </c>
      <c r="AC532" s="11">
        <v>0</v>
      </c>
      <c r="AD532" s="11">
        <v>0</v>
      </c>
      <c r="AE532" s="11">
        <v>18</v>
      </c>
      <c r="AF532" s="11">
        <v>0</v>
      </c>
      <c r="AG532" s="11">
        <v>0</v>
      </c>
      <c r="AH532" s="11">
        <v>2</v>
      </c>
      <c r="AI532" s="11">
        <v>0</v>
      </c>
      <c r="AJ532" s="11">
        <v>0</v>
      </c>
      <c r="AK532" s="11">
        <v>0</v>
      </c>
      <c r="AL532" s="11">
        <v>0</v>
      </c>
      <c r="AM532" s="11">
        <v>0</v>
      </c>
      <c r="AN532" s="11">
        <v>0</v>
      </c>
      <c r="AO532" s="11">
        <v>0</v>
      </c>
      <c r="AP532" s="11">
        <v>1000</v>
      </c>
      <c r="AQ532" s="11">
        <v>0</v>
      </c>
      <c r="AR532" s="11">
        <v>0</v>
      </c>
      <c r="AS532" s="209" t="s">
        <v>578</v>
      </c>
      <c r="AT532" s="11" t="s">
        <v>153</v>
      </c>
      <c r="AU532" s="11"/>
      <c r="AV532" s="26" t="s">
        <v>377</v>
      </c>
      <c r="AW532" s="11" t="s">
        <v>214</v>
      </c>
      <c r="AX532" s="11">
        <v>0</v>
      </c>
      <c r="AY532" s="11">
        <v>21030020</v>
      </c>
      <c r="AZ532" s="26" t="s">
        <v>156</v>
      </c>
      <c r="BA532" s="26" t="s">
        <v>153</v>
      </c>
      <c r="BB532" s="11">
        <v>0</v>
      </c>
      <c r="BC532" s="11">
        <v>0</v>
      </c>
      <c r="BD532" s="50" t="s">
        <v>579</v>
      </c>
      <c r="BE532" s="11">
        <v>0</v>
      </c>
      <c r="BF532" s="11">
        <v>0</v>
      </c>
      <c r="BG532" s="11">
        <v>0</v>
      </c>
      <c r="BH532" s="11">
        <v>0</v>
      </c>
      <c r="BI532" s="11">
        <v>0</v>
      </c>
      <c r="BJ532" s="11">
        <v>0</v>
      </c>
      <c r="BK532" s="35">
        <v>0</v>
      </c>
      <c r="BL532" s="11">
        <v>0</v>
      </c>
      <c r="BM532" s="11">
        <v>0</v>
      </c>
      <c r="BN532" s="11">
        <v>0</v>
      </c>
      <c r="BO532" s="11">
        <v>0</v>
      </c>
      <c r="BP532" s="11">
        <v>0</v>
      </c>
      <c r="BQ532" s="11">
        <v>0</v>
      </c>
      <c r="BR532" s="11">
        <v>0</v>
      </c>
      <c r="BS532" s="11"/>
      <c r="BT532" s="11"/>
      <c r="BU532" s="11"/>
      <c r="BV532" s="11">
        <v>0</v>
      </c>
      <c r="BW532" s="11">
        <v>0</v>
      </c>
      <c r="BX532" s="11">
        <v>0</v>
      </c>
    </row>
    <row r="533" spans="3:76" ht="20.100000000000001" customHeight="1">
      <c r="C533" s="11">
        <v>61023202</v>
      </c>
      <c r="D533" s="26" t="s">
        <v>577</v>
      </c>
      <c r="E533" s="11">
        <v>1</v>
      </c>
      <c r="F533" s="11">
        <v>80000001</v>
      </c>
      <c r="G533" s="11">
        <f t="shared" ref="G533:G534" si="46">C534</f>
        <v>61023203</v>
      </c>
      <c r="H533" s="11">
        <v>0</v>
      </c>
      <c r="I533" s="11">
        <v>32</v>
      </c>
      <c r="J533" s="11">
        <v>2</v>
      </c>
      <c r="K533" s="11">
        <v>0</v>
      </c>
      <c r="L533" s="11">
        <v>1</v>
      </c>
      <c r="M533" s="11">
        <v>0</v>
      </c>
      <c r="N533" s="11">
        <v>1</v>
      </c>
      <c r="O533" s="11">
        <v>0</v>
      </c>
      <c r="P533" s="11">
        <v>0</v>
      </c>
      <c r="Q533" s="11">
        <v>0</v>
      </c>
      <c r="R533" s="11">
        <v>0</v>
      </c>
      <c r="S533" s="11">
        <v>0</v>
      </c>
      <c r="T533" s="11">
        <v>1</v>
      </c>
      <c r="U533" s="11">
        <v>2</v>
      </c>
      <c r="V533" s="11">
        <v>0</v>
      </c>
      <c r="W533" s="11">
        <v>0</v>
      </c>
      <c r="X533" s="11"/>
      <c r="Y533" s="11">
        <v>0</v>
      </c>
      <c r="Z533" s="11">
        <v>0</v>
      </c>
      <c r="AA533" s="11">
        <v>0</v>
      </c>
      <c r="AB533" s="11">
        <v>0</v>
      </c>
      <c r="AC533" s="11">
        <v>0</v>
      </c>
      <c r="AD533" s="11">
        <v>0</v>
      </c>
      <c r="AE533" s="11">
        <v>18</v>
      </c>
      <c r="AF533" s="11">
        <v>0</v>
      </c>
      <c r="AG533" s="11">
        <v>0</v>
      </c>
      <c r="AH533" s="11">
        <v>2</v>
      </c>
      <c r="AI533" s="11">
        <v>0</v>
      </c>
      <c r="AJ533" s="11">
        <v>0</v>
      </c>
      <c r="AK533" s="11">
        <v>0</v>
      </c>
      <c r="AL533" s="11">
        <v>0</v>
      </c>
      <c r="AM533" s="11">
        <v>0</v>
      </c>
      <c r="AN533" s="11">
        <v>0</v>
      </c>
      <c r="AO533" s="11">
        <v>0</v>
      </c>
      <c r="AP533" s="11">
        <v>1000</v>
      </c>
      <c r="AQ533" s="11">
        <v>0</v>
      </c>
      <c r="AR533" s="11">
        <v>0</v>
      </c>
      <c r="AS533" s="209" t="s">
        <v>580</v>
      </c>
      <c r="AT533" s="11" t="s">
        <v>153</v>
      </c>
      <c r="AU533" s="11"/>
      <c r="AV533" s="26" t="s">
        <v>377</v>
      </c>
      <c r="AW533" s="11" t="s">
        <v>214</v>
      </c>
      <c r="AX533" s="11">
        <v>0</v>
      </c>
      <c r="AY533" s="11">
        <v>21030020</v>
      </c>
      <c r="AZ533" s="26" t="s">
        <v>156</v>
      </c>
      <c r="BA533" s="26" t="s">
        <v>153</v>
      </c>
      <c r="BB533" s="11">
        <v>0</v>
      </c>
      <c r="BC533" s="11">
        <v>0</v>
      </c>
      <c r="BD533" s="50" t="s">
        <v>581</v>
      </c>
      <c r="BE533" s="11">
        <v>0</v>
      </c>
      <c r="BF533" s="11">
        <v>0</v>
      </c>
      <c r="BG533" s="11">
        <v>0</v>
      </c>
      <c r="BH533" s="11">
        <v>0</v>
      </c>
      <c r="BI533" s="11">
        <v>0</v>
      </c>
      <c r="BJ533" s="11">
        <v>0</v>
      </c>
      <c r="BK533" s="35">
        <v>0</v>
      </c>
      <c r="BL533" s="11">
        <v>0</v>
      </c>
      <c r="BM533" s="11">
        <v>0</v>
      </c>
      <c r="BN533" s="11">
        <v>0</v>
      </c>
      <c r="BO533" s="11">
        <v>0</v>
      </c>
      <c r="BP533" s="11">
        <v>0</v>
      </c>
      <c r="BQ533" s="11">
        <v>0</v>
      </c>
      <c r="BR533" s="11">
        <v>0</v>
      </c>
      <c r="BS533" s="11"/>
      <c r="BT533" s="11"/>
      <c r="BU533" s="11"/>
      <c r="BV533" s="11">
        <v>0</v>
      </c>
      <c r="BW533" s="11">
        <v>0</v>
      </c>
      <c r="BX533" s="11">
        <v>0</v>
      </c>
    </row>
    <row r="534" spans="3:76" ht="20.100000000000001" customHeight="1">
      <c r="C534" s="11">
        <v>61023203</v>
      </c>
      <c r="D534" s="26" t="s">
        <v>577</v>
      </c>
      <c r="E534" s="11">
        <v>2</v>
      </c>
      <c r="F534" s="11">
        <v>80000001</v>
      </c>
      <c r="G534" s="11">
        <f t="shared" si="46"/>
        <v>61023204</v>
      </c>
      <c r="H534" s="11">
        <v>0</v>
      </c>
      <c r="I534" s="11">
        <v>37</v>
      </c>
      <c r="J534" s="11">
        <v>2</v>
      </c>
      <c r="K534" s="11">
        <v>0</v>
      </c>
      <c r="L534" s="11">
        <v>1</v>
      </c>
      <c r="M534" s="11">
        <v>0</v>
      </c>
      <c r="N534" s="11">
        <v>1</v>
      </c>
      <c r="O534" s="11">
        <v>0</v>
      </c>
      <c r="P534" s="11">
        <v>0</v>
      </c>
      <c r="Q534" s="11">
        <v>0</v>
      </c>
      <c r="R534" s="11">
        <v>0</v>
      </c>
      <c r="S534" s="11">
        <v>0</v>
      </c>
      <c r="T534" s="11">
        <v>1</v>
      </c>
      <c r="U534" s="11">
        <v>2</v>
      </c>
      <c r="V534" s="11">
        <v>0</v>
      </c>
      <c r="W534" s="11">
        <v>0</v>
      </c>
      <c r="X534" s="11"/>
      <c r="Y534" s="11">
        <v>0</v>
      </c>
      <c r="Z534" s="11">
        <v>0</v>
      </c>
      <c r="AA534" s="11">
        <v>0</v>
      </c>
      <c r="AB534" s="11">
        <v>0</v>
      </c>
      <c r="AC534" s="11">
        <v>0</v>
      </c>
      <c r="AD534" s="11">
        <v>0</v>
      </c>
      <c r="AE534" s="11">
        <v>18</v>
      </c>
      <c r="AF534" s="11">
        <v>0</v>
      </c>
      <c r="AG534" s="11">
        <v>0</v>
      </c>
      <c r="AH534" s="11">
        <v>2</v>
      </c>
      <c r="AI534" s="11">
        <v>0</v>
      </c>
      <c r="AJ534" s="11">
        <v>0</v>
      </c>
      <c r="AK534" s="11">
        <v>0</v>
      </c>
      <c r="AL534" s="11">
        <v>0</v>
      </c>
      <c r="AM534" s="11">
        <v>0</v>
      </c>
      <c r="AN534" s="11">
        <v>0</v>
      </c>
      <c r="AO534" s="11">
        <v>0</v>
      </c>
      <c r="AP534" s="11">
        <v>1000</v>
      </c>
      <c r="AQ534" s="11">
        <v>0</v>
      </c>
      <c r="AR534" s="11">
        <v>0</v>
      </c>
      <c r="AS534" s="209" t="s">
        <v>582</v>
      </c>
      <c r="AT534" s="11" t="s">
        <v>153</v>
      </c>
      <c r="AU534" s="11"/>
      <c r="AV534" s="26" t="s">
        <v>377</v>
      </c>
      <c r="AW534" s="11" t="s">
        <v>214</v>
      </c>
      <c r="AX534" s="11">
        <v>0</v>
      </c>
      <c r="AY534" s="11">
        <v>21030020</v>
      </c>
      <c r="AZ534" s="26" t="s">
        <v>156</v>
      </c>
      <c r="BA534" s="26" t="s">
        <v>153</v>
      </c>
      <c r="BB534" s="11">
        <v>0</v>
      </c>
      <c r="BC534" s="11">
        <v>0</v>
      </c>
      <c r="BD534" s="50" t="s">
        <v>583</v>
      </c>
      <c r="BE534" s="11">
        <v>0</v>
      </c>
      <c r="BF534" s="11">
        <v>0</v>
      </c>
      <c r="BG534" s="11">
        <v>0</v>
      </c>
      <c r="BH534" s="11">
        <v>0</v>
      </c>
      <c r="BI534" s="11">
        <v>0</v>
      </c>
      <c r="BJ534" s="11">
        <v>0</v>
      </c>
      <c r="BK534" s="35">
        <v>0</v>
      </c>
      <c r="BL534" s="11">
        <v>0</v>
      </c>
      <c r="BM534" s="11">
        <v>0</v>
      </c>
      <c r="BN534" s="11">
        <v>0</v>
      </c>
      <c r="BO534" s="11">
        <v>0</v>
      </c>
      <c r="BP534" s="11">
        <v>0</v>
      </c>
      <c r="BQ534" s="11">
        <v>0</v>
      </c>
      <c r="BR534" s="11">
        <v>0</v>
      </c>
      <c r="BS534" s="11"/>
      <c r="BT534" s="11"/>
      <c r="BU534" s="11"/>
      <c r="BV534" s="11">
        <v>0</v>
      </c>
      <c r="BW534" s="11">
        <v>0</v>
      </c>
      <c r="BX534" s="11">
        <v>0</v>
      </c>
    </row>
    <row r="535" spans="3:76" ht="20.100000000000001" customHeight="1">
      <c r="C535" s="11">
        <v>61023204</v>
      </c>
      <c r="D535" s="26" t="s">
        <v>577</v>
      </c>
      <c r="E535" s="11">
        <v>3</v>
      </c>
      <c r="F535" s="11">
        <v>80000001</v>
      </c>
      <c r="G535" s="11">
        <v>0</v>
      </c>
      <c r="H535" s="11">
        <v>0</v>
      </c>
      <c r="I535" s="11">
        <v>0</v>
      </c>
      <c r="J535" s="11">
        <v>0</v>
      </c>
      <c r="K535" s="11">
        <v>0</v>
      </c>
      <c r="L535" s="11">
        <v>1</v>
      </c>
      <c r="M535" s="11">
        <v>0</v>
      </c>
      <c r="N535" s="11">
        <v>1</v>
      </c>
      <c r="O535" s="11">
        <v>0</v>
      </c>
      <c r="P535" s="11">
        <v>0</v>
      </c>
      <c r="Q535" s="11">
        <v>0</v>
      </c>
      <c r="R535" s="11">
        <v>0</v>
      </c>
      <c r="S535" s="11">
        <v>0</v>
      </c>
      <c r="T535" s="11">
        <v>1</v>
      </c>
      <c r="U535" s="11">
        <v>2</v>
      </c>
      <c r="V535" s="11">
        <v>0</v>
      </c>
      <c r="W535" s="11">
        <v>0</v>
      </c>
      <c r="X535" s="11"/>
      <c r="Y535" s="11">
        <v>0</v>
      </c>
      <c r="Z535" s="11">
        <v>0</v>
      </c>
      <c r="AA535" s="11">
        <v>0</v>
      </c>
      <c r="AB535" s="11">
        <v>0</v>
      </c>
      <c r="AC535" s="11">
        <v>0</v>
      </c>
      <c r="AD535" s="11">
        <v>0</v>
      </c>
      <c r="AE535" s="11">
        <v>18</v>
      </c>
      <c r="AF535" s="11">
        <v>0</v>
      </c>
      <c r="AG535" s="11">
        <v>0</v>
      </c>
      <c r="AH535" s="11">
        <v>2</v>
      </c>
      <c r="AI535" s="11">
        <v>0</v>
      </c>
      <c r="AJ535" s="11">
        <v>0</v>
      </c>
      <c r="AK535" s="11">
        <v>0</v>
      </c>
      <c r="AL535" s="11">
        <v>0</v>
      </c>
      <c r="AM535" s="11">
        <v>0</v>
      </c>
      <c r="AN535" s="11">
        <v>0</v>
      </c>
      <c r="AO535" s="11">
        <v>0</v>
      </c>
      <c r="AP535" s="11">
        <v>1000</v>
      </c>
      <c r="AQ535" s="11">
        <v>0</v>
      </c>
      <c r="AR535" s="11">
        <v>0</v>
      </c>
      <c r="AS535" s="209" t="s">
        <v>584</v>
      </c>
      <c r="AT535" s="11" t="s">
        <v>153</v>
      </c>
      <c r="AU535" s="11"/>
      <c r="AV535" s="26" t="s">
        <v>377</v>
      </c>
      <c r="AW535" s="11" t="s">
        <v>214</v>
      </c>
      <c r="AX535" s="11">
        <v>0</v>
      </c>
      <c r="AY535" s="11">
        <v>21030020</v>
      </c>
      <c r="AZ535" s="26" t="s">
        <v>156</v>
      </c>
      <c r="BA535" s="26" t="s">
        <v>153</v>
      </c>
      <c r="BB535" s="11">
        <v>0</v>
      </c>
      <c r="BC535" s="11">
        <v>0</v>
      </c>
      <c r="BD535" s="50" t="s">
        <v>585</v>
      </c>
      <c r="BE535" s="11">
        <v>0</v>
      </c>
      <c r="BF535" s="11">
        <v>0</v>
      </c>
      <c r="BG535" s="11">
        <v>0</v>
      </c>
      <c r="BH535" s="11">
        <v>0</v>
      </c>
      <c r="BI535" s="11">
        <v>0</v>
      </c>
      <c r="BJ535" s="11">
        <v>0</v>
      </c>
      <c r="BK535" s="35">
        <v>0</v>
      </c>
      <c r="BL535" s="11">
        <v>0</v>
      </c>
      <c r="BM535" s="11">
        <v>0</v>
      </c>
      <c r="BN535" s="11">
        <v>0</v>
      </c>
      <c r="BO535" s="11">
        <v>0</v>
      </c>
      <c r="BP535" s="11">
        <v>0</v>
      </c>
      <c r="BQ535" s="11">
        <v>0</v>
      </c>
      <c r="BR535" s="11">
        <v>0</v>
      </c>
      <c r="BS535" s="11"/>
      <c r="BT535" s="11"/>
      <c r="BU535" s="11"/>
      <c r="BV535" s="11">
        <v>0</v>
      </c>
      <c r="BW535" s="11">
        <v>0</v>
      </c>
      <c r="BX535" s="11">
        <v>0</v>
      </c>
    </row>
    <row r="536" spans="3:76" ht="20.100000000000001" customHeight="1">
      <c r="C536" s="11">
        <v>61023205</v>
      </c>
      <c r="D536" s="26" t="s">
        <v>577</v>
      </c>
      <c r="E536" s="11">
        <v>4</v>
      </c>
      <c r="F536" s="11">
        <v>80000001</v>
      </c>
      <c r="G536" s="11">
        <v>0</v>
      </c>
      <c r="H536" s="11">
        <v>0</v>
      </c>
      <c r="I536" s="11">
        <v>0</v>
      </c>
      <c r="J536" s="11">
        <v>0</v>
      </c>
      <c r="K536" s="11">
        <v>0</v>
      </c>
      <c r="L536" s="11">
        <v>1</v>
      </c>
      <c r="M536" s="11">
        <v>0</v>
      </c>
      <c r="N536" s="11">
        <v>1</v>
      </c>
      <c r="O536" s="11">
        <v>0</v>
      </c>
      <c r="P536" s="11">
        <v>0</v>
      </c>
      <c r="Q536" s="11">
        <v>0</v>
      </c>
      <c r="R536" s="11">
        <v>0</v>
      </c>
      <c r="S536" s="11">
        <v>0</v>
      </c>
      <c r="T536" s="11">
        <v>1</v>
      </c>
      <c r="U536" s="11">
        <v>2</v>
      </c>
      <c r="V536" s="11">
        <v>0</v>
      </c>
      <c r="W536" s="11">
        <v>0</v>
      </c>
      <c r="X536" s="11"/>
      <c r="Y536" s="11">
        <v>0</v>
      </c>
      <c r="Z536" s="11">
        <v>0</v>
      </c>
      <c r="AA536" s="11">
        <v>0</v>
      </c>
      <c r="AB536" s="11">
        <v>0</v>
      </c>
      <c r="AC536" s="11">
        <v>0</v>
      </c>
      <c r="AD536" s="11">
        <v>0</v>
      </c>
      <c r="AE536" s="11">
        <v>18</v>
      </c>
      <c r="AF536" s="11">
        <v>0</v>
      </c>
      <c r="AG536" s="11">
        <v>0</v>
      </c>
      <c r="AH536" s="11">
        <v>2</v>
      </c>
      <c r="AI536" s="11">
        <v>0</v>
      </c>
      <c r="AJ536" s="11">
        <v>0</v>
      </c>
      <c r="AK536" s="11">
        <v>0</v>
      </c>
      <c r="AL536" s="11">
        <v>0</v>
      </c>
      <c r="AM536" s="11">
        <v>0</v>
      </c>
      <c r="AN536" s="11">
        <v>0</v>
      </c>
      <c r="AO536" s="11">
        <v>0</v>
      </c>
      <c r="AP536" s="11">
        <v>1000</v>
      </c>
      <c r="AQ536" s="11">
        <v>0</v>
      </c>
      <c r="AR536" s="11">
        <v>0</v>
      </c>
      <c r="AS536" s="209" t="s">
        <v>586</v>
      </c>
      <c r="AT536" s="11" t="s">
        <v>153</v>
      </c>
      <c r="AU536" s="11"/>
      <c r="AV536" s="26" t="s">
        <v>377</v>
      </c>
      <c r="AW536" s="11" t="s">
        <v>214</v>
      </c>
      <c r="AX536" s="11">
        <v>0</v>
      </c>
      <c r="AY536" s="11">
        <v>21030020</v>
      </c>
      <c r="AZ536" s="26" t="s">
        <v>156</v>
      </c>
      <c r="BA536" s="26" t="s">
        <v>153</v>
      </c>
      <c r="BB536" s="11">
        <v>0</v>
      </c>
      <c r="BC536" s="11">
        <v>0</v>
      </c>
      <c r="BD536" s="50" t="s">
        <v>587</v>
      </c>
      <c r="BE536" s="11">
        <v>0</v>
      </c>
      <c r="BF536" s="11">
        <v>0</v>
      </c>
      <c r="BG536" s="11">
        <v>0</v>
      </c>
      <c r="BH536" s="11">
        <v>0</v>
      </c>
      <c r="BI536" s="11">
        <v>0</v>
      </c>
      <c r="BJ536" s="11">
        <v>0</v>
      </c>
      <c r="BK536" s="35">
        <v>0</v>
      </c>
      <c r="BL536" s="11">
        <v>0</v>
      </c>
      <c r="BM536" s="11">
        <v>0</v>
      </c>
      <c r="BN536" s="11">
        <v>0</v>
      </c>
      <c r="BO536" s="11">
        <v>0</v>
      </c>
      <c r="BP536" s="11">
        <v>0</v>
      </c>
      <c r="BQ536" s="11">
        <v>0</v>
      </c>
      <c r="BR536" s="11">
        <v>0</v>
      </c>
      <c r="BS536" s="11"/>
      <c r="BT536" s="11"/>
      <c r="BU536" s="11"/>
      <c r="BV536" s="11">
        <v>0</v>
      </c>
      <c r="BW536" s="11">
        <v>0</v>
      </c>
      <c r="BX536" s="11">
        <v>0</v>
      </c>
    </row>
    <row r="537" spans="3:76" ht="20.100000000000001" customHeight="1">
      <c r="C537" s="11">
        <v>61023206</v>
      </c>
      <c r="D537" s="26" t="s">
        <v>577</v>
      </c>
      <c r="E537" s="11">
        <v>5</v>
      </c>
      <c r="F537" s="11">
        <v>80000001</v>
      </c>
      <c r="G537" s="11">
        <v>0</v>
      </c>
      <c r="H537" s="11">
        <v>0</v>
      </c>
      <c r="I537" s="11">
        <v>0</v>
      </c>
      <c r="J537" s="11">
        <v>0</v>
      </c>
      <c r="K537" s="11">
        <v>0</v>
      </c>
      <c r="L537" s="11">
        <v>1</v>
      </c>
      <c r="M537" s="11">
        <v>0</v>
      </c>
      <c r="N537" s="11">
        <v>1</v>
      </c>
      <c r="O537" s="11">
        <v>0</v>
      </c>
      <c r="P537" s="11">
        <v>0</v>
      </c>
      <c r="Q537" s="11">
        <v>0</v>
      </c>
      <c r="R537" s="11">
        <v>0</v>
      </c>
      <c r="S537" s="11">
        <v>0</v>
      </c>
      <c r="T537" s="11">
        <v>1</v>
      </c>
      <c r="U537" s="11">
        <v>2</v>
      </c>
      <c r="V537" s="11">
        <v>0</v>
      </c>
      <c r="W537" s="11">
        <v>0</v>
      </c>
      <c r="X537" s="11"/>
      <c r="Y537" s="11">
        <v>0</v>
      </c>
      <c r="Z537" s="11">
        <v>0</v>
      </c>
      <c r="AA537" s="11">
        <v>0</v>
      </c>
      <c r="AB537" s="11">
        <v>0</v>
      </c>
      <c r="AC537" s="11">
        <v>0</v>
      </c>
      <c r="AD537" s="11">
        <v>0</v>
      </c>
      <c r="AE537" s="11">
        <v>18</v>
      </c>
      <c r="AF537" s="11">
        <v>0</v>
      </c>
      <c r="AG537" s="11">
        <v>0</v>
      </c>
      <c r="AH537" s="11">
        <v>2</v>
      </c>
      <c r="AI537" s="11">
        <v>0</v>
      </c>
      <c r="AJ537" s="11">
        <v>0</v>
      </c>
      <c r="AK537" s="11">
        <v>0</v>
      </c>
      <c r="AL537" s="11">
        <v>0</v>
      </c>
      <c r="AM537" s="11">
        <v>0</v>
      </c>
      <c r="AN537" s="11">
        <v>0</v>
      </c>
      <c r="AO537" s="11">
        <v>0</v>
      </c>
      <c r="AP537" s="11">
        <v>1000</v>
      </c>
      <c r="AQ537" s="11">
        <v>0</v>
      </c>
      <c r="AR537" s="11">
        <v>0</v>
      </c>
      <c r="AS537" s="209" t="s">
        <v>588</v>
      </c>
      <c r="AT537" s="11" t="s">
        <v>153</v>
      </c>
      <c r="AU537" s="11"/>
      <c r="AV537" s="26" t="s">
        <v>377</v>
      </c>
      <c r="AW537" s="11" t="s">
        <v>214</v>
      </c>
      <c r="AX537" s="11">
        <v>0</v>
      </c>
      <c r="AY537" s="11">
        <v>21030020</v>
      </c>
      <c r="AZ537" s="26" t="s">
        <v>156</v>
      </c>
      <c r="BA537" s="26" t="s">
        <v>153</v>
      </c>
      <c r="BB537" s="11">
        <v>0</v>
      </c>
      <c r="BC537" s="11">
        <v>0</v>
      </c>
      <c r="BD537" s="50" t="s">
        <v>589</v>
      </c>
      <c r="BE537" s="11">
        <v>0</v>
      </c>
      <c r="BF537" s="11">
        <v>0</v>
      </c>
      <c r="BG537" s="11">
        <v>0</v>
      </c>
      <c r="BH537" s="11">
        <v>0</v>
      </c>
      <c r="BI537" s="11">
        <v>0</v>
      </c>
      <c r="BJ537" s="11">
        <v>0</v>
      </c>
      <c r="BK537" s="35">
        <v>0</v>
      </c>
      <c r="BL537" s="11">
        <v>0</v>
      </c>
      <c r="BM537" s="11">
        <v>0</v>
      </c>
      <c r="BN537" s="11">
        <v>0</v>
      </c>
      <c r="BO537" s="11">
        <v>0</v>
      </c>
      <c r="BP537" s="11">
        <v>0</v>
      </c>
      <c r="BQ537" s="11">
        <v>0</v>
      </c>
      <c r="BR537" s="11">
        <v>0</v>
      </c>
      <c r="BS537" s="11"/>
      <c r="BT537" s="11"/>
      <c r="BU537" s="11"/>
      <c r="BV537" s="11">
        <v>0</v>
      </c>
      <c r="BW537" s="11">
        <v>0</v>
      </c>
      <c r="BX537" s="11">
        <v>0</v>
      </c>
    </row>
    <row r="538" spans="3:76" ht="20.100000000000001" customHeight="1">
      <c r="C538" s="9">
        <v>61023301</v>
      </c>
      <c r="D538" s="10" t="s">
        <v>395</v>
      </c>
      <c r="E538" s="7">
        <v>0</v>
      </c>
      <c r="F538" s="11">
        <v>80000001</v>
      </c>
      <c r="G538" s="9">
        <f>C539</f>
        <v>61023302</v>
      </c>
      <c r="H538" s="9">
        <v>0</v>
      </c>
      <c r="I538" s="7">
        <v>30</v>
      </c>
      <c r="J538" s="9">
        <v>5</v>
      </c>
      <c r="K538" s="7">
        <v>0</v>
      </c>
      <c r="L538" s="9">
        <v>0</v>
      </c>
      <c r="M538" s="9">
        <v>0</v>
      </c>
      <c r="N538" s="9">
        <v>1</v>
      </c>
      <c r="O538" s="9">
        <v>0</v>
      </c>
      <c r="P538" s="9">
        <v>0</v>
      </c>
      <c r="Q538" s="9">
        <v>0</v>
      </c>
      <c r="R538" s="11">
        <v>0</v>
      </c>
      <c r="S538" s="16">
        <v>0</v>
      </c>
      <c r="T538" s="7">
        <v>1</v>
      </c>
      <c r="U538" s="9">
        <v>2</v>
      </c>
      <c r="V538" s="9">
        <v>0</v>
      </c>
      <c r="W538" s="9">
        <v>1.1000000000000001</v>
      </c>
      <c r="X538" s="9"/>
      <c r="Y538" s="9">
        <v>900</v>
      </c>
      <c r="Z538" s="9">
        <v>0</v>
      </c>
      <c r="AA538" s="9">
        <v>0</v>
      </c>
      <c r="AB538" s="9">
        <v>0</v>
      </c>
      <c r="AC538" s="9">
        <v>0</v>
      </c>
      <c r="AD538" s="9">
        <v>0</v>
      </c>
      <c r="AE538" s="9">
        <v>12</v>
      </c>
      <c r="AF538" s="9">
        <v>1</v>
      </c>
      <c r="AG538" s="9">
        <v>2</v>
      </c>
      <c r="AH538" s="11">
        <v>2</v>
      </c>
      <c r="AI538" s="11">
        <v>0</v>
      </c>
      <c r="AJ538" s="11">
        <v>0</v>
      </c>
      <c r="AK538" s="11">
        <v>2</v>
      </c>
      <c r="AL538" s="9">
        <v>0</v>
      </c>
      <c r="AM538" s="9">
        <v>0</v>
      </c>
      <c r="AN538" s="9">
        <v>0</v>
      </c>
      <c r="AO538" s="9">
        <v>0.5</v>
      </c>
      <c r="AP538" s="9">
        <v>10000</v>
      </c>
      <c r="AQ538" s="9">
        <v>0.5</v>
      </c>
      <c r="AR538" s="9">
        <v>100</v>
      </c>
      <c r="AS538" s="11">
        <v>0</v>
      </c>
      <c r="AT538" s="210" t="s">
        <v>590</v>
      </c>
      <c r="AU538" s="9"/>
      <c r="AV538" s="10" t="s">
        <v>171</v>
      </c>
      <c r="AW538" s="9" t="s">
        <v>336</v>
      </c>
      <c r="AX538" s="9">
        <v>10004004</v>
      </c>
      <c r="AY538" s="9">
        <v>21030030</v>
      </c>
      <c r="AZ538" s="10" t="s">
        <v>396</v>
      </c>
      <c r="BA538" s="10" t="s">
        <v>165</v>
      </c>
      <c r="BB538" s="16">
        <v>0</v>
      </c>
      <c r="BC538" s="16">
        <v>0</v>
      </c>
      <c r="BD538" s="21"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20.100000000000001" customHeight="1">
      <c r="C539" s="9">
        <v>61023302</v>
      </c>
      <c r="D539" s="10" t="s">
        <v>395</v>
      </c>
      <c r="E539" s="7">
        <v>1</v>
      </c>
      <c r="F539" s="11">
        <v>80000001</v>
      </c>
      <c r="G539" s="9">
        <f t="shared" ref="G539:G540" si="47">C540</f>
        <v>61023303</v>
      </c>
      <c r="H539" s="9">
        <v>0</v>
      </c>
      <c r="I539" s="7">
        <v>37</v>
      </c>
      <c r="J539" s="9">
        <v>2</v>
      </c>
      <c r="K539" s="7">
        <v>0</v>
      </c>
      <c r="L539" s="9">
        <v>0</v>
      </c>
      <c r="M539" s="9">
        <v>0</v>
      </c>
      <c r="N539" s="9">
        <v>1</v>
      </c>
      <c r="O539" s="9">
        <v>0</v>
      </c>
      <c r="P539" s="9">
        <v>0</v>
      </c>
      <c r="Q539" s="9">
        <v>0</v>
      </c>
      <c r="R539" s="11">
        <v>0</v>
      </c>
      <c r="S539" s="16">
        <v>0</v>
      </c>
      <c r="T539" s="7">
        <v>1</v>
      </c>
      <c r="U539" s="9">
        <v>2</v>
      </c>
      <c r="V539" s="9">
        <v>0</v>
      </c>
      <c r="W539" s="9">
        <v>1.1000000000000001</v>
      </c>
      <c r="X539" s="9"/>
      <c r="Y539" s="9">
        <v>900</v>
      </c>
      <c r="Z539" s="9">
        <v>0</v>
      </c>
      <c r="AA539" s="9">
        <v>0</v>
      </c>
      <c r="AB539" s="9">
        <v>0</v>
      </c>
      <c r="AC539" s="9">
        <v>0</v>
      </c>
      <c r="AD539" s="9">
        <v>0</v>
      </c>
      <c r="AE539" s="9">
        <v>12</v>
      </c>
      <c r="AF539" s="9">
        <v>1</v>
      </c>
      <c r="AG539" s="9">
        <v>2</v>
      </c>
      <c r="AH539" s="11">
        <v>2</v>
      </c>
      <c r="AI539" s="11">
        <v>0</v>
      </c>
      <c r="AJ539" s="11">
        <v>0</v>
      </c>
      <c r="AK539" s="11">
        <v>2</v>
      </c>
      <c r="AL539" s="9">
        <v>0</v>
      </c>
      <c r="AM539" s="9">
        <v>0</v>
      </c>
      <c r="AN539" s="9">
        <v>0</v>
      </c>
      <c r="AO539" s="9">
        <v>0.5</v>
      </c>
      <c r="AP539" s="9">
        <v>10000</v>
      </c>
      <c r="AQ539" s="9">
        <v>0.5</v>
      </c>
      <c r="AR539" s="9">
        <v>100</v>
      </c>
      <c r="AS539" s="11">
        <v>0</v>
      </c>
      <c r="AT539" s="210" t="s">
        <v>590</v>
      </c>
      <c r="AU539" s="9"/>
      <c r="AV539" s="10" t="s">
        <v>171</v>
      </c>
      <c r="AW539" s="9" t="s">
        <v>336</v>
      </c>
      <c r="AX539" s="9">
        <v>10004004</v>
      </c>
      <c r="AY539" s="9">
        <v>21030030</v>
      </c>
      <c r="AZ539" s="10" t="s">
        <v>396</v>
      </c>
      <c r="BA539" s="10" t="s">
        <v>165</v>
      </c>
      <c r="BB539" s="16">
        <v>0</v>
      </c>
      <c r="BC539" s="16">
        <v>0</v>
      </c>
      <c r="BD539" s="21"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20.100000000000001" customHeight="1">
      <c r="C540" s="9">
        <v>61023303</v>
      </c>
      <c r="D540" s="10" t="s">
        <v>395</v>
      </c>
      <c r="E540" s="7">
        <v>2</v>
      </c>
      <c r="F540" s="11">
        <v>80000001</v>
      </c>
      <c r="G540" s="9">
        <f t="shared" si="47"/>
        <v>61023304</v>
      </c>
      <c r="H540" s="9">
        <v>0</v>
      </c>
      <c r="I540" s="7">
        <v>42</v>
      </c>
      <c r="J540" s="9">
        <v>2</v>
      </c>
      <c r="K540" s="7">
        <v>0</v>
      </c>
      <c r="L540" s="9">
        <v>0</v>
      </c>
      <c r="M540" s="9">
        <v>0</v>
      </c>
      <c r="N540" s="9">
        <v>1</v>
      </c>
      <c r="O540" s="9">
        <v>0</v>
      </c>
      <c r="P540" s="9">
        <v>0</v>
      </c>
      <c r="Q540" s="9">
        <v>0</v>
      </c>
      <c r="R540" s="11">
        <v>0</v>
      </c>
      <c r="S540" s="16">
        <v>0</v>
      </c>
      <c r="T540" s="7">
        <v>1</v>
      </c>
      <c r="U540" s="9">
        <v>2</v>
      </c>
      <c r="V540" s="9">
        <v>0</v>
      </c>
      <c r="W540" s="9">
        <v>1.2</v>
      </c>
      <c r="X540" s="9"/>
      <c r="Y540" s="9">
        <v>1800</v>
      </c>
      <c r="Z540" s="9">
        <v>0</v>
      </c>
      <c r="AA540" s="9">
        <v>0</v>
      </c>
      <c r="AB540" s="9">
        <v>0</v>
      </c>
      <c r="AC540" s="9">
        <v>0</v>
      </c>
      <c r="AD540" s="9">
        <v>0</v>
      </c>
      <c r="AE540" s="9">
        <v>12</v>
      </c>
      <c r="AF540" s="9">
        <v>1</v>
      </c>
      <c r="AG540" s="9">
        <v>2</v>
      </c>
      <c r="AH540" s="11">
        <v>2</v>
      </c>
      <c r="AI540" s="11">
        <v>0</v>
      </c>
      <c r="AJ540" s="11">
        <v>0</v>
      </c>
      <c r="AK540" s="11">
        <v>2</v>
      </c>
      <c r="AL540" s="9">
        <v>0</v>
      </c>
      <c r="AM540" s="9">
        <v>0</v>
      </c>
      <c r="AN540" s="9">
        <v>0</v>
      </c>
      <c r="AO540" s="9">
        <v>0.5</v>
      </c>
      <c r="AP540" s="9">
        <v>10000</v>
      </c>
      <c r="AQ540" s="9">
        <v>0.5</v>
      </c>
      <c r="AR540" s="9">
        <v>100</v>
      </c>
      <c r="AS540" s="11">
        <v>0</v>
      </c>
      <c r="AT540" s="210" t="s">
        <v>590</v>
      </c>
      <c r="AU540" s="9"/>
      <c r="AV540" s="10" t="s">
        <v>171</v>
      </c>
      <c r="AW540" s="9" t="s">
        <v>336</v>
      </c>
      <c r="AX540" s="9">
        <v>10004004</v>
      </c>
      <c r="AY540" s="9">
        <v>21030030</v>
      </c>
      <c r="AZ540" s="10" t="s">
        <v>396</v>
      </c>
      <c r="BA540" s="10" t="s">
        <v>165</v>
      </c>
      <c r="BB540" s="16">
        <v>0</v>
      </c>
      <c r="BC540" s="16">
        <v>0</v>
      </c>
      <c r="BD540" s="21" t="str">
        <f t="shared" si="48"/>
        <v>释放出3个法球,持续对周围造成每秒造成120%攻击伤害+1800点固定伤害,并降低目标攻击速度50%和使其受到的伤害提升20%,持续6秒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20.100000000000001" customHeight="1">
      <c r="C541" s="9">
        <v>61023304</v>
      </c>
      <c r="D541" s="10" t="s">
        <v>395</v>
      </c>
      <c r="E541" s="7">
        <v>3</v>
      </c>
      <c r="F541" s="11">
        <v>80000001</v>
      </c>
      <c r="G541" s="7">
        <v>0</v>
      </c>
      <c r="H541" s="7">
        <v>0</v>
      </c>
      <c r="I541" s="9">
        <v>0</v>
      </c>
      <c r="J541" s="9">
        <v>0</v>
      </c>
      <c r="K541" s="7">
        <v>0</v>
      </c>
      <c r="L541" s="9">
        <v>0</v>
      </c>
      <c r="M541" s="9">
        <v>0</v>
      </c>
      <c r="N541" s="9">
        <v>1</v>
      </c>
      <c r="O541" s="9">
        <v>0</v>
      </c>
      <c r="P541" s="9">
        <v>0</v>
      </c>
      <c r="Q541" s="9">
        <v>0</v>
      </c>
      <c r="R541" s="11">
        <v>0</v>
      </c>
      <c r="S541" s="16">
        <v>0</v>
      </c>
      <c r="T541" s="7">
        <v>1</v>
      </c>
      <c r="U541" s="9">
        <v>2</v>
      </c>
      <c r="V541" s="9">
        <v>0</v>
      </c>
      <c r="W541" s="9">
        <v>1.3</v>
      </c>
      <c r="X541" s="9"/>
      <c r="Y541" s="9">
        <v>2800</v>
      </c>
      <c r="Z541" s="9">
        <v>0</v>
      </c>
      <c r="AA541" s="9">
        <v>0</v>
      </c>
      <c r="AB541" s="9">
        <v>0</v>
      </c>
      <c r="AC541" s="9">
        <v>0</v>
      </c>
      <c r="AD541" s="9">
        <v>0</v>
      </c>
      <c r="AE541" s="9">
        <v>12</v>
      </c>
      <c r="AF541" s="9">
        <v>1</v>
      </c>
      <c r="AG541" s="9">
        <v>2</v>
      </c>
      <c r="AH541" s="11">
        <v>2</v>
      </c>
      <c r="AI541" s="11">
        <v>0</v>
      </c>
      <c r="AJ541" s="11">
        <v>0</v>
      </c>
      <c r="AK541" s="11">
        <v>2</v>
      </c>
      <c r="AL541" s="9">
        <v>0</v>
      </c>
      <c r="AM541" s="9">
        <v>0</v>
      </c>
      <c r="AN541" s="9">
        <v>0</v>
      </c>
      <c r="AO541" s="9">
        <v>0.5</v>
      </c>
      <c r="AP541" s="9">
        <v>10000</v>
      </c>
      <c r="AQ541" s="9">
        <v>0.5</v>
      </c>
      <c r="AR541" s="9">
        <v>100</v>
      </c>
      <c r="AS541" s="11">
        <v>0</v>
      </c>
      <c r="AT541" s="210" t="s">
        <v>590</v>
      </c>
      <c r="AU541" s="9"/>
      <c r="AV541" s="10" t="s">
        <v>171</v>
      </c>
      <c r="AW541" s="9" t="s">
        <v>336</v>
      </c>
      <c r="AX541" s="9">
        <v>10004004</v>
      </c>
      <c r="AY541" s="9">
        <v>21030030</v>
      </c>
      <c r="AZ541" s="10" t="s">
        <v>396</v>
      </c>
      <c r="BA541" s="10" t="s">
        <v>165</v>
      </c>
      <c r="BB541" s="16">
        <v>0</v>
      </c>
      <c r="BC541" s="16">
        <v>0</v>
      </c>
      <c r="BD541" s="21" t="str">
        <f t="shared" si="48"/>
        <v>释放出3个法球,持续对周围造成每秒造成130%攻击伤害+2800点固定伤害,并降低目标攻击速度50%和使其受到的伤害提升20%,持续6秒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20.100000000000001" customHeight="1">
      <c r="C542" s="9">
        <v>61023305</v>
      </c>
      <c r="D542" s="10" t="s">
        <v>395</v>
      </c>
      <c r="E542" s="7">
        <v>4</v>
      </c>
      <c r="F542" s="11">
        <v>80000001</v>
      </c>
      <c r="G542" s="7">
        <v>0</v>
      </c>
      <c r="H542" s="7">
        <v>0</v>
      </c>
      <c r="I542" s="9">
        <v>0</v>
      </c>
      <c r="J542" s="9">
        <v>0</v>
      </c>
      <c r="K542" s="7">
        <v>0</v>
      </c>
      <c r="L542" s="9">
        <v>0</v>
      </c>
      <c r="M542" s="9">
        <v>0</v>
      </c>
      <c r="N542" s="9">
        <v>1</v>
      </c>
      <c r="O542" s="9">
        <v>0</v>
      </c>
      <c r="P542" s="9">
        <v>0</v>
      </c>
      <c r="Q542" s="9">
        <v>0</v>
      </c>
      <c r="R542" s="11">
        <v>0</v>
      </c>
      <c r="S542" s="16">
        <v>0</v>
      </c>
      <c r="T542" s="7">
        <v>1</v>
      </c>
      <c r="U542" s="9">
        <v>2</v>
      </c>
      <c r="V542" s="9">
        <v>0</v>
      </c>
      <c r="W542" s="9">
        <v>1.4</v>
      </c>
      <c r="X542" s="9"/>
      <c r="Y542" s="9">
        <v>4000</v>
      </c>
      <c r="Z542" s="9">
        <v>0</v>
      </c>
      <c r="AA542" s="9">
        <v>0</v>
      </c>
      <c r="AB542" s="9">
        <v>0</v>
      </c>
      <c r="AC542" s="9">
        <v>0</v>
      </c>
      <c r="AD542" s="9">
        <v>0</v>
      </c>
      <c r="AE542" s="9">
        <v>12</v>
      </c>
      <c r="AF542" s="9">
        <v>1</v>
      </c>
      <c r="AG542" s="9">
        <v>2</v>
      </c>
      <c r="AH542" s="11">
        <v>2</v>
      </c>
      <c r="AI542" s="11">
        <v>0</v>
      </c>
      <c r="AJ542" s="11">
        <v>0</v>
      </c>
      <c r="AK542" s="11">
        <v>2</v>
      </c>
      <c r="AL542" s="9">
        <v>0</v>
      </c>
      <c r="AM542" s="9">
        <v>0</v>
      </c>
      <c r="AN542" s="9">
        <v>0</v>
      </c>
      <c r="AO542" s="9">
        <v>0.5</v>
      </c>
      <c r="AP542" s="9">
        <v>10000</v>
      </c>
      <c r="AQ542" s="9">
        <v>0.5</v>
      </c>
      <c r="AR542" s="9">
        <v>100</v>
      </c>
      <c r="AS542" s="11">
        <v>0</v>
      </c>
      <c r="AT542" s="210" t="s">
        <v>590</v>
      </c>
      <c r="AU542" s="9"/>
      <c r="AV542" s="10" t="s">
        <v>171</v>
      </c>
      <c r="AW542" s="9" t="s">
        <v>336</v>
      </c>
      <c r="AX542" s="9">
        <v>10004004</v>
      </c>
      <c r="AY542" s="9">
        <v>21030030</v>
      </c>
      <c r="AZ542" s="10" t="s">
        <v>396</v>
      </c>
      <c r="BA542" s="10" t="s">
        <v>165</v>
      </c>
      <c r="BB542" s="16">
        <v>0</v>
      </c>
      <c r="BC542" s="16">
        <v>0</v>
      </c>
      <c r="BD542" s="21" t="str">
        <f t="shared" si="48"/>
        <v>释放出3个法球,持续对周围造成每秒造成140%攻击伤害+4000点固定伤害,并降低目标攻击速度50%和使其受到的伤害提升20%,持续6秒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20.100000000000001" customHeight="1">
      <c r="C543" s="9">
        <v>61023306</v>
      </c>
      <c r="D543" s="10" t="s">
        <v>395</v>
      </c>
      <c r="E543" s="7">
        <v>5</v>
      </c>
      <c r="F543" s="11">
        <v>80000001</v>
      </c>
      <c r="G543" s="7">
        <v>0</v>
      </c>
      <c r="H543" s="7">
        <v>0</v>
      </c>
      <c r="I543" s="9">
        <v>0</v>
      </c>
      <c r="J543" s="9">
        <v>0</v>
      </c>
      <c r="K543" s="7">
        <v>0</v>
      </c>
      <c r="L543" s="9">
        <v>0</v>
      </c>
      <c r="M543" s="9">
        <v>0</v>
      </c>
      <c r="N543" s="9">
        <v>1</v>
      </c>
      <c r="O543" s="9">
        <v>0</v>
      </c>
      <c r="P543" s="9">
        <v>0</v>
      </c>
      <c r="Q543" s="9">
        <v>0</v>
      </c>
      <c r="R543" s="11">
        <v>0</v>
      </c>
      <c r="S543" s="16">
        <v>0</v>
      </c>
      <c r="T543" s="7">
        <v>1</v>
      </c>
      <c r="U543" s="9">
        <v>2</v>
      </c>
      <c r="V543" s="9">
        <v>0</v>
      </c>
      <c r="W543" s="9">
        <v>1.5</v>
      </c>
      <c r="X543" s="9"/>
      <c r="Y543" s="9">
        <v>5200</v>
      </c>
      <c r="Z543" s="9">
        <v>0</v>
      </c>
      <c r="AA543" s="9">
        <v>0</v>
      </c>
      <c r="AB543" s="9">
        <v>0</v>
      </c>
      <c r="AC543" s="9">
        <v>0</v>
      </c>
      <c r="AD543" s="9">
        <v>0</v>
      </c>
      <c r="AE543" s="9">
        <v>12</v>
      </c>
      <c r="AF543" s="9">
        <v>1</v>
      </c>
      <c r="AG543" s="9">
        <v>2</v>
      </c>
      <c r="AH543" s="11">
        <v>2</v>
      </c>
      <c r="AI543" s="11">
        <v>0</v>
      </c>
      <c r="AJ543" s="11">
        <v>0</v>
      </c>
      <c r="AK543" s="11">
        <v>2</v>
      </c>
      <c r="AL543" s="9">
        <v>0</v>
      </c>
      <c r="AM543" s="9">
        <v>0</v>
      </c>
      <c r="AN543" s="9">
        <v>0</v>
      </c>
      <c r="AO543" s="9">
        <v>0.5</v>
      </c>
      <c r="AP543" s="9">
        <v>10000</v>
      </c>
      <c r="AQ543" s="9">
        <v>0.5</v>
      </c>
      <c r="AR543" s="9">
        <v>100</v>
      </c>
      <c r="AS543" s="11">
        <v>0</v>
      </c>
      <c r="AT543" s="210" t="s">
        <v>590</v>
      </c>
      <c r="AU543" s="9"/>
      <c r="AV543" s="10" t="s">
        <v>171</v>
      </c>
      <c r="AW543" s="9" t="s">
        <v>336</v>
      </c>
      <c r="AX543" s="9">
        <v>10004004</v>
      </c>
      <c r="AY543" s="9">
        <v>21030030</v>
      </c>
      <c r="AZ543" s="10" t="s">
        <v>396</v>
      </c>
      <c r="BA543" s="10" t="s">
        <v>165</v>
      </c>
      <c r="BB543" s="16">
        <v>0</v>
      </c>
      <c r="BC543" s="16">
        <v>0</v>
      </c>
      <c r="BD543" s="21" t="str">
        <f t="shared" si="48"/>
        <v>释放出3个法球,持续对周围造成每秒造成150%攻击伤害+5200点固定伤害,并降低目标攻击速度50%和使其受到的伤害提升20%,持续6秒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20.100000000000001" customHeight="1">
      <c r="C544" s="9">
        <v>61023401</v>
      </c>
      <c r="D544" s="10" t="s">
        <v>591</v>
      </c>
      <c r="E544" s="7">
        <v>0</v>
      </c>
      <c r="F544" s="11">
        <v>80000001</v>
      </c>
      <c r="G544" s="9">
        <f>C545</f>
        <v>61023402</v>
      </c>
      <c r="H544" s="9">
        <v>0</v>
      </c>
      <c r="I544" s="7">
        <v>35</v>
      </c>
      <c r="J544" s="7">
        <v>5</v>
      </c>
      <c r="K544" s="7">
        <v>0</v>
      </c>
      <c r="L544" s="9">
        <v>0</v>
      </c>
      <c r="M544" s="9">
        <v>0</v>
      </c>
      <c r="N544" s="9">
        <v>1</v>
      </c>
      <c r="O544" s="9">
        <v>0</v>
      </c>
      <c r="P544" s="9">
        <v>0</v>
      </c>
      <c r="Q544" s="9">
        <v>0</v>
      </c>
      <c r="R544" s="11">
        <v>0</v>
      </c>
      <c r="S544" s="16">
        <v>0</v>
      </c>
      <c r="T544" s="7">
        <v>1</v>
      </c>
      <c r="U544" s="9">
        <v>2</v>
      </c>
      <c r="V544" s="9">
        <v>0</v>
      </c>
      <c r="W544" s="9">
        <v>0.8</v>
      </c>
      <c r="X544" s="9"/>
      <c r="Y544" s="9">
        <v>500</v>
      </c>
      <c r="Z544" s="9">
        <v>0</v>
      </c>
      <c r="AA544" s="9">
        <v>0</v>
      </c>
      <c r="AB544" s="9">
        <v>0</v>
      </c>
      <c r="AC544" s="9">
        <v>0</v>
      </c>
      <c r="AD544" s="9">
        <v>0</v>
      </c>
      <c r="AE544" s="9">
        <v>30</v>
      </c>
      <c r="AF544" s="9">
        <v>1</v>
      </c>
      <c r="AG544" s="9">
        <v>3</v>
      </c>
      <c r="AH544" s="11">
        <v>2</v>
      </c>
      <c r="AI544" s="11">
        <v>0</v>
      </c>
      <c r="AJ544" s="11">
        <v>0</v>
      </c>
      <c r="AK544" s="11">
        <v>1.5</v>
      </c>
      <c r="AL544" s="9">
        <v>0</v>
      </c>
      <c r="AM544" s="9">
        <v>0</v>
      </c>
      <c r="AN544" s="9">
        <v>0</v>
      </c>
      <c r="AO544" s="9">
        <v>0.5</v>
      </c>
      <c r="AP544" s="9">
        <v>20000</v>
      </c>
      <c r="AQ544" s="9">
        <v>0.5</v>
      </c>
      <c r="AR544" s="9">
        <v>0</v>
      </c>
      <c r="AS544" s="11">
        <v>0</v>
      </c>
      <c r="AT544" s="210" t="s">
        <v>592</v>
      </c>
      <c r="AU544" s="9"/>
      <c r="AV544" s="10" t="s">
        <v>335</v>
      </c>
      <c r="AW544" s="9" t="s">
        <v>214</v>
      </c>
      <c r="AX544" s="9">
        <v>10002001</v>
      </c>
      <c r="AY544" s="9">
        <v>21030040</v>
      </c>
      <c r="AZ544" s="10" t="s">
        <v>215</v>
      </c>
      <c r="BA544" s="10" t="s">
        <v>216</v>
      </c>
      <c r="BB544" s="16">
        <v>0</v>
      </c>
      <c r="BC544" s="16">
        <v>0</v>
      </c>
      <c r="BD544" s="21"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20.100000000000001" customHeight="1">
      <c r="C545" s="9">
        <v>61023402</v>
      </c>
      <c r="D545" s="10" t="s">
        <v>591</v>
      </c>
      <c r="E545" s="7">
        <v>1</v>
      </c>
      <c r="F545" s="11">
        <v>80000001</v>
      </c>
      <c r="G545" s="9">
        <f t="shared" ref="G545:G546" si="49">C546</f>
        <v>61023403</v>
      </c>
      <c r="H545" s="9">
        <v>0</v>
      </c>
      <c r="I545" s="7">
        <v>42</v>
      </c>
      <c r="J545" s="7">
        <v>2</v>
      </c>
      <c r="K545" s="7">
        <v>0</v>
      </c>
      <c r="L545" s="9">
        <v>0</v>
      </c>
      <c r="M545" s="9">
        <v>0</v>
      </c>
      <c r="N545" s="9">
        <v>1</v>
      </c>
      <c r="O545" s="9">
        <v>0</v>
      </c>
      <c r="P545" s="9">
        <v>0</v>
      </c>
      <c r="Q545" s="9">
        <v>0</v>
      </c>
      <c r="R545" s="11">
        <v>0</v>
      </c>
      <c r="S545" s="16">
        <v>0</v>
      </c>
      <c r="T545" s="7">
        <v>1</v>
      </c>
      <c r="U545" s="9">
        <v>2</v>
      </c>
      <c r="V545" s="9">
        <v>0</v>
      </c>
      <c r="W545" s="9">
        <v>0.8</v>
      </c>
      <c r="X545" s="9"/>
      <c r="Y545" s="9">
        <v>500</v>
      </c>
      <c r="Z545" s="9">
        <v>0</v>
      </c>
      <c r="AA545" s="9">
        <v>0</v>
      </c>
      <c r="AB545" s="9">
        <v>0</v>
      </c>
      <c r="AC545" s="9">
        <v>0</v>
      </c>
      <c r="AD545" s="9">
        <v>0</v>
      </c>
      <c r="AE545" s="9">
        <v>30</v>
      </c>
      <c r="AF545" s="9">
        <v>1</v>
      </c>
      <c r="AG545" s="9">
        <v>3</v>
      </c>
      <c r="AH545" s="11">
        <v>2</v>
      </c>
      <c r="AI545" s="11">
        <v>0</v>
      </c>
      <c r="AJ545" s="11">
        <v>0</v>
      </c>
      <c r="AK545" s="11">
        <v>1.5</v>
      </c>
      <c r="AL545" s="9">
        <v>0</v>
      </c>
      <c r="AM545" s="9">
        <v>0</v>
      </c>
      <c r="AN545" s="9">
        <v>0</v>
      </c>
      <c r="AO545" s="9">
        <v>0.5</v>
      </c>
      <c r="AP545" s="9">
        <v>20000</v>
      </c>
      <c r="AQ545" s="9">
        <v>0.5</v>
      </c>
      <c r="AR545" s="9">
        <v>0</v>
      </c>
      <c r="AS545" s="11">
        <v>0</v>
      </c>
      <c r="AT545" s="210" t="s">
        <v>592</v>
      </c>
      <c r="AU545" s="9"/>
      <c r="AV545" s="10" t="s">
        <v>335</v>
      </c>
      <c r="AW545" s="9" t="s">
        <v>214</v>
      </c>
      <c r="AX545" s="9">
        <v>10002001</v>
      </c>
      <c r="AY545" s="9">
        <v>21030040</v>
      </c>
      <c r="AZ545" s="10" t="s">
        <v>215</v>
      </c>
      <c r="BA545" s="10" t="s">
        <v>216</v>
      </c>
      <c r="BB545" s="16">
        <v>0</v>
      </c>
      <c r="BC545" s="16">
        <v>0</v>
      </c>
      <c r="BD545" s="21"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20.100000000000001" customHeight="1">
      <c r="C546" s="9">
        <v>61023403</v>
      </c>
      <c r="D546" s="10" t="s">
        <v>591</v>
      </c>
      <c r="E546" s="7">
        <v>2</v>
      </c>
      <c r="F546" s="11">
        <v>80000001</v>
      </c>
      <c r="G546" s="9">
        <f t="shared" si="49"/>
        <v>61023404</v>
      </c>
      <c r="H546" s="9">
        <v>0</v>
      </c>
      <c r="I546" s="7">
        <v>47</v>
      </c>
      <c r="J546" s="7">
        <v>2</v>
      </c>
      <c r="K546" s="7">
        <v>0</v>
      </c>
      <c r="L546" s="9">
        <v>0</v>
      </c>
      <c r="M546" s="9">
        <v>0</v>
      </c>
      <c r="N546" s="9">
        <v>1</v>
      </c>
      <c r="O546" s="9">
        <v>0</v>
      </c>
      <c r="P546" s="9">
        <v>0</v>
      </c>
      <c r="Q546" s="9">
        <v>0</v>
      </c>
      <c r="R546" s="11">
        <v>0</v>
      </c>
      <c r="S546" s="16">
        <v>0</v>
      </c>
      <c r="T546" s="7">
        <v>1</v>
      </c>
      <c r="U546" s="9">
        <v>2</v>
      </c>
      <c r="V546" s="9">
        <v>0</v>
      </c>
      <c r="W546" s="9">
        <v>0.9</v>
      </c>
      <c r="X546" s="9"/>
      <c r="Y546" s="9">
        <v>800</v>
      </c>
      <c r="Z546" s="9">
        <v>0</v>
      </c>
      <c r="AA546" s="9">
        <v>0</v>
      </c>
      <c r="AB546" s="9">
        <v>0</v>
      </c>
      <c r="AC546" s="9">
        <v>0</v>
      </c>
      <c r="AD546" s="9">
        <v>0</v>
      </c>
      <c r="AE546" s="9">
        <v>30</v>
      </c>
      <c r="AF546" s="9">
        <v>1</v>
      </c>
      <c r="AG546" s="9">
        <v>3</v>
      </c>
      <c r="AH546" s="11">
        <v>2</v>
      </c>
      <c r="AI546" s="11">
        <v>0</v>
      </c>
      <c r="AJ546" s="11">
        <v>0</v>
      </c>
      <c r="AK546" s="11">
        <v>1.5</v>
      </c>
      <c r="AL546" s="9">
        <v>0</v>
      </c>
      <c r="AM546" s="9">
        <v>0</v>
      </c>
      <c r="AN546" s="9">
        <v>0</v>
      </c>
      <c r="AO546" s="9">
        <v>0.5</v>
      </c>
      <c r="AP546" s="9">
        <v>20000</v>
      </c>
      <c r="AQ546" s="9">
        <v>0.5</v>
      </c>
      <c r="AR546" s="9">
        <v>0</v>
      </c>
      <c r="AS546" s="11">
        <v>0</v>
      </c>
      <c r="AT546" s="210" t="s">
        <v>593</v>
      </c>
      <c r="AU546" s="9"/>
      <c r="AV546" s="10" t="s">
        <v>335</v>
      </c>
      <c r="AW546" s="9" t="s">
        <v>214</v>
      </c>
      <c r="AX546" s="9">
        <v>10002001</v>
      </c>
      <c r="AY546" s="9">
        <v>21030040</v>
      </c>
      <c r="AZ546" s="10" t="s">
        <v>215</v>
      </c>
      <c r="BA546" s="10" t="s">
        <v>216</v>
      </c>
      <c r="BB546" s="16">
        <v>0</v>
      </c>
      <c r="BC546" s="16">
        <v>0</v>
      </c>
      <c r="BD546" s="21"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20.100000000000001" customHeight="1">
      <c r="C547" s="9">
        <v>61023404</v>
      </c>
      <c r="D547" s="10" t="s">
        <v>591</v>
      </c>
      <c r="E547" s="7">
        <v>3</v>
      </c>
      <c r="F547" s="11">
        <v>80000001</v>
      </c>
      <c r="G547" s="7">
        <v>0</v>
      </c>
      <c r="H547" s="7">
        <v>0</v>
      </c>
      <c r="I547" s="9">
        <v>0</v>
      </c>
      <c r="J547" s="7">
        <v>0</v>
      </c>
      <c r="K547" s="7">
        <v>0</v>
      </c>
      <c r="L547" s="9">
        <v>0</v>
      </c>
      <c r="M547" s="9">
        <v>0</v>
      </c>
      <c r="N547" s="9">
        <v>1</v>
      </c>
      <c r="O547" s="9">
        <v>0</v>
      </c>
      <c r="P547" s="9">
        <v>0</v>
      </c>
      <c r="Q547" s="9">
        <v>0</v>
      </c>
      <c r="R547" s="11">
        <v>0</v>
      </c>
      <c r="S547" s="16">
        <v>0</v>
      </c>
      <c r="T547" s="7">
        <v>1</v>
      </c>
      <c r="U547" s="9">
        <v>2</v>
      </c>
      <c r="V547" s="9">
        <v>0</v>
      </c>
      <c r="W547" s="9">
        <v>1</v>
      </c>
      <c r="X547" s="9"/>
      <c r="Y547" s="9">
        <v>1150</v>
      </c>
      <c r="Z547" s="9">
        <v>0</v>
      </c>
      <c r="AA547" s="9">
        <v>0</v>
      </c>
      <c r="AB547" s="9">
        <v>0</v>
      </c>
      <c r="AC547" s="9">
        <v>0</v>
      </c>
      <c r="AD547" s="9">
        <v>0</v>
      </c>
      <c r="AE547" s="9">
        <v>30</v>
      </c>
      <c r="AF547" s="9">
        <v>1</v>
      </c>
      <c r="AG547" s="9">
        <v>3</v>
      </c>
      <c r="AH547" s="11">
        <v>2</v>
      </c>
      <c r="AI547" s="11">
        <v>0</v>
      </c>
      <c r="AJ547" s="11">
        <v>0</v>
      </c>
      <c r="AK547" s="11">
        <v>1.5</v>
      </c>
      <c r="AL547" s="9">
        <v>0</v>
      </c>
      <c r="AM547" s="9">
        <v>0</v>
      </c>
      <c r="AN547" s="9">
        <v>0</v>
      </c>
      <c r="AO547" s="9">
        <v>0.5</v>
      </c>
      <c r="AP547" s="9">
        <v>20000</v>
      </c>
      <c r="AQ547" s="9">
        <v>0.5</v>
      </c>
      <c r="AR547" s="9">
        <v>0</v>
      </c>
      <c r="AS547" s="11">
        <v>0</v>
      </c>
      <c r="AT547" s="210" t="s">
        <v>594</v>
      </c>
      <c r="AU547" s="9"/>
      <c r="AV547" s="10" t="s">
        <v>335</v>
      </c>
      <c r="AW547" s="9" t="s">
        <v>214</v>
      </c>
      <c r="AX547" s="9">
        <v>10002001</v>
      </c>
      <c r="AY547" s="9">
        <v>21030040</v>
      </c>
      <c r="AZ547" s="10" t="s">
        <v>215</v>
      </c>
      <c r="BA547" s="10" t="s">
        <v>216</v>
      </c>
      <c r="BB547" s="16">
        <v>0</v>
      </c>
      <c r="BC547" s="16">
        <v>0</v>
      </c>
      <c r="BD547" s="21"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20.100000000000001" customHeight="1">
      <c r="C548" s="9">
        <v>61023405</v>
      </c>
      <c r="D548" s="10" t="s">
        <v>591</v>
      </c>
      <c r="E548" s="7">
        <v>4</v>
      </c>
      <c r="F548" s="11">
        <v>80000001</v>
      </c>
      <c r="G548" s="7">
        <v>0</v>
      </c>
      <c r="H548" s="7">
        <v>0</v>
      </c>
      <c r="I548" s="9">
        <v>0</v>
      </c>
      <c r="J548" s="7">
        <v>0</v>
      </c>
      <c r="K548" s="7">
        <v>0</v>
      </c>
      <c r="L548" s="9">
        <v>0</v>
      </c>
      <c r="M548" s="9">
        <v>0</v>
      </c>
      <c r="N548" s="9">
        <v>1</v>
      </c>
      <c r="O548" s="9">
        <v>0</v>
      </c>
      <c r="P548" s="9">
        <v>0</v>
      </c>
      <c r="Q548" s="9">
        <v>0</v>
      </c>
      <c r="R548" s="11">
        <v>0</v>
      </c>
      <c r="S548" s="16">
        <v>0</v>
      </c>
      <c r="T548" s="7">
        <v>1</v>
      </c>
      <c r="U548" s="9">
        <v>2</v>
      </c>
      <c r="V548" s="9">
        <v>0</v>
      </c>
      <c r="W548" s="9">
        <v>1.1000000000000001</v>
      </c>
      <c r="X548" s="9"/>
      <c r="Y548" s="9">
        <v>1550</v>
      </c>
      <c r="Z548" s="9">
        <v>0</v>
      </c>
      <c r="AA548" s="9">
        <v>0</v>
      </c>
      <c r="AB548" s="9">
        <v>0</v>
      </c>
      <c r="AC548" s="9">
        <v>0</v>
      </c>
      <c r="AD548" s="9">
        <v>0</v>
      </c>
      <c r="AE548" s="9">
        <v>30</v>
      </c>
      <c r="AF548" s="9">
        <v>1</v>
      </c>
      <c r="AG548" s="9">
        <v>3</v>
      </c>
      <c r="AH548" s="11">
        <v>2</v>
      </c>
      <c r="AI548" s="11">
        <v>0</v>
      </c>
      <c r="AJ548" s="11">
        <v>0</v>
      </c>
      <c r="AK548" s="11">
        <v>1.5</v>
      </c>
      <c r="AL548" s="9">
        <v>0</v>
      </c>
      <c r="AM548" s="9">
        <v>0</v>
      </c>
      <c r="AN548" s="9">
        <v>0</v>
      </c>
      <c r="AO548" s="9">
        <v>0.5</v>
      </c>
      <c r="AP548" s="9">
        <v>20000</v>
      </c>
      <c r="AQ548" s="9">
        <v>0.5</v>
      </c>
      <c r="AR548" s="9">
        <v>0</v>
      </c>
      <c r="AS548" s="11">
        <v>0</v>
      </c>
      <c r="AT548" s="210" t="s">
        <v>595</v>
      </c>
      <c r="AU548" s="9"/>
      <c r="AV548" s="10" t="s">
        <v>335</v>
      </c>
      <c r="AW548" s="9" t="s">
        <v>214</v>
      </c>
      <c r="AX548" s="9">
        <v>10002001</v>
      </c>
      <c r="AY548" s="9">
        <v>21030040</v>
      </c>
      <c r="AZ548" s="10" t="s">
        <v>215</v>
      </c>
      <c r="BA548" s="10" t="s">
        <v>216</v>
      </c>
      <c r="BB548" s="16">
        <v>0</v>
      </c>
      <c r="BC548" s="16">
        <v>0</v>
      </c>
      <c r="BD548" s="21"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20.100000000000001" customHeight="1">
      <c r="C549" s="9">
        <v>61023406</v>
      </c>
      <c r="D549" s="10" t="s">
        <v>591</v>
      </c>
      <c r="E549" s="7">
        <v>5</v>
      </c>
      <c r="F549" s="11">
        <v>80000001</v>
      </c>
      <c r="G549" s="7">
        <v>0</v>
      </c>
      <c r="H549" s="7">
        <v>0</v>
      </c>
      <c r="I549" s="9">
        <v>0</v>
      </c>
      <c r="J549" s="7">
        <v>0</v>
      </c>
      <c r="K549" s="7">
        <v>0</v>
      </c>
      <c r="L549" s="9">
        <v>0</v>
      </c>
      <c r="M549" s="9">
        <v>0</v>
      </c>
      <c r="N549" s="9">
        <v>1</v>
      </c>
      <c r="O549" s="9">
        <v>0</v>
      </c>
      <c r="P549" s="9">
        <v>0</v>
      </c>
      <c r="Q549" s="9">
        <v>0</v>
      </c>
      <c r="R549" s="11">
        <v>0</v>
      </c>
      <c r="S549" s="16">
        <v>0</v>
      </c>
      <c r="T549" s="7">
        <v>1</v>
      </c>
      <c r="U549" s="9">
        <v>2</v>
      </c>
      <c r="V549" s="9">
        <v>0</v>
      </c>
      <c r="W549" s="9">
        <v>1.2</v>
      </c>
      <c r="X549" s="9"/>
      <c r="Y549" s="9">
        <v>2050</v>
      </c>
      <c r="Z549" s="9">
        <v>0</v>
      </c>
      <c r="AA549" s="9">
        <v>0</v>
      </c>
      <c r="AB549" s="9">
        <v>0</v>
      </c>
      <c r="AC549" s="9">
        <v>0</v>
      </c>
      <c r="AD549" s="9">
        <v>0</v>
      </c>
      <c r="AE549" s="9">
        <v>30</v>
      </c>
      <c r="AF549" s="9">
        <v>1</v>
      </c>
      <c r="AG549" s="9">
        <v>3</v>
      </c>
      <c r="AH549" s="11">
        <v>2</v>
      </c>
      <c r="AI549" s="11">
        <v>0</v>
      </c>
      <c r="AJ549" s="11">
        <v>0</v>
      </c>
      <c r="AK549" s="11">
        <v>1.5</v>
      </c>
      <c r="AL549" s="9">
        <v>0</v>
      </c>
      <c r="AM549" s="9">
        <v>0</v>
      </c>
      <c r="AN549" s="9">
        <v>0</v>
      </c>
      <c r="AO549" s="9">
        <v>0.5</v>
      </c>
      <c r="AP549" s="9">
        <v>20000</v>
      </c>
      <c r="AQ549" s="9">
        <v>0.5</v>
      </c>
      <c r="AR549" s="9">
        <v>0</v>
      </c>
      <c r="AS549" s="11">
        <v>0</v>
      </c>
      <c r="AT549" s="210" t="s">
        <v>596</v>
      </c>
      <c r="AU549" s="9"/>
      <c r="AV549" s="10" t="s">
        <v>335</v>
      </c>
      <c r="AW549" s="9" t="s">
        <v>214</v>
      </c>
      <c r="AX549" s="9">
        <v>10002001</v>
      </c>
      <c r="AY549" s="9">
        <v>21030040</v>
      </c>
      <c r="AZ549" s="10" t="s">
        <v>215</v>
      </c>
      <c r="BA549" s="10" t="s">
        <v>216</v>
      </c>
      <c r="BB549" s="16">
        <v>0</v>
      </c>
      <c r="BC549" s="16">
        <v>0</v>
      </c>
      <c r="BD549" s="21"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19.5" customHeight="1">
      <c r="C550" s="7">
        <v>62011101</v>
      </c>
      <c r="D550" s="10" t="s">
        <v>164</v>
      </c>
      <c r="E550" s="7">
        <v>0</v>
      </c>
      <c r="F550" s="11">
        <v>80000001</v>
      </c>
      <c r="G550" s="9">
        <f>C551</f>
        <v>62011102</v>
      </c>
      <c r="H550" s="9">
        <v>3</v>
      </c>
      <c r="I550" s="7">
        <v>1</v>
      </c>
      <c r="J550" s="7">
        <v>5</v>
      </c>
      <c r="K550" s="7">
        <v>0</v>
      </c>
      <c r="L550" s="9">
        <v>0</v>
      </c>
      <c r="M550" s="9">
        <v>0</v>
      </c>
      <c r="N550" s="9">
        <v>1</v>
      </c>
      <c r="O550" s="9">
        <v>0</v>
      </c>
      <c r="P550" s="9">
        <v>0</v>
      </c>
      <c r="Q550" s="9">
        <v>0</v>
      </c>
      <c r="R550" s="11">
        <v>0</v>
      </c>
      <c r="S550" s="16">
        <v>0</v>
      </c>
      <c r="T550" s="7">
        <v>1</v>
      </c>
      <c r="U550" s="9">
        <v>2</v>
      </c>
      <c r="V550" s="9">
        <v>0</v>
      </c>
      <c r="W550" s="9">
        <v>2.25</v>
      </c>
      <c r="X550" s="9"/>
      <c r="Y550" s="9">
        <v>900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9">
        <v>0</v>
      </c>
      <c r="AU550" s="9"/>
      <c r="AV550" s="10" t="s">
        <v>171</v>
      </c>
      <c r="AW550" s="9" t="s">
        <v>172</v>
      </c>
      <c r="AX550" s="9">
        <v>10000006</v>
      </c>
      <c r="AY550" s="9">
        <v>21100010</v>
      </c>
      <c r="AZ550" s="10" t="s">
        <v>156</v>
      </c>
      <c r="BA550" s="10">
        <v>0</v>
      </c>
      <c r="BB550" s="16">
        <v>0</v>
      </c>
      <c r="BC550" s="16">
        <v>0</v>
      </c>
      <c r="BD550" s="21" t="str">
        <f>"立即对目标范围内的怪物造成"&amp;W550*100&amp;"%攻击伤害+"&amp;Y550&amp;"点固定伤害"</f>
        <v>立即对目标范围内的怪物造成225%攻击伤害+900点固定伤害</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19.5" customHeight="1">
      <c r="C551" s="7">
        <v>62011102</v>
      </c>
      <c r="D551" s="10" t="s">
        <v>164</v>
      </c>
      <c r="E551" s="7">
        <v>1</v>
      </c>
      <c r="F551" s="11">
        <v>80000001</v>
      </c>
      <c r="G551" s="9">
        <f t="shared" ref="G551:G552" si="50">C552</f>
        <v>62011103</v>
      </c>
      <c r="H551" s="9">
        <v>3</v>
      </c>
      <c r="I551" s="7">
        <v>1</v>
      </c>
      <c r="J551" s="7">
        <v>2</v>
      </c>
      <c r="K551" s="7">
        <v>0</v>
      </c>
      <c r="L551" s="9">
        <v>0</v>
      </c>
      <c r="M551" s="9">
        <v>0</v>
      </c>
      <c r="N551" s="9">
        <v>1</v>
      </c>
      <c r="O551" s="9">
        <v>0</v>
      </c>
      <c r="P551" s="9">
        <v>0</v>
      </c>
      <c r="Q551" s="9">
        <v>0</v>
      </c>
      <c r="R551" s="11">
        <v>0</v>
      </c>
      <c r="S551" s="16">
        <v>0</v>
      </c>
      <c r="T551" s="7">
        <v>1</v>
      </c>
      <c r="U551" s="9">
        <v>2</v>
      </c>
      <c r="V551" s="9">
        <v>0</v>
      </c>
      <c r="W551" s="9">
        <v>2.25</v>
      </c>
      <c r="X551" s="9"/>
      <c r="Y551" s="9">
        <v>900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9">
        <v>0</v>
      </c>
      <c r="AU551" s="9"/>
      <c r="AV551" s="10" t="s">
        <v>171</v>
      </c>
      <c r="AW551" s="9" t="s">
        <v>172</v>
      </c>
      <c r="AX551" s="9">
        <v>10000006</v>
      </c>
      <c r="AY551" s="9">
        <v>21100010</v>
      </c>
      <c r="AZ551" s="10" t="s">
        <v>156</v>
      </c>
      <c r="BA551" s="10">
        <v>0</v>
      </c>
      <c r="BB551" s="16">
        <v>0</v>
      </c>
      <c r="BC551" s="16">
        <v>0</v>
      </c>
      <c r="BD551" s="21" t="str">
        <f t="shared" ref="BD551:BD555" si="51">"立即对目标范围内的怪物造成"&amp;W551*100&amp;"%攻击伤害+"&amp;Y551&amp;"点固定伤害"</f>
        <v>立即对目标范围内的怪物造成225%攻击伤害+900点固定伤害</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19.5" customHeight="1">
      <c r="C552" s="7">
        <v>62011103</v>
      </c>
      <c r="D552" s="10" t="s">
        <v>164</v>
      </c>
      <c r="E552" s="7">
        <v>2</v>
      </c>
      <c r="F552" s="11">
        <v>80000001</v>
      </c>
      <c r="G552" s="9">
        <f t="shared" si="50"/>
        <v>62011104</v>
      </c>
      <c r="H552" s="9">
        <v>3</v>
      </c>
      <c r="I552" s="7">
        <v>1</v>
      </c>
      <c r="J552" s="7">
        <v>2</v>
      </c>
      <c r="K552" s="7">
        <v>0</v>
      </c>
      <c r="L552" s="9">
        <v>0</v>
      </c>
      <c r="M552" s="9">
        <v>0</v>
      </c>
      <c r="N552" s="9">
        <v>1</v>
      </c>
      <c r="O552" s="9">
        <v>0</v>
      </c>
      <c r="P552" s="9">
        <v>0</v>
      </c>
      <c r="Q552" s="9">
        <v>0</v>
      </c>
      <c r="R552" s="11">
        <v>0</v>
      </c>
      <c r="S552" s="16">
        <v>0</v>
      </c>
      <c r="T552" s="7">
        <v>1</v>
      </c>
      <c r="U552" s="9">
        <v>2</v>
      </c>
      <c r="V552" s="9">
        <v>0</v>
      </c>
      <c r="W552" s="9">
        <v>2.5</v>
      </c>
      <c r="X552" s="9"/>
      <c r="Y552" s="9">
        <v>1800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9">
        <v>0</v>
      </c>
      <c r="AU552" s="9"/>
      <c r="AV552" s="10" t="s">
        <v>171</v>
      </c>
      <c r="AW552" s="9" t="s">
        <v>172</v>
      </c>
      <c r="AX552" s="9">
        <v>10000006</v>
      </c>
      <c r="AY552" s="9">
        <v>21100010</v>
      </c>
      <c r="AZ552" s="10" t="s">
        <v>156</v>
      </c>
      <c r="BA552" s="10">
        <v>0</v>
      </c>
      <c r="BB552" s="16">
        <v>0</v>
      </c>
      <c r="BC552" s="16">
        <v>0</v>
      </c>
      <c r="BD552" s="21" t="str">
        <f t="shared" si="51"/>
        <v>立即对目标范围内的怪物造成250%攻击伤害+1800点固定伤害</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19.5" customHeight="1">
      <c r="C553" s="7">
        <v>62011104</v>
      </c>
      <c r="D553" s="10" t="s">
        <v>164</v>
      </c>
      <c r="E553" s="7">
        <v>3</v>
      </c>
      <c r="F553" s="11">
        <v>80000001</v>
      </c>
      <c r="G553" s="7">
        <v>0</v>
      </c>
      <c r="H553" s="7">
        <v>3</v>
      </c>
      <c r="I553" s="7">
        <v>1</v>
      </c>
      <c r="J553" s="7">
        <v>0</v>
      </c>
      <c r="K553" s="7">
        <v>0</v>
      </c>
      <c r="L553" s="9">
        <v>0</v>
      </c>
      <c r="M553" s="9">
        <v>0</v>
      </c>
      <c r="N553" s="9">
        <v>1</v>
      </c>
      <c r="O553" s="9">
        <v>0</v>
      </c>
      <c r="P553" s="9">
        <v>0</v>
      </c>
      <c r="Q553" s="9">
        <v>0</v>
      </c>
      <c r="R553" s="11">
        <v>0</v>
      </c>
      <c r="S553" s="16">
        <v>0</v>
      </c>
      <c r="T553" s="7">
        <v>1</v>
      </c>
      <c r="U553" s="9">
        <v>2</v>
      </c>
      <c r="V553" s="9">
        <v>0</v>
      </c>
      <c r="W553" s="9">
        <v>2.75</v>
      </c>
      <c r="X553" s="9"/>
      <c r="Y553" s="9">
        <v>2800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9">
        <v>0</v>
      </c>
      <c r="AU553" s="9"/>
      <c r="AV553" s="10" t="s">
        <v>171</v>
      </c>
      <c r="AW553" s="9" t="s">
        <v>172</v>
      </c>
      <c r="AX553" s="9">
        <v>10000006</v>
      </c>
      <c r="AY553" s="9">
        <v>21100010</v>
      </c>
      <c r="AZ553" s="10" t="s">
        <v>156</v>
      </c>
      <c r="BA553" s="10">
        <v>0</v>
      </c>
      <c r="BB553" s="16">
        <v>0</v>
      </c>
      <c r="BC553" s="16">
        <v>0</v>
      </c>
      <c r="BD553" s="21" t="str">
        <f t="shared" si="51"/>
        <v>立即对目标范围内的怪物造成275%攻击伤害+2800点固定伤害</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19.5" customHeight="1">
      <c r="C554" s="7">
        <v>62011105</v>
      </c>
      <c r="D554" s="10" t="s">
        <v>164</v>
      </c>
      <c r="E554" s="7">
        <v>4</v>
      </c>
      <c r="F554" s="11">
        <v>80000001</v>
      </c>
      <c r="G554" s="7">
        <v>0</v>
      </c>
      <c r="H554" s="7">
        <v>3</v>
      </c>
      <c r="I554" s="7">
        <v>1</v>
      </c>
      <c r="J554" s="7">
        <v>0</v>
      </c>
      <c r="K554" s="7">
        <v>0</v>
      </c>
      <c r="L554" s="9">
        <v>0</v>
      </c>
      <c r="M554" s="9">
        <v>0</v>
      </c>
      <c r="N554" s="9">
        <v>1</v>
      </c>
      <c r="O554" s="9">
        <v>0</v>
      </c>
      <c r="P554" s="9">
        <v>0</v>
      </c>
      <c r="Q554" s="9">
        <v>0</v>
      </c>
      <c r="R554" s="11">
        <v>0</v>
      </c>
      <c r="S554" s="16">
        <v>0</v>
      </c>
      <c r="T554" s="7">
        <v>1</v>
      </c>
      <c r="U554" s="9">
        <v>2</v>
      </c>
      <c r="V554" s="9">
        <v>0</v>
      </c>
      <c r="W554" s="9">
        <v>3</v>
      </c>
      <c r="X554" s="9"/>
      <c r="Y554" s="9">
        <v>4000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2000</v>
      </c>
      <c r="AQ554" s="9">
        <v>0.25</v>
      </c>
      <c r="AR554" s="9">
        <v>0</v>
      </c>
      <c r="AS554" s="11">
        <v>0</v>
      </c>
      <c r="AT554" s="9">
        <v>0</v>
      </c>
      <c r="AU554" s="9"/>
      <c r="AV554" s="10" t="s">
        <v>171</v>
      </c>
      <c r="AW554" s="9" t="s">
        <v>172</v>
      </c>
      <c r="AX554" s="9">
        <v>10000006</v>
      </c>
      <c r="AY554" s="9">
        <v>21100010</v>
      </c>
      <c r="AZ554" s="10" t="s">
        <v>156</v>
      </c>
      <c r="BA554" s="10">
        <v>0</v>
      </c>
      <c r="BB554" s="16">
        <v>0</v>
      </c>
      <c r="BC554" s="16">
        <v>0</v>
      </c>
      <c r="BD554" s="21" t="str">
        <f t="shared" si="51"/>
        <v>立即对目标范围内的怪物造成300%攻击伤害+4000点固定伤害</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19.5" customHeight="1">
      <c r="C555" s="7">
        <v>62011106</v>
      </c>
      <c r="D555" s="10" t="s">
        <v>164</v>
      </c>
      <c r="E555" s="7">
        <v>5</v>
      </c>
      <c r="F555" s="11">
        <v>80000001</v>
      </c>
      <c r="G555" s="7">
        <v>0</v>
      </c>
      <c r="H555" s="7">
        <v>3</v>
      </c>
      <c r="I555" s="7">
        <v>1</v>
      </c>
      <c r="J555" s="7">
        <v>0</v>
      </c>
      <c r="K555" s="7">
        <v>0</v>
      </c>
      <c r="L555" s="9">
        <v>0</v>
      </c>
      <c r="M555" s="9">
        <v>0</v>
      </c>
      <c r="N555" s="9">
        <v>1</v>
      </c>
      <c r="O555" s="9">
        <v>0</v>
      </c>
      <c r="P555" s="9">
        <v>0</v>
      </c>
      <c r="Q555" s="9">
        <v>0</v>
      </c>
      <c r="R555" s="11">
        <v>0</v>
      </c>
      <c r="S555" s="16">
        <v>0</v>
      </c>
      <c r="T555" s="7">
        <v>1</v>
      </c>
      <c r="U555" s="9">
        <v>2</v>
      </c>
      <c r="V555" s="9">
        <v>0</v>
      </c>
      <c r="W555" s="9">
        <v>3.25</v>
      </c>
      <c r="X555" s="9"/>
      <c r="Y555" s="9">
        <v>5200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2000</v>
      </c>
      <c r="AQ555" s="9">
        <v>0.25</v>
      </c>
      <c r="AR555" s="9">
        <v>0</v>
      </c>
      <c r="AS555" s="11">
        <v>0</v>
      </c>
      <c r="AT555" s="9">
        <v>0</v>
      </c>
      <c r="AU555" s="9"/>
      <c r="AV555" s="10" t="s">
        <v>171</v>
      </c>
      <c r="AW555" s="9" t="s">
        <v>172</v>
      </c>
      <c r="AX555" s="9">
        <v>10000006</v>
      </c>
      <c r="AY555" s="9">
        <v>21100010</v>
      </c>
      <c r="AZ555" s="10" t="s">
        <v>156</v>
      </c>
      <c r="BA555" s="10">
        <v>0</v>
      </c>
      <c r="BB555" s="16">
        <v>0</v>
      </c>
      <c r="BC555" s="16">
        <v>0</v>
      </c>
      <c r="BD555" s="21" t="str">
        <f t="shared" si="51"/>
        <v>立即对目标范围内的怪物造成325%攻击伤害+5200点固定伤害</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19.5" customHeight="1">
      <c r="C556" s="7">
        <v>62011201</v>
      </c>
      <c r="D556" s="10" t="s">
        <v>597</v>
      </c>
      <c r="E556" s="7">
        <v>0</v>
      </c>
      <c r="F556" s="11">
        <v>80000001</v>
      </c>
      <c r="G556" s="9">
        <f>C557</f>
        <v>62011202</v>
      </c>
      <c r="H556" s="9">
        <v>4</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9</v>
      </c>
      <c r="AF556" s="9">
        <v>1</v>
      </c>
      <c r="AG556" s="9">
        <v>3</v>
      </c>
      <c r="AH556" s="11">
        <v>2</v>
      </c>
      <c r="AI556" s="11">
        <v>2</v>
      </c>
      <c r="AJ556" s="11">
        <v>0</v>
      </c>
      <c r="AK556" s="11">
        <v>4</v>
      </c>
      <c r="AL556" s="9">
        <v>0</v>
      </c>
      <c r="AM556" s="9">
        <v>0</v>
      </c>
      <c r="AN556" s="9">
        <v>0</v>
      </c>
      <c r="AO556" s="9">
        <v>0.25</v>
      </c>
      <c r="AP556" s="9">
        <v>3000</v>
      </c>
      <c r="AQ556" s="9">
        <v>0.25</v>
      </c>
      <c r="AR556" s="9">
        <v>10</v>
      </c>
      <c r="AS556" s="11">
        <v>0</v>
      </c>
      <c r="AT556" s="9">
        <v>92002001</v>
      </c>
      <c r="AU556" s="9"/>
      <c r="AV556" s="10" t="s">
        <v>171</v>
      </c>
      <c r="AW556" s="9" t="s">
        <v>598</v>
      </c>
      <c r="AX556" s="9">
        <v>10003002</v>
      </c>
      <c r="AY556" s="9">
        <v>21100020</v>
      </c>
      <c r="AZ556" s="10" t="s">
        <v>194</v>
      </c>
      <c r="BA556" s="10">
        <v>0</v>
      </c>
      <c r="BB556" s="16">
        <v>0</v>
      </c>
      <c r="BC556" s="16">
        <v>0</v>
      </c>
      <c r="BD556" s="21" t="str">
        <f>"立即对目标范围内的怪物造成"&amp;W556*100&amp;"%攻击伤害+"&amp;Y556&amp;"点固定伤害"&amp;",并使目标移动速度降低50%,持续3秒"</f>
        <v>立即对目标范围内的怪物造成200%攻击伤害+750点固定伤害,并使目标移动速度降低50%,持续3秒</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19.5" customHeight="1">
      <c r="C557" s="7">
        <v>62011202</v>
      </c>
      <c r="D557" s="10" t="s">
        <v>597</v>
      </c>
      <c r="E557" s="7">
        <v>1</v>
      </c>
      <c r="F557" s="11">
        <v>80000001</v>
      </c>
      <c r="G557" s="9">
        <f t="shared" ref="G557:G558" si="52">C558</f>
        <v>62011203</v>
      </c>
      <c r="H557" s="9">
        <v>4</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9</v>
      </c>
      <c r="AF557" s="9">
        <v>1</v>
      </c>
      <c r="AG557" s="9">
        <v>3</v>
      </c>
      <c r="AH557" s="11">
        <v>2</v>
      </c>
      <c r="AI557" s="11">
        <v>2</v>
      </c>
      <c r="AJ557" s="11">
        <v>0</v>
      </c>
      <c r="AK557" s="11">
        <v>4</v>
      </c>
      <c r="AL557" s="9">
        <v>0</v>
      </c>
      <c r="AM557" s="9">
        <v>0</v>
      </c>
      <c r="AN557" s="9">
        <v>0</v>
      </c>
      <c r="AO557" s="9">
        <v>0.25</v>
      </c>
      <c r="AP557" s="9">
        <v>3000</v>
      </c>
      <c r="AQ557" s="9">
        <v>0.25</v>
      </c>
      <c r="AR557" s="9">
        <v>10</v>
      </c>
      <c r="AS557" s="11">
        <v>0</v>
      </c>
      <c r="AT557" s="9">
        <v>92002001</v>
      </c>
      <c r="AU557" s="9"/>
      <c r="AV557" s="10" t="s">
        <v>171</v>
      </c>
      <c r="AW557" s="9" t="s">
        <v>598</v>
      </c>
      <c r="AX557" s="9">
        <v>10003002</v>
      </c>
      <c r="AY557" s="9">
        <v>21100020</v>
      </c>
      <c r="AZ557" s="10" t="s">
        <v>194</v>
      </c>
      <c r="BA557" s="10">
        <v>0</v>
      </c>
      <c r="BB557" s="16">
        <v>0</v>
      </c>
      <c r="BC557" s="16">
        <v>0</v>
      </c>
      <c r="BD557" s="21"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19.5" customHeight="1">
      <c r="C558" s="7">
        <v>62011203</v>
      </c>
      <c r="D558" s="10" t="s">
        <v>597</v>
      </c>
      <c r="E558" s="7">
        <v>2</v>
      </c>
      <c r="F558" s="11">
        <v>80000001</v>
      </c>
      <c r="G558" s="9">
        <f t="shared" si="52"/>
        <v>62011204</v>
      </c>
      <c r="H558" s="9">
        <v>4</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9</v>
      </c>
      <c r="AF558" s="9">
        <v>1</v>
      </c>
      <c r="AG558" s="9">
        <v>3</v>
      </c>
      <c r="AH558" s="11">
        <v>2</v>
      </c>
      <c r="AI558" s="11">
        <v>2</v>
      </c>
      <c r="AJ558" s="11">
        <v>0</v>
      </c>
      <c r="AK558" s="11">
        <v>4</v>
      </c>
      <c r="AL558" s="9">
        <v>0</v>
      </c>
      <c r="AM558" s="9">
        <v>0</v>
      </c>
      <c r="AN558" s="9">
        <v>0</v>
      </c>
      <c r="AO558" s="9">
        <v>0.25</v>
      </c>
      <c r="AP558" s="9">
        <v>3000</v>
      </c>
      <c r="AQ558" s="9">
        <v>0.25</v>
      </c>
      <c r="AR558" s="9">
        <v>10</v>
      </c>
      <c r="AS558" s="11">
        <v>0</v>
      </c>
      <c r="AT558" s="9">
        <v>92002001</v>
      </c>
      <c r="AU558" s="9"/>
      <c r="AV558" s="10" t="s">
        <v>171</v>
      </c>
      <c r="AW558" s="9" t="s">
        <v>598</v>
      </c>
      <c r="AX558" s="9">
        <v>10003002</v>
      </c>
      <c r="AY558" s="9">
        <v>21100020</v>
      </c>
      <c r="AZ558" s="10" t="s">
        <v>194</v>
      </c>
      <c r="BA558" s="10">
        <v>0</v>
      </c>
      <c r="BB558" s="16">
        <v>0</v>
      </c>
      <c r="BC558" s="16">
        <v>0</v>
      </c>
      <c r="BD558" s="21" t="str">
        <f t="shared" si="53"/>
        <v>立即对目标范围内的怪物造成220%攻击伤害+1500点固定伤害,并使目标移动速度降低50%,持续3秒</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19.5" customHeight="1">
      <c r="C559" s="7">
        <v>62011204</v>
      </c>
      <c r="D559" s="10" t="s">
        <v>597</v>
      </c>
      <c r="E559" s="7">
        <v>3</v>
      </c>
      <c r="F559" s="11">
        <v>80000001</v>
      </c>
      <c r="G559" s="9">
        <v>0</v>
      </c>
      <c r="H559" s="9">
        <v>4</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9</v>
      </c>
      <c r="AF559" s="9">
        <v>1</v>
      </c>
      <c r="AG559" s="9">
        <v>3</v>
      </c>
      <c r="AH559" s="11">
        <v>2</v>
      </c>
      <c r="AI559" s="11">
        <v>2</v>
      </c>
      <c r="AJ559" s="11">
        <v>0</v>
      </c>
      <c r="AK559" s="11">
        <v>4</v>
      </c>
      <c r="AL559" s="9">
        <v>0</v>
      </c>
      <c r="AM559" s="9">
        <v>0</v>
      </c>
      <c r="AN559" s="9">
        <v>0</v>
      </c>
      <c r="AO559" s="9">
        <v>0.25</v>
      </c>
      <c r="AP559" s="9">
        <v>3000</v>
      </c>
      <c r="AQ559" s="9">
        <v>0.25</v>
      </c>
      <c r="AR559" s="9">
        <v>10</v>
      </c>
      <c r="AS559" s="11">
        <v>0</v>
      </c>
      <c r="AT559" s="9">
        <v>92002001</v>
      </c>
      <c r="AU559" s="9"/>
      <c r="AV559" s="10" t="s">
        <v>171</v>
      </c>
      <c r="AW559" s="9" t="s">
        <v>598</v>
      </c>
      <c r="AX559" s="9">
        <v>10003002</v>
      </c>
      <c r="AY559" s="9">
        <v>21100020</v>
      </c>
      <c r="AZ559" s="10" t="s">
        <v>194</v>
      </c>
      <c r="BA559" s="10">
        <v>0</v>
      </c>
      <c r="BB559" s="16">
        <v>0</v>
      </c>
      <c r="BC559" s="16">
        <v>0</v>
      </c>
      <c r="BD559" s="21" t="str">
        <f t="shared" si="53"/>
        <v>立即对目标范围内的怪物造成240%攻击伤害+2250点固定伤害,并使目标移动速度降低50%,持续3秒</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19.5" customHeight="1">
      <c r="C560" s="7">
        <v>62011205</v>
      </c>
      <c r="D560" s="10" t="s">
        <v>597</v>
      </c>
      <c r="E560" s="7">
        <v>4</v>
      </c>
      <c r="F560" s="11">
        <v>80000001</v>
      </c>
      <c r="G560" s="9">
        <v>0</v>
      </c>
      <c r="H560" s="9">
        <v>4</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9</v>
      </c>
      <c r="AF560" s="9">
        <v>1</v>
      </c>
      <c r="AG560" s="9">
        <v>3</v>
      </c>
      <c r="AH560" s="11">
        <v>2</v>
      </c>
      <c r="AI560" s="11">
        <v>2</v>
      </c>
      <c r="AJ560" s="11">
        <v>0</v>
      </c>
      <c r="AK560" s="11">
        <v>4</v>
      </c>
      <c r="AL560" s="9">
        <v>0</v>
      </c>
      <c r="AM560" s="9">
        <v>0</v>
      </c>
      <c r="AN560" s="9">
        <v>0</v>
      </c>
      <c r="AO560" s="9">
        <v>0.25</v>
      </c>
      <c r="AP560" s="9">
        <v>3000</v>
      </c>
      <c r="AQ560" s="9">
        <v>0.25</v>
      </c>
      <c r="AR560" s="9">
        <v>10</v>
      </c>
      <c r="AS560" s="11">
        <v>0</v>
      </c>
      <c r="AT560" s="9">
        <v>92002001</v>
      </c>
      <c r="AU560" s="9"/>
      <c r="AV560" s="10" t="s">
        <v>171</v>
      </c>
      <c r="AW560" s="9" t="s">
        <v>598</v>
      </c>
      <c r="AX560" s="9">
        <v>10003002</v>
      </c>
      <c r="AY560" s="9">
        <v>21100020</v>
      </c>
      <c r="AZ560" s="10" t="s">
        <v>194</v>
      </c>
      <c r="BA560" s="10">
        <v>0</v>
      </c>
      <c r="BB560" s="16">
        <v>0</v>
      </c>
      <c r="BC560" s="16">
        <v>0</v>
      </c>
      <c r="BD560" s="21" t="str">
        <f t="shared" si="53"/>
        <v>立即对目标范围内的怪物造成260%攻击伤害+3250点固定伤害,并使目标移动速度降低50%,持续3秒</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3:76" ht="19.5" customHeight="1">
      <c r="C561" s="7">
        <v>62011206</v>
      </c>
      <c r="D561" s="10" t="s">
        <v>597</v>
      </c>
      <c r="E561" s="7">
        <v>5</v>
      </c>
      <c r="F561" s="11">
        <v>80000001</v>
      </c>
      <c r="G561" s="9">
        <v>0</v>
      </c>
      <c r="H561" s="9">
        <v>4</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9</v>
      </c>
      <c r="AF561" s="9">
        <v>1</v>
      </c>
      <c r="AG561" s="9">
        <v>3</v>
      </c>
      <c r="AH561" s="11">
        <v>2</v>
      </c>
      <c r="AI561" s="11">
        <v>2</v>
      </c>
      <c r="AJ561" s="11">
        <v>0</v>
      </c>
      <c r="AK561" s="11">
        <v>4</v>
      </c>
      <c r="AL561" s="9">
        <v>0</v>
      </c>
      <c r="AM561" s="9">
        <v>0</v>
      </c>
      <c r="AN561" s="9">
        <v>0</v>
      </c>
      <c r="AO561" s="9">
        <v>0.25</v>
      </c>
      <c r="AP561" s="9">
        <v>3000</v>
      </c>
      <c r="AQ561" s="9">
        <v>0.25</v>
      </c>
      <c r="AR561" s="9">
        <v>10</v>
      </c>
      <c r="AS561" s="11">
        <v>0</v>
      </c>
      <c r="AT561" s="9">
        <v>92002001</v>
      </c>
      <c r="AU561" s="9"/>
      <c r="AV561" s="10" t="s">
        <v>171</v>
      </c>
      <c r="AW561" s="9" t="s">
        <v>598</v>
      </c>
      <c r="AX561" s="9">
        <v>10003002</v>
      </c>
      <c r="AY561" s="9">
        <v>21100020</v>
      </c>
      <c r="AZ561" s="10" t="s">
        <v>194</v>
      </c>
      <c r="BA561" s="10">
        <v>0</v>
      </c>
      <c r="BB561" s="16">
        <v>0</v>
      </c>
      <c r="BC561" s="16">
        <v>0</v>
      </c>
      <c r="BD561" s="21" t="str">
        <f t="shared" si="53"/>
        <v>立即对目标范围内的怪物造成280%攻击伤害+4250点固定伤害,并使目标移动速度降低50%,持续3秒</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3:76" ht="19.5" customHeight="1">
      <c r="C562" s="7">
        <v>62011301</v>
      </c>
      <c r="D562" s="10" t="s">
        <v>519</v>
      </c>
      <c r="E562" s="7">
        <v>0</v>
      </c>
      <c r="F562" s="11">
        <v>80000001</v>
      </c>
      <c r="G562" s="9">
        <f>C563</f>
        <v>62011302</v>
      </c>
      <c r="H562" s="9">
        <v>3</v>
      </c>
      <c r="I562" s="7">
        <v>5</v>
      </c>
      <c r="J562" s="7">
        <v>5</v>
      </c>
      <c r="K562" s="7">
        <v>0</v>
      </c>
      <c r="L562" s="9">
        <v>0</v>
      </c>
      <c r="M562" s="9">
        <v>0</v>
      </c>
      <c r="N562" s="9">
        <v>1</v>
      </c>
      <c r="O562" s="9">
        <v>0</v>
      </c>
      <c r="P562" s="9">
        <v>0</v>
      </c>
      <c r="Q562" s="9">
        <v>0</v>
      </c>
      <c r="R562" s="11">
        <v>0</v>
      </c>
      <c r="S562" s="16">
        <v>0</v>
      </c>
      <c r="T562" s="7">
        <v>1</v>
      </c>
      <c r="U562" s="9">
        <v>2</v>
      </c>
      <c r="V562" s="9">
        <v>0</v>
      </c>
      <c r="W562" s="9">
        <v>2</v>
      </c>
      <c r="X562" s="9"/>
      <c r="Y562" s="9">
        <v>750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2000</v>
      </c>
      <c r="AQ562" s="9">
        <v>0.25</v>
      </c>
      <c r="AR562" s="9">
        <v>0</v>
      </c>
      <c r="AS562" s="11">
        <v>0</v>
      </c>
      <c r="AT562" s="9">
        <v>92003001</v>
      </c>
      <c r="AU562" s="9"/>
      <c r="AV562" s="10" t="s">
        <v>171</v>
      </c>
      <c r="AW562" s="9" t="s">
        <v>336</v>
      </c>
      <c r="AX562" s="9">
        <v>10000006</v>
      </c>
      <c r="AY562" s="9">
        <v>21100030</v>
      </c>
      <c r="AZ562" s="10" t="s">
        <v>156</v>
      </c>
      <c r="BA562" s="10">
        <v>0</v>
      </c>
      <c r="BB562" s="16">
        <v>0</v>
      </c>
      <c r="BC562" s="16">
        <v>0</v>
      </c>
      <c r="BD562" s="21" t="str">
        <f>"立即对目标范围内的怪物造成"&amp;W562*100&amp;"%攻击伤害+"&amp;Y562&amp;"点固定伤害"&amp;",并造成1秒眩晕效果"</f>
        <v>立即对目标范围内的怪物造成200%攻击伤害+750点固定伤害,并造成1秒眩晕效果</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3:76" ht="19.5" customHeight="1">
      <c r="C563" s="7">
        <v>62011302</v>
      </c>
      <c r="D563" s="10" t="s">
        <v>519</v>
      </c>
      <c r="E563" s="7">
        <v>1</v>
      </c>
      <c r="F563" s="11">
        <v>80000001</v>
      </c>
      <c r="G563" s="9">
        <f t="shared" ref="G563:G564" si="54">C564</f>
        <v>62011303</v>
      </c>
      <c r="H563" s="9">
        <v>3</v>
      </c>
      <c r="I563" s="7">
        <v>5</v>
      </c>
      <c r="J563" s="7">
        <v>2</v>
      </c>
      <c r="K563" s="7">
        <v>0</v>
      </c>
      <c r="L563" s="9">
        <v>0</v>
      </c>
      <c r="M563" s="9">
        <v>0</v>
      </c>
      <c r="N563" s="9">
        <v>1</v>
      </c>
      <c r="O563" s="9">
        <v>0</v>
      </c>
      <c r="P563" s="9">
        <v>0</v>
      </c>
      <c r="Q563" s="9">
        <v>0</v>
      </c>
      <c r="R563" s="11">
        <v>0</v>
      </c>
      <c r="S563" s="16">
        <v>0</v>
      </c>
      <c r="T563" s="7">
        <v>1</v>
      </c>
      <c r="U563" s="9">
        <v>2</v>
      </c>
      <c r="V563" s="9">
        <v>0</v>
      </c>
      <c r="W563" s="9">
        <v>2</v>
      </c>
      <c r="X563" s="9"/>
      <c r="Y563" s="9">
        <v>750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2000</v>
      </c>
      <c r="AQ563" s="9">
        <v>0.25</v>
      </c>
      <c r="AR563" s="9">
        <v>0</v>
      </c>
      <c r="AS563" s="11">
        <v>0</v>
      </c>
      <c r="AT563" s="9">
        <v>92003001</v>
      </c>
      <c r="AU563" s="9"/>
      <c r="AV563" s="10" t="s">
        <v>171</v>
      </c>
      <c r="AW563" s="9" t="s">
        <v>336</v>
      </c>
      <c r="AX563" s="9">
        <v>10000006</v>
      </c>
      <c r="AY563" s="9">
        <v>21100030</v>
      </c>
      <c r="AZ563" s="10" t="s">
        <v>156</v>
      </c>
      <c r="BA563" s="10">
        <v>0</v>
      </c>
      <c r="BB563" s="16">
        <v>0</v>
      </c>
      <c r="BC563" s="16">
        <v>0</v>
      </c>
      <c r="BD563" s="21" t="str">
        <f t="shared" ref="BD563:BD567" si="55">"立即对目标范围内的怪物造成"&amp;W563*100&amp;"%攻击伤害+"&amp;Y563&amp;"点固定伤害"&amp;",并造成1秒眩晕效果"</f>
        <v>立即对目标范围内的怪物造成200%攻击伤害+750点固定伤害,并造成1秒眩晕效果</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3:76" ht="19.5" customHeight="1">
      <c r="C564" s="7">
        <v>62011303</v>
      </c>
      <c r="D564" s="10" t="s">
        <v>519</v>
      </c>
      <c r="E564" s="7">
        <v>2</v>
      </c>
      <c r="F564" s="11">
        <v>80000001</v>
      </c>
      <c r="G564" s="9">
        <f t="shared" si="54"/>
        <v>62011304</v>
      </c>
      <c r="H564" s="9">
        <v>3</v>
      </c>
      <c r="I564" s="7">
        <v>5</v>
      </c>
      <c r="J564" s="7">
        <v>2</v>
      </c>
      <c r="K564" s="7">
        <v>0</v>
      </c>
      <c r="L564" s="9">
        <v>0</v>
      </c>
      <c r="M564" s="9">
        <v>0</v>
      </c>
      <c r="N564" s="9">
        <v>1</v>
      </c>
      <c r="O564" s="9">
        <v>0</v>
      </c>
      <c r="P564" s="9">
        <v>0</v>
      </c>
      <c r="Q564" s="9">
        <v>0</v>
      </c>
      <c r="R564" s="11">
        <v>0</v>
      </c>
      <c r="S564" s="16">
        <v>0</v>
      </c>
      <c r="T564" s="7">
        <v>1</v>
      </c>
      <c r="U564" s="9">
        <v>2</v>
      </c>
      <c r="V564" s="9">
        <v>0</v>
      </c>
      <c r="W564" s="9">
        <v>2.2000000000000002</v>
      </c>
      <c r="X564" s="9"/>
      <c r="Y564" s="9">
        <v>1500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2000</v>
      </c>
      <c r="AQ564" s="9">
        <v>0.25</v>
      </c>
      <c r="AR564" s="9">
        <v>0</v>
      </c>
      <c r="AS564" s="11">
        <v>0</v>
      </c>
      <c r="AT564" s="9">
        <v>92003001</v>
      </c>
      <c r="AU564" s="9"/>
      <c r="AV564" s="10" t="s">
        <v>171</v>
      </c>
      <c r="AW564" s="9" t="s">
        <v>336</v>
      </c>
      <c r="AX564" s="9">
        <v>10000006</v>
      </c>
      <c r="AY564" s="9">
        <v>21100030</v>
      </c>
      <c r="AZ564" s="10" t="s">
        <v>156</v>
      </c>
      <c r="BA564" s="10">
        <v>0</v>
      </c>
      <c r="BB564" s="16">
        <v>0</v>
      </c>
      <c r="BC564" s="16">
        <v>0</v>
      </c>
      <c r="BD564" s="21" t="str">
        <f t="shared" si="55"/>
        <v>立即对目标范围内的怪物造成220%攻击伤害+1500点固定伤害,并造成1秒眩晕效果</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3:76" ht="19.5" customHeight="1">
      <c r="C565" s="7">
        <v>62011304</v>
      </c>
      <c r="D565" s="10" t="s">
        <v>519</v>
      </c>
      <c r="E565" s="7">
        <v>3</v>
      </c>
      <c r="F565" s="11">
        <v>80000001</v>
      </c>
      <c r="G565" s="7">
        <v>0</v>
      </c>
      <c r="H565" s="7">
        <v>3</v>
      </c>
      <c r="I565" s="7">
        <v>5</v>
      </c>
      <c r="J565" s="7">
        <v>0</v>
      </c>
      <c r="K565" s="7">
        <v>0</v>
      </c>
      <c r="L565" s="9">
        <v>0</v>
      </c>
      <c r="M565" s="9">
        <v>0</v>
      </c>
      <c r="N565" s="9">
        <v>1</v>
      </c>
      <c r="O565" s="9">
        <v>0</v>
      </c>
      <c r="P565" s="9">
        <v>0</v>
      </c>
      <c r="Q565" s="9">
        <v>0</v>
      </c>
      <c r="R565" s="11">
        <v>0</v>
      </c>
      <c r="S565" s="16">
        <v>0</v>
      </c>
      <c r="T565" s="7">
        <v>1</v>
      </c>
      <c r="U565" s="9">
        <v>2</v>
      </c>
      <c r="V565" s="9">
        <v>0</v>
      </c>
      <c r="W565" s="9">
        <v>2.4</v>
      </c>
      <c r="X565" s="9"/>
      <c r="Y565" s="9">
        <v>2250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2000</v>
      </c>
      <c r="AQ565" s="9">
        <v>0.25</v>
      </c>
      <c r="AR565" s="9">
        <v>0</v>
      </c>
      <c r="AS565" s="11">
        <v>0</v>
      </c>
      <c r="AT565" s="9">
        <v>92003001</v>
      </c>
      <c r="AU565" s="9"/>
      <c r="AV565" s="10" t="s">
        <v>171</v>
      </c>
      <c r="AW565" s="9" t="s">
        <v>336</v>
      </c>
      <c r="AX565" s="9">
        <v>10000006</v>
      </c>
      <c r="AY565" s="9">
        <v>21100030</v>
      </c>
      <c r="AZ565" s="10" t="s">
        <v>156</v>
      </c>
      <c r="BA565" s="10">
        <v>0</v>
      </c>
      <c r="BB565" s="16">
        <v>0</v>
      </c>
      <c r="BC565" s="16">
        <v>0</v>
      </c>
      <c r="BD565" s="21" t="str">
        <f t="shared" si="55"/>
        <v>立即对目标范围内的怪物造成240%攻击伤害+2250点固定伤害,并造成1秒眩晕效果</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3:76" ht="19.5" customHeight="1">
      <c r="C566" s="7">
        <v>62011305</v>
      </c>
      <c r="D566" s="10" t="s">
        <v>519</v>
      </c>
      <c r="E566" s="7">
        <v>4</v>
      </c>
      <c r="F566" s="11">
        <v>80000001</v>
      </c>
      <c r="G566" s="7">
        <v>0</v>
      </c>
      <c r="H566" s="7">
        <v>3</v>
      </c>
      <c r="I566" s="7">
        <v>5</v>
      </c>
      <c r="J566" s="7">
        <v>0</v>
      </c>
      <c r="K566" s="7">
        <v>0</v>
      </c>
      <c r="L566" s="9">
        <v>0</v>
      </c>
      <c r="M566" s="9">
        <v>0</v>
      </c>
      <c r="N566" s="9">
        <v>1</v>
      </c>
      <c r="O566" s="9">
        <v>0</v>
      </c>
      <c r="P566" s="9">
        <v>0</v>
      </c>
      <c r="Q566" s="9">
        <v>0</v>
      </c>
      <c r="R566" s="11">
        <v>0</v>
      </c>
      <c r="S566" s="16">
        <v>0</v>
      </c>
      <c r="T566" s="7">
        <v>1</v>
      </c>
      <c r="U566" s="9">
        <v>2</v>
      </c>
      <c r="V566" s="9">
        <v>0</v>
      </c>
      <c r="W566" s="9">
        <v>2.6</v>
      </c>
      <c r="X566" s="9"/>
      <c r="Y566" s="9">
        <v>3250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2000</v>
      </c>
      <c r="AQ566" s="9">
        <v>0.25</v>
      </c>
      <c r="AR566" s="9">
        <v>0</v>
      </c>
      <c r="AS566" s="11">
        <v>0</v>
      </c>
      <c r="AT566" s="9">
        <v>92003001</v>
      </c>
      <c r="AU566" s="9"/>
      <c r="AV566" s="10" t="s">
        <v>171</v>
      </c>
      <c r="AW566" s="9" t="s">
        <v>336</v>
      </c>
      <c r="AX566" s="9">
        <v>10000006</v>
      </c>
      <c r="AY566" s="9">
        <v>21100030</v>
      </c>
      <c r="AZ566" s="10" t="s">
        <v>156</v>
      </c>
      <c r="BA566" s="10">
        <v>0</v>
      </c>
      <c r="BB566" s="16">
        <v>0</v>
      </c>
      <c r="BC566" s="16">
        <v>0</v>
      </c>
      <c r="BD566" s="21" t="str">
        <f t="shared" si="55"/>
        <v>立即对目标范围内的怪物造成260%攻击伤害+3250点固定伤害,并造成1秒眩晕效果</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3:76" ht="19.5" customHeight="1">
      <c r="C567" s="7">
        <v>62011306</v>
      </c>
      <c r="D567" s="10" t="s">
        <v>519</v>
      </c>
      <c r="E567" s="7">
        <v>5</v>
      </c>
      <c r="F567" s="11">
        <v>80000001</v>
      </c>
      <c r="G567" s="7">
        <v>0</v>
      </c>
      <c r="H567" s="7">
        <v>3</v>
      </c>
      <c r="I567" s="7">
        <v>5</v>
      </c>
      <c r="J567" s="7">
        <v>0</v>
      </c>
      <c r="K567" s="7">
        <v>0</v>
      </c>
      <c r="L567" s="9">
        <v>0</v>
      </c>
      <c r="M567" s="9">
        <v>0</v>
      </c>
      <c r="N567" s="9">
        <v>1</v>
      </c>
      <c r="O567" s="9">
        <v>0</v>
      </c>
      <c r="P567" s="9">
        <v>0</v>
      </c>
      <c r="Q567" s="9">
        <v>0</v>
      </c>
      <c r="R567" s="11">
        <v>0</v>
      </c>
      <c r="S567" s="16">
        <v>0</v>
      </c>
      <c r="T567" s="7">
        <v>1</v>
      </c>
      <c r="U567" s="9">
        <v>2</v>
      </c>
      <c r="V567" s="9">
        <v>0</v>
      </c>
      <c r="W567" s="9">
        <v>2.8</v>
      </c>
      <c r="X567" s="9"/>
      <c r="Y567" s="9">
        <v>4250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2000</v>
      </c>
      <c r="AQ567" s="9">
        <v>0.25</v>
      </c>
      <c r="AR567" s="9">
        <v>0</v>
      </c>
      <c r="AS567" s="11">
        <v>0</v>
      </c>
      <c r="AT567" s="9">
        <v>92003001</v>
      </c>
      <c r="AU567" s="9"/>
      <c r="AV567" s="10" t="s">
        <v>171</v>
      </c>
      <c r="AW567" s="9" t="s">
        <v>336</v>
      </c>
      <c r="AX567" s="9">
        <v>10000006</v>
      </c>
      <c r="AY567" s="9">
        <v>21100030</v>
      </c>
      <c r="AZ567" s="10" t="s">
        <v>156</v>
      </c>
      <c r="BA567" s="10">
        <v>0</v>
      </c>
      <c r="BB567" s="16">
        <v>0</v>
      </c>
      <c r="BC567" s="16">
        <v>0</v>
      </c>
      <c r="BD567" s="21" t="str">
        <f t="shared" si="55"/>
        <v>立即对目标范围内的怪物造成280%攻击伤害+4250点固定伤害,并造成1秒眩晕效果</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3:76" ht="20.100000000000001" customHeight="1">
      <c r="C568" s="7">
        <v>62012101</v>
      </c>
      <c r="D568" s="10" t="s">
        <v>599</v>
      </c>
      <c r="E568" s="7">
        <v>0</v>
      </c>
      <c r="F568" s="11">
        <v>80000001</v>
      </c>
      <c r="G568" s="9">
        <f>C569</f>
        <v>62012102</v>
      </c>
      <c r="H568" s="9">
        <v>4</v>
      </c>
      <c r="I568" s="7">
        <v>1</v>
      </c>
      <c r="J568" s="7">
        <v>5</v>
      </c>
      <c r="K568" s="7">
        <v>0</v>
      </c>
      <c r="L568" s="9">
        <v>0</v>
      </c>
      <c r="M568" s="9">
        <v>0</v>
      </c>
      <c r="N568" s="9">
        <v>1</v>
      </c>
      <c r="O568" s="9">
        <v>0</v>
      </c>
      <c r="P568" s="9">
        <v>0</v>
      </c>
      <c r="Q568" s="9">
        <v>0</v>
      </c>
      <c r="R568" s="11">
        <v>0</v>
      </c>
      <c r="S568" s="16">
        <v>0</v>
      </c>
      <c r="T568" s="7">
        <v>1</v>
      </c>
      <c r="U568" s="9">
        <v>2</v>
      </c>
      <c r="V568" s="9">
        <v>0</v>
      </c>
      <c r="W568" s="9">
        <v>1</v>
      </c>
      <c r="X568" s="9"/>
      <c r="Y568" s="9">
        <v>500</v>
      </c>
      <c r="Z568" s="9">
        <v>0</v>
      </c>
      <c r="AA568" s="9">
        <v>0</v>
      </c>
      <c r="AB568" s="9">
        <v>0</v>
      </c>
      <c r="AC568" s="9">
        <v>0</v>
      </c>
      <c r="AD568" s="9">
        <v>0</v>
      </c>
      <c r="AE568" s="9">
        <v>7</v>
      </c>
      <c r="AF568" s="9">
        <v>1</v>
      </c>
      <c r="AG568" s="9">
        <v>3</v>
      </c>
      <c r="AH568" s="11">
        <v>2</v>
      </c>
      <c r="AI568" s="11">
        <v>1</v>
      </c>
      <c r="AJ568" s="11">
        <v>0</v>
      </c>
      <c r="AK568" s="11">
        <v>6</v>
      </c>
      <c r="AL568" s="9">
        <v>0</v>
      </c>
      <c r="AM568" s="9">
        <v>0</v>
      </c>
      <c r="AN568" s="9">
        <v>0</v>
      </c>
      <c r="AO568" s="9">
        <v>0.25</v>
      </c>
      <c r="AP568" s="9">
        <v>6000</v>
      </c>
      <c r="AQ568" s="9">
        <v>0.25</v>
      </c>
      <c r="AR568" s="9">
        <v>0</v>
      </c>
      <c r="AS568" s="11">
        <v>0</v>
      </c>
      <c r="AT568" s="9">
        <v>0</v>
      </c>
      <c r="AU568" s="9"/>
      <c r="AV568" s="10" t="s">
        <v>171</v>
      </c>
      <c r="AW568" s="9" t="s">
        <v>214</v>
      </c>
      <c r="AX568" s="9">
        <v>10002001</v>
      </c>
      <c r="AY568" s="9">
        <v>21100040</v>
      </c>
      <c r="AZ568" s="10" t="s">
        <v>215</v>
      </c>
      <c r="BA568" s="10" t="s">
        <v>216</v>
      </c>
      <c r="BB568" s="16">
        <v>0</v>
      </c>
      <c r="BC568" s="16">
        <v>0</v>
      </c>
      <c r="BD568" s="21" t="str">
        <f>"对目标区域释放法术,在此范围内的目标每秒造成"&amp;W568*100&amp;"%攻击伤害+"&amp;Y568&amp;"点固定伤害,持续6秒"</f>
        <v>对目标区域释放法术,在此范围内的目标每秒造成100%攻击伤害+500点固定伤害,持续6秒</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20.100000000000001" customHeight="1">
      <c r="C569" s="7">
        <v>62012102</v>
      </c>
      <c r="D569" s="10" t="s">
        <v>599</v>
      </c>
      <c r="E569" s="7">
        <v>1</v>
      </c>
      <c r="F569" s="11">
        <v>80000001</v>
      </c>
      <c r="G569" s="9">
        <f t="shared" ref="G569:G570" si="56">C570</f>
        <v>62012103</v>
      </c>
      <c r="H569" s="9">
        <v>4</v>
      </c>
      <c r="I569" s="7">
        <v>1</v>
      </c>
      <c r="J569" s="7">
        <v>2</v>
      </c>
      <c r="K569" s="7">
        <v>0</v>
      </c>
      <c r="L569" s="9">
        <v>0</v>
      </c>
      <c r="M569" s="9">
        <v>0</v>
      </c>
      <c r="N569" s="9">
        <v>1</v>
      </c>
      <c r="O569" s="9">
        <v>0</v>
      </c>
      <c r="P569" s="9">
        <v>0</v>
      </c>
      <c r="Q569" s="9">
        <v>0</v>
      </c>
      <c r="R569" s="11">
        <v>0</v>
      </c>
      <c r="S569" s="16">
        <v>0</v>
      </c>
      <c r="T569" s="7">
        <v>1</v>
      </c>
      <c r="U569" s="9">
        <v>2</v>
      </c>
      <c r="V569" s="9">
        <v>0</v>
      </c>
      <c r="W569" s="9">
        <v>1</v>
      </c>
      <c r="X569" s="9"/>
      <c r="Y569" s="9">
        <v>500</v>
      </c>
      <c r="Z569" s="9">
        <v>0</v>
      </c>
      <c r="AA569" s="9">
        <v>0</v>
      </c>
      <c r="AB569" s="9">
        <v>0</v>
      </c>
      <c r="AC569" s="9">
        <v>0</v>
      </c>
      <c r="AD569" s="9">
        <v>0</v>
      </c>
      <c r="AE569" s="9">
        <v>7</v>
      </c>
      <c r="AF569" s="9">
        <v>1</v>
      </c>
      <c r="AG569" s="9">
        <v>3</v>
      </c>
      <c r="AH569" s="11">
        <v>2</v>
      </c>
      <c r="AI569" s="11">
        <v>1</v>
      </c>
      <c r="AJ569" s="11">
        <v>0</v>
      </c>
      <c r="AK569" s="11">
        <v>6</v>
      </c>
      <c r="AL569" s="9">
        <v>0</v>
      </c>
      <c r="AM569" s="9">
        <v>0</v>
      </c>
      <c r="AN569" s="9">
        <v>0</v>
      </c>
      <c r="AO569" s="9">
        <v>0.25</v>
      </c>
      <c r="AP569" s="9">
        <v>6000</v>
      </c>
      <c r="AQ569" s="9">
        <v>0.25</v>
      </c>
      <c r="AR569" s="9">
        <v>0</v>
      </c>
      <c r="AS569" s="11">
        <v>0</v>
      </c>
      <c r="AT569" s="9">
        <v>0</v>
      </c>
      <c r="AU569" s="9"/>
      <c r="AV569" s="10" t="s">
        <v>171</v>
      </c>
      <c r="AW569" s="9" t="s">
        <v>214</v>
      </c>
      <c r="AX569" s="9">
        <v>10002001</v>
      </c>
      <c r="AY569" s="9">
        <v>21100040</v>
      </c>
      <c r="AZ569" s="10" t="s">
        <v>215</v>
      </c>
      <c r="BA569" s="10" t="s">
        <v>216</v>
      </c>
      <c r="BB569" s="16">
        <v>0</v>
      </c>
      <c r="BC569" s="16">
        <v>0</v>
      </c>
      <c r="BD569" s="21"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3:76" ht="20.100000000000001" customHeight="1">
      <c r="C570" s="7">
        <v>62012103</v>
      </c>
      <c r="D570" s="10" t="s">
        <v>599</v>
      </c>
      <c r="E570" s="7">
        <v>2</v>
      </c>
      <c r="F570" s="11">
        <v>80000001</v>
      </c>
      <c r="G570" s="9">
        <f t="shared" si="56"/>
        <v>62012104</v>
      </c>
      <c r="H570" s="9">
        <v>4</v>
      </c>
      <c r="I570" s="7">
        <v>1</v>
      </c>
      <c r="J570" s="7">
        <v>2</v>
      </c>
      <c r="K570" s="7">
        <v>0</v>
      </c>
      <c r="L570" s="9">
        <v>0</v>
      </c>
      <c r="M570" s="9">
        <v>0</v>
      </c>
      <c r="N570" s="9">
        <v>1</v>
      </c>
      <c r="O570" s="9">
        <v>0</v>
      </c>
      <c r="P570" s="9">
        <v>0</v>
      </c>
      <c r="Q570" s="9">
        <v>0</v>
      </c>
      <c r="R570" s="11">
        <v>0</v>
      </c>
      <c r="S570" s="16">
        <v>0</v>
      </c>
      <c r="T570" s="7">
        <v>1</v>
      </c>
      <c r="U570" s="9">
        <v>2</v>
      </c>
      <c r="V570" s="9">
        <v>0</v>
      </c>
      <c r="W570" s="9">
        <v>1.1000000000000001</v>
      </c>
      <c r="X570" s="9"/>
      <c r="Y570" s="9">
        <v>800</v>
      </c>
      <c r="Z570" s="9">
        <v>0</v>
      </c>
      <c r="AA570" s="9">
        <v>0</v>
      </c>
      <c r="AB570" s="9">
        <v>0</v>
      </c>
      <c r="AC570" s="9">
        <v>0</v>
      </c>
      <c r="AD570" s="9">
        <v>0</v>
      </c>
      <c r="AE570" s="9">
        <v>7</v>
      </c>
      <c r="AF570" s="9">
        <v>1</v>
      </c>
      <c r="AG570" s="9">
        <v>3</v>
      </c>
      <c r="AH570" s="11">
        <v>2</v>
      </c>
      <c r="AI570" s="11">
        <v>1</v>
      </c>
      <c r="AJ570" s="11">
        <v>0</v>
      </c>
      <c r="AK570" s="11">
        <v>6</v>
      </c>
      <c r="AL570" s="9">
        <v>0</v>
      </c>
      <c r="AM570" s="9">
        <v>0</v>
      </c>
      <c r="AN570" s="9">
        <v>0</v>
      </c>
      <c r="AO570" s="9">
        <v>0.25</v>
      </c>
      <c r="AP570" s="9">
        <v>6000</v>
      </c>
      <c r="AQ570" s="9">
        <v>0.25</v>
      </c>
      <c r="AR570" s="9">
        <v>0</v>
      </c>
      <c r="AS570" s="11">
        <v>0</v>
      </c>
      <c r="AT570" s="9">
        <v>0</v>
      </c>
      <c r="AU570" s="9"/>
      <c r="AV570" s="10" t="s">
        <v>171</v>
      </c>
      <c r="AW570" s="9" t="s">
        <v>214</v>
      </c>
      <c r="AX570" s="9">
        <v>10002001</v>
      </c>
      <c r="AY570" s="9">
        <v>21100040</v>
      </c>
      <c r="AZ570" s="10" t="s">
        <v>215</v>
      </c>
      <c r="BA570" s="10" t="s">
        <v>216</v>
      </c>
      <c r="BB570" s="16">
        <v>0</v>
      </c>
      <c r="BC570" s="16">
        <v>0</v>
      </c>
      <c r="BD570" s="21" t="str">
        <f t="shared" si="57"/>
        <v>对目标区域释放法术,在此范围内的目标每秒造成110%攻击伤害+800点固定伤害,持续6秒</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7">
        <v>62012104</v>
      </c>
      <c r="D571" s="10" t="s">
        <v>599</v>
      </c>
      <c r="E571" s="7">
        <v>3</v>
      </c>
      <c r="F571" s="11">
        <v>80000001</v>
      </c>
      <c r="G571" s="7">
        <v>0</v>
      </c>
      <c r="H571" s="7">
        <v>4</v>
      </c>
      <c r="I571" s="7">
        <v>1</v>
      </c>
      <c r="J571" s="7">
        <v>0</v>
      </c>
      <c r="K571" s="7">
        <v>0</v>
      </c>
      <c r="L571" s="9">
        <v>0</v>
      </c>
      <c r="M571" s="9">
        <v>0</v>
      </c>
      <c r="N571" s="9">
        <v>1</v>
      </c>
      <c r="O571" s="9">
        <v>0</v>
      </c>
      <c r="P571" s="9">
        <v>0</v>
      </c>
      <c r="Q571" s="9">
        <v>0</v>
      </c>
      <c r="R571" s="11">
        <v>0</v>
      </c>
      <c r="S571" s="16">
        <v>0</v>
      </c>
      <c r="T571" s="7">
        <v>1</v>
      </c>
      <c r="U571" s="9">
        <v>2</v>
      </c>
      <c r="V571" s="9">
        <v>0</v>
      </c>
      <c r="W571" s="9">
        <v>1.2</v>
      </c>
      <c r="X571" s="9"/>
      <c r="Y571" s="9">
        <v>1150</v>
      </c>
      <c r="Z571" s="9">
        <v>0</v>
      </c>
      <c r="AA571" s="9">
        <v>0</v>
      </c>
      <c r="AB571" s="9">
        <v>0</v>
      </c>
      <c r="AC571" s="9">
        <v>0</v>
      </c>
      <c r="AD571" s="9">
        <v>0</v>
      </c>
      <c r="AE571" s="9">
        <v>7</v>
      </c>
      <c r="AF571" s="9">
        <v>1</v>
      </c>
      <c r="AG571" s="9">
        <v>3</v>
      </c>
      <c r="AH571" s="11">
        <v>2</v>
      </c>
      <c r="AI571" s="11">
        <v>1</v>
      </c>
      <c r="AJ571" s="11">
        <v>0</v>
      </c>
      <c r="AK571" s="11">
        <v>6</v>
      </c>
      <c r="AL571" s="9">
        <v>0</v>
      </c>
      <c r="AM571" s="9">
        <v>0</v>
      </c>
      <c r="AN571" s="9">
        <v>0</v>
      </c>
      <c r="AO571" s="9">
        <v>0.25</v>
      </c>
      <c r="AP571" s="9">
        <v>6000</v>
      </c>
      <c r="AQ571" s="9">
        <v>0.25</v>
      </c>
      <c r="AR571" s="9">
        <v>0</v>
      </c>
      <c r="AS571" s="11">
        <v>0</v>
      </c>
      <c r="AT571" s="9">
        <v>0</v>
      </c>
      <c r="AU571" s="9"/>
      <c r="AV571" s="10" t="s">
        <v>171</v>
      </c>
      <c r="AW571" s="9" t="s">
        <v>214</v>
      </c>
      <c r="AX571" s="9">
        <v>10002001</v>
      </c>
      <c r="AY571" s="9">
        <v>21100040</v>
      </c>
      <c r="AZ571" s="10" t="s">
        <v>215</v>
      </c>
      <c r="BA571" s="10" t="s">
        <v>216</v>
      </c>
      <c r="BB571" s="16">
        <v>0</v>
      </c>
      <c r="BC571" s="16">
        <v>0</v>
      </c>
      <c r="BD571" s="21" t="str">
        <f t="shared" si="57"/>
        <v>对目标区域释放法术,在此范围内的目标每秒造成120%攻击伤害+1150点固定伤害,持续6秒</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3:76" ht="20.100000000000001" customHeight="1">
      <c r="C572" s="7">
        <v>62012105</v>
      </c>
      <c r="D572" s="10" t="s">
        <v>599</v>
      </c>
      <c r="E572" s="7">
        <v>4</v>
      </c>
      <c r="F572" s="11">
        <v>80000001</v>
      </c>
      <c r="G572" s="7">
        <v>0</v>
      </c>
      <c r="H572" s="7">
        <v>4</v>
      </c>
      <c r="I572" s="7">
        <v>1</v>
      </c>
      <c r="J572" s="7">
        <v>0</v>
      </c>
      <c r="K572" s="7">
        <v>0</v>
      </c>
      <c r="L572" s="9">
        <v>0</v>
      </c>
      <c r="M572" s="9">
        <v>0</v>
      </c>
      <c r="N572" s="9">
        <v>1</v>
      </c>
      <c r="O572" s="9">
        <v>0</v>
      </c>
      <c r="P572" s="9">
        <v>0</v>
      </c>
      <c r="Q572" s="9">
        <v>0</v>
      </c>
      <c r="R572" s="11">
        <v>0</v>
      </c>
      <c r="S572" s="16">
        <v>0</v>
      </c>
      <c r="T572" s="7">
        <v>1</v>
      </c>
      <c r="U572" s="9">
        <v>2</v>
      </c>
      <c r="V572" s="9">
        <v>0</v>
      </c>
      <c r="W572" s="9">
        <v>1.3</v>
      </c>
      <c r="X572" s="9"/>
      <c r="Y572" s="9">
        <v>1550</v>
      </c>
      <c r="Z572" s="9">
        <v>0</v>
      </c>
      <c r="AA572" s="9">
        <v>0</v>
      </c>
      <c r="AB572" s="9">
        <v>0</v>
      </c>
      <c r="AC572" s="9">
        <v>0</v>
      </c>
      <c r="AD572" s="9">
        <v>0</v>
      </c>
      <c r="AE572" s="9">
        <v>7</v>
      </c>
      <c r="AF572" s="9">
        <v>1</v>
      </c>
      <c r="AG572" s="9">
        <v>3</v>
      </c>
      <c r="AH572" s="11">
        <v>2</v>
      </c>
      <c r="AI572" s="11">
        <v>1</v>
      </c>
      <c r="AJ572" s="11">
        <v>0</v>
      </c>
      <c r="AK572" s="11">
        <v>6</v>
      </c>
      <c r="AL572" s="9">
        <v>0</v>
      </c>
      <c r="AM572" s="9">
        <v>0</v>
      </c>
      <c r="AN572" s="9">
        <v>0</v>
      </c>
      <c r="AO572" s="9">
        <v>0.25</v>
      </c>
      <c r="AP572" s="9">
        <v>6000</v>
      </c>
      <c r="AQ572" s="9">
        <v>0.25</v>
      </c>
      <c r="AR572" s="9">
        <v>0</v>
      </c>
      <c r="AS572" s="11">
        <v>0</v>
      </c>
      <c r="AT572" s="9">
        <v>0</v>
      </c>
      <c r="AU572" s="9"/>
      <c r="AV572" s="10" t="s">
        <v>171</v>
      </c>
      <c r="AW572" s="9" t="s">
        <v>214</v>
      </c>
      <c r="AX572" s="9">
        <v>10002001</v>
      </c>
      <c r="AY572" s="9">
        <v>21100040</v>
      </c>
      <c r="AZ572" s="10" t="s">
        <v>215</v>
      </c>
      <c r="BA572" s="10" t="s">
        <v>216</v>
      </c>
      <c r="BB572" s="16">
        <v>0</v>
      </c>
      <c r="BC572" s="16">
        <v>0</v>
      </c>
      <c r="BD572" s="21" t="str">
        <f t="shared" si="57"/>
        <v>对目标区域释放法术,在此范围内的目标每秒造成130%攻击伤害+1550点固定伤害,持续6秒</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3:76" ht="20.100000000000001" customHeight="1">
      <c r="C573" s="7">
        <v>62012106</v>
      </c>
      <c r="D573" s="10" t="s">
        <v>599</v>
      </c>
      <c r="E573" s="7">
        <v>5</v>
      </c>
      <c r="F573" s="11">
        <v>80000001</v>
      </c>
      <c r="G573" s="7">
        <v>0</v>
      </c>
      <c r="H573" s="7">
        <v>4</v>
      </c>
      <c r="I573" s="7">
        <v>1</v>
      </c>
      <c r="J573" s="7">
        <v>0</v>
      </c>
      <c r="K573" s="7">
        <v>0</v>
      </c>
      <c r="L573" s="9">
        <v>0</v>
      </c>
      <c r="M573" s="9">
        <v>0</v>
      </c>
      <c r="N573" s="9">
        <v>1</v>
      </c>
      <c r="O573" s="9">
        <v>0</v>
      </c>
      <c r="P573" s="9">
        <v>0</v>
      </c>
      <c r="Q573" s="9">
        <v>0</v>
      </c>
      <c r="R573" s="11">
        <v>0</v>
      </c>
      <c r="S573" s="16">
        <v>0</v>
      </c>
      <c r="T573" s="7">
        <v>1</v>
      </c>
      <c r="U573" s="9">
        <v>2</v>
      </c>
      <c r="V573" s="9">
        <v>0</v>
      </c>
      <c r="W573" s="9">
        <v>1.4</v>
      </c>
      <c r="X573" s="9"/>
      <c r="Y573" s="9">
        <v>2050</v>
      </c>
      <c r="Z573" s="9">
        <v>0</v>
      </c>
      <c r="AA573" s="9">
        <v>0</v>
      </c>
      <c r="AB573" s="9">
        <v>0</v>
      </c>
      <c r="AC573" s="9">
        <v>0</v>
      </c>
      <c r="AD573" s="9">
        <v>0</v>
      </c>
      <c r="AE573" s="9">
        <v>7</v>
      </c>
      <c r="AF573" s="9">
        <v>1</v>
      </c>
      <c r="AG573" s="9">
        <v>3</v>
      </c>
      <c r="AH573" s="11">
        <v>2</v>
      </c>
      <c r="AI573" s="11">
        <v>1</v>
      </c>
      <c r="AJ573" s="11">
        <v>0</v>
      </c>
      <c r="AK573" s="11">
        <v>6</v>
      </c>
      <c r="AL573" s="9">
        <v>0</v>
      </c>
      <c r="AM573" s="9">
        <v>0</v>
      </c>
      <c r="AN573" s="9">
        <v>0</v>
      </c>
      <c r="AO573" s="9">
        <v>0.25</v>
      </c>
      <c r="AP573" s="9">
        <v>6000</v>
      </c>
      <c r="AQ573" s="9">
        <v>0.25</v>
      </c>
      <c r="AR573" s="9">
        <v>0</v>
      </c>
      <c r="AS573" s="11">
        <v>0</v>
      </c>
      <c r="AT573" s="9">
        <v>0</v>
      </c>
      <c r="AU573" s="9"/>
      <c r="AV573" s="10" t="s">
        <v>171</v>
      </c>
      <c r="AW573" s="9" t="s">
        <v>214</v>
      </c>
      <c r="AX573" s="9">
        <v>10002001</v>
      </c>
      <c r="AY573" s="9">
        <v>21100040</v>
      </c>
      <c r="AZ573" s="10" t="s">
        <v>215</v>
      </c>
      <c r="BA573" s="10" t="s">
        <v>216</v>
      </c>
      <c r="BB573" s="16">
        <v>0</v>
      </c>
      <c r="BC573" s="16">
        <v>0</v>
      </c>
      <c r="BD573" s="21" t="str">
        <f t="shared" si="57"/>
        <v>对目标区域释放法术,在此范围内的目标每秒造成140%攻击伤害+2050点固定伤害,持续6秒</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3:76" ht="20.100000000000001" customHeight="1">
      <c r="C574" s="7">
        <v>62012201</v>
      </c>
      <c r="D574" s="10" t="s">
        <v>520</v>
      </c>
      <c r="E574" s="7">
        <v>0</v>
      </c>
      <c r="F574" s="11">
        <v>80000001</v>
      </c>
      <c r="G574" s="9">
        <f>C575</f>
        <v>62012202</v>
      </c>
      <c r="H574" s="9">
        <v>3</v>
      </c>
      <c r="I574" s="7">
        <v>3</v>
      </c>
      <c r="J574" s="7">
        <v>5</v>
      </c>
      <c r="K574" s="7">
        <v>0</v>
      </c>
      <c r="L574" s="9">
        <v>0</v>
      </c>
      <c r="M574" s="9">
        <v>0</v>
      </c>
      <c r="N574" s="9">
        <v>1</v>
      </c>
      <c r="O574" s="9">
        <v>0</v>
      </c>
      <c r="P574" s="9">
        <v>0</v>
      </c>
      <c r="Q574" s="9">
        <v>0</v>
      </c>
      <c r="R574" s="11">
        <v>0</v>
      </c>
      <c r="S574" s="16">
        <v>0</v>
      </c>
      <c r="T574" s="7">
        <v>1</v>
      </c>
      <c r="U574" s="9">
        <v>2</v>
      </c>
      <c r="V574" s="9">
        <v>0</v>
      </c>
      <c r="W574" s="9">
        <v>2</v>
      </c>
      <c r="X574" s="9"/>
      <c r="Y574" s="9">
        <v>750</v>
      </c>
      <c r="Z574" s="9">
        <v>0</v>
      </c>
      <c r="AA574" s="9">
        <v>0</v>
      </c>
      <c r="AB574" s="9">
        <v>0</v>
      </c>
      <c r="AC574" s="9">
        <v>0</v>
      </c>
      <c r="AD574" s="9">
        <v>0</v>
      </c>
      <c r="AE574" s="9">
        <v>12</v>
      </c>
      <c r="AF574" s="9">
        <v>1</v>
      </c>
      <c r="AG574" s="9">
        <v>3.5</v>
      </c>
      <c r="AH574" s="11">
        <v>0</v>
      </c>
      <c r="AI574" s="11">
        <v>0</v>
      </c>
      <c r="AJ574" s="11">
        <v>0</v>
      </c>
      <c r="AK574" s="11">
        <v>4</v>
      </c>
      <c r="AL574" s="9">
        <v>0</v>
      </c>
      <c r="AM574" s="9">
        <v>0</v>
      </c>
      <c r="AN574" s="9">
        <v>0</v>
      </c>
      <c r="AO574" s="9">
        <v>0.25</v>
      </c>
      <c r="AP574" s="9">
        <v>2000</v>
      </c>
      <c r="AQ574" s="9">
        <v>0</v>
      </c>
      <c r="AR574" s="9">
        <v>0</v>
      </c>
      <c r="AS574" s="11">
        <v>0</v>
      </c>
      <c r="AT574" s="9">
        <v>92005001</v>
      </c>
      <c r="AU574" s="9"/>
      <c r="AV574" s="10" t="s">
        <v>171</v>
      </c>
      <c r="AW574" s="9" t="s">
        <v>159</v>
      </c>
      <c r="AX574" s="9">
        <v>10000009</v>
      </c>
      <c r="AY574" s="9">
        <v>21100050</v>
      </c>
      <c r="AZ574" s="10" t="s">
        <v>156</v>
      </c>
      <c r="BA574" s="10">
        <v>0</v>
      </c>
      <c r="BB574" s="16">
        <v>0</v>
      </c>
      <c r="BC574" s="16">
        <v>0</v>
      </c>
      <c r="BD574" s="21" t="str">
        <f>"立即对目标范围内的怪物造成"&amp;W574*100&amp;"%攻击伤害+"&amp;Y574&amp;",并击退周围附近敌方目标"</f>
        <v>立即对目标范围内的怪物造成200%攻击伤害+750,并击退周围附近敌方目标</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3:76" ht="20.100000000000001" customHeight="1">
      <c r="C575" s="7">
        <v>62012202</v>
      </c>
      <c r="D575" s="10" t="s">
        <v>520</v>
      </c>
      <c r="E575" s="7">
        <v>1</v>
      </c>
      <c r="F575" s="11">
        <v>80000001</v>
      </c>
      <c r="G575" s="9">
        <f t="shared" ref="G575:G576" si="58">C576</f>
        <v>62012203</v>
      </c>
      <c r="H575" s="9">
        <v>3</v>
      </c>
      <c r="I575" s="7">
        <v>3</v>
      </c>
      <c r="J575" s="7">
        <v>2</v>
      </c>
      <c r="K575" s="7">
        <v>0</v>
      </c>
      <c r="L575" s="9">
        <v>0</v>
      </c>
      <c r="M575" s="9">
        <v>0</v>
      </c>
      <c r="N575" s="9">
        <v>1</v>
      </c>
      <c r="O575" s="9">
        <v>0</v>
      </c>
      <c r="P575" s="9">
        <v>0</v>
      </c>
      <c r="Q575" s="9">
        <v>0</v>
      </c>
      <c r="R575" s="11">
        <v>0</v>
      </c>
      <c r="S575" s="16">
        <v>0</v>
      </c>
      <c r="T575" s="7">
        <v>1</v>
      </c>
      <c r="U575" s="9">
        <v>2</v>
      </c>
      <c r="V575" s="9">
        <v>0</v>
      </c>
      <c r="W575" s="9">
        <v>2</v>
      </c>
      <c r="X575" s="9"/>
      <c r="Y575" s="9">
        <v>750</v>
      </c>
      <c r="Z575" s="9">
        <v>0</v>
      </c>
      <c r="AA575" s="9">
        <v>0</v>
      </c>
      <c r="AB575" s="9">
        <v>0</v>
      </c>
      <c r="AC575" s="9">
        <v>0</v>
      </c>
      <c r="AD575" s="9">
        <v>0</v>
      </c>
      <c r="AE575" s="9">
        <v>12</v>
      </c>
      <c r="AF575" s="9">
        <v>1</v>
      </c>
      <c r="AG575" s="9">
        <v>3.5</v>
      </c>
      <c r="AH575" s="11">
        <v>0</v>
      </c>
      <c r="AI575" s="11">
        <v>0</v>
      </c>
      <c r="AJ575" s="11">
        <v>0</v>
      </c>
      <c r="AK575" s="11">
        <v>4</v>
      </c>
      <c r="AL575" s="9">
        <v>0</v>
      </c>
      <c r="AM575" s="9">
        <v>0</v>
      </c>
      <c r="AN575" s="9">
        <v>0</v>
      </c>
      <c r="AO575" s="9">
        <v>0.25</v>
      </c>
      <c r="AP575" s="9">
        <v>2000</v>
      </c>
      <c r="AQ575" s="9">
        <v>0</v>
      </c>
      <c r="AR575" s="9">
        <v>0</v>
      </c>
      <c r="AS575" s="11">
        <v>0</v>
      </c>
      <c r="AT575" s="9">
        <v>92005001</v>
      </c>
      <c r="AU575" s="9"/>
      <c r="AV575" s="10" t="s">
        <v>171</v>
      </c>
      <c r="AW575" s="9" t="s">
        <v>159</v>
      </c>
      <c r="AX575" s="9">
        <v>10000009</v>
      </c>
      <c r="AY575" s="9">
        <v>21100050</v>
      </c>
      <c r="AZ575" s="10" t="s">
        <v>156</v>
      </c>
      <c r="BA575" s="10">
        <v>0</v>
      </c>
      <c r="BB575" s="16">
        <v>0</v>
      </c>
      <c r="BC575" s="16">
        <v>0</v>
      </c>
      <c r="BD575" s="21" t="str">
        <f t="shared" ref="BD575:BD579" si="59">"立即对目标范围内的怪物造成"&amp;W575*100&amp;"%攻击伤害+"&amp;Y575&amp;",并击退周围附近敌方目标"</f>
        <v>立即对目标范围内的怪物造成200%攻击伤害+750,并击退周围附近敌方目标</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3:76" ht="20.100000000000001" customHeight="1">
      <c r="C576" s="7">
        <v>62012203</v>
      </c>
      <c r="D576" s="10" t="s">
        <v>520</v>
      </c>
      <c r="E576" s="7">
        <v>2</v>
      </c>
      <c r="F576" s="11">
        <v>80000001</v>
      </c>
      <c r="G576" s="9">
        <f t="shared" si="58"/>
        <v>62012204</v>
      </c>
      <c r="H576" s="9">
        <v>3</v>
      </c>
      <c r="I576" s="7">
        <v>3</v>
      </c>
      <c r="J576" s="7">
        <v>2</v>
      </c>
      <c r="K576" s="7">
        <v>0</v>
      </c>
      <c r="L576" s="9">
        <v>0</v>
      </c>
      <c r="M576" s="9">
        <v>0</v>
      </c>
      <c r="N576" s="9">
        <v>1</v>
      </c>
      <c r="O576" s="9">
        <v>0</v>
      </c>
      <c r="P576" s="9">
        <v>0</v>
      </c>
      <c r="Q576" s="9">
        <v>0</v>
      </c>
      <c r="R576" s="11">
        <v>0</v>
      </c>
      <c r="S576" s="16">
        <v>0</v>
      </c>
      <c r="T576" s="7">
        <v>1</v>
      </c>
      <c r="U576" s="9">
        <v>2</v>
      </c>
      <c r="V576" s="9">
        <v>0</v>
      </c>
      <c r="W576" s="9">
        <v>2.2000000000000002</v>
      </c>
      <c r="X576" s="9"/>
      <c r="Y576" s="9">
        <v>1500</v>
      </c>
      <c r="Z576" s="9">
        <v>0</v>
      </c>
      <c r="AA576" s="9">
        <v>0</v>
      </c>
      <c r="AB576" s="9">
        <v>0</v>
      </c>
      <c r="AC576" s="9">
        <v>0</v>
      </c>
      <c r="AD576" s="9">
        <v>0</v>
      </c>
      <c r="AE576" s="9">
        <v>12</v>
      </c>
      <c r="AF576" s="9">
        <v>1</v>
      </c>
      <c r="AG576" s="9">
        <v>3.5</v>
      </c>
      <c r="AH576" s="11">
        <v>0</v>
      </c>
      <c r="AI576" s="11">
        <v>0</v>
      </c>
      <c r="AJ576" s="11">
        <v>0</v>
      </c>
      <c r="AK576" s="11">
        <v>4</v>
      </c>
      <c r="AL576" s="9">
        <v>0</v>
      </c>
      <c r="AM576" s="9">
        <v>0</v>
      </c>
      <c r="AN576" s="9">
        <v>0</v>
      </c>
      <c r="AO576" s="9">
        <v>0.25</v>
      </c>
      <c r="AP576" s="9">
        <v>2000</v>
      </c>
      <c r="AQ576" s="9">
        <v>0</v>
      </c>
      <c r="AR576" s="9">
        <v>0</v>
      </c>
      <c r="AS576" s="11">
        <v>0</v>
      </c>
      <c r="AT576" s="9">
        <v>92005001</v>
      </c>
      <c r="AU576" s="9"/>
      <c r="AV576" s="10" t="s">
        <v>171</v>
      </c>
      <c r="AW576" s="9" t="s">
        <v>159</v>
      </c>
      <c r="AX576" s="9">
        <v>10000009</v>
      </c>
      <c r="AY576" s="9">
        <v>21100050</v>
      </c>
      <c r="AZ576" s="10" t="s">
        <v>156</v>
      </c>
      <c r="BA576" s="10">
        <v>0</v>
      </c>
      <c r="BB576" s="16">
        <v>0</v>
      </c>
      <c r="BC576" s="16">
        <v>0</v>
      </c>
      <c r="BD576" s="21" t="str">
        <f t="shared" si="59"/>
        <v>立即对目标范围内的怪物造成220%攻击伤害+1500,并击退周围附近敌方目标</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1:76" ht="20.100000000000001" customHeight="1">
      <c r="C577" s="7">
        <v>62012204</v>
      </c>
      <c r="D577" s="10" t="s">
        <v>520</v>
      </c>
      <c r="E577" s="7">
        <v>3</v>
      </c>
      <c r="F577" s="11">
        <v>80000001</v>
      </c>
      <c r="G577" s="7">
        <v>0</v>
      </c>
      <c r="H577" s="7">
        <v>3</v>
      </c>
      <c r="I577" s="7">
        <v>3</v>
      </c>
      <c r="J577" s="7">
        <v>0</v>
      </c>
      <c r="K577" s="7">
        <v>0</v>
      </c>
      <c r="L577" s="9">
        <v>0</v>
      </c>
      <c r="M577" s="9">
        <v>0</v>
      </c>
      <c r="N577" s="9">
        <v>1</v>
      </c>
      <c r="O577" s="9">
        <v>0</v>
      </c>
      <c r="P577" s="9">
        <v>0</v>
      </c>
      <c r="Q577" s="9">
        <v>0</v>
      </c>
      <c r="R577" s="11">
        <v>0</v>
      </c>
      <c r="S577" s="16">
        <v>0</v>
      </c>
      <c r="T577" s="7">
        <v>1</v>
      </c>
      <c r="U577" s="9">
        <v>2</v>
      </c>
      <c r="V577" s="9">
        <v>0</v>
      </c>
      <c r="W577" s="9">
        <v>2.4</v>
      </c>
      <c r="X577" s="9"/>
      <c r="Y577" s="9">
        <v>2250</v>
      </c>
      <c r="Z577" s="9">
        <v>0</v>
      </c>
      <c r="AA577" s="9">
        <v>0</v>
      </c>
      <c r="AB577" s="9">
        <v>0</v>
      </c>
      <c r="AC577" s="9">
        <v>0</v>
      </c>
      <c r="AD577" s="9">
        <v>0</v>
      </c>
      <c r="AE577" s="9">
        <v>12</v>
      </c>
      <c r="AF577" s="9">
        <v>1</v>
      </c>
      <c r="AG577" s="9">
        <v>3.5</v>
      </c>
      <c r="AH577" s="11">
        <v>0</v>
      </c>
      <c r="AI577" s="11">
        <v>0</v>
      </c>
      <c r="AJ577" s="11">
        <v>0</v>
      </c>
      <c r="AK577" s="11">
        <v>4</v>
      </c>
      <c r="AL577" s="9">
        <v>0</v>
      </c>
      <c r="AM577" s="9">
        <v>0</v>
      </c>
      <c r="AN577" s="9">
        <v>0</v>
      </c>
      <c r="AO577" s="9">
        <v>0.25</v>
      </c>
      <c r="AP577" s="9">
        <v>2000</v>
      </c>
      <c r="AQ577" s="9">
        <v>0</v>
      </c>
      <c r="AR577" s="9">
        <v>0</v>
      </c>
      <c r="AS577" s="11">
        <v>0</v>
      </c>
      <c r="AT577" s="9">
        <v>92005001</v>
      </c>
      <c r="AU577" s="9"/>
      <c r="AV577" s="10" t="s">
        <v>171</v>
      </c>
      <c r="AW577" s="9" t="s">
        <v>159</v>
      </c>
      <c r="AX577" s="9">
        <v>10000009</v>
      </c>
      <c r="AY577" s="9">
        <v>21100050</v>
      </c>
      <c r="AZ577" s="10" t="s">
        <v>156</v>
      </c>
      <c r="BA577" s="10">
        <v>0</v>
      </c>
      <c r="BB577" s="16">
        <v>0</v>
      </c>
      <c r="BC577" s="16">
        <v>0</v>
      </c>
      <c r="BD577" s="21" t="str">
        <f t="shared" si="59"/>
        <v>立即对目标范围内的怪物造成240%攻击伤害+2250,并击退周围附近敌方目标</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1:76" ht="20.100000000000001" customHeight="1">
      <c r="C578" s="7">
        <v>62012205</v>
      </c>
      <c r="D578" s="10" t="s">
        <v>520</v>
      </c>
      <c r="E578" s="7">
        <v>4</v>
      </c>
      <c r="F578" s="11">
        <v>80000001</v>
      </c>
      <c r="G578" s="7">
        <v>0</v>
      </c>
      <c r="H578" s="7">
        <v>3</v>
      </c>
      <c r="I578" s="7">
        <v>3</v>
      </c>
      <c r="J578" s="7">
        <v>0</v>
      </c>
      <c r="K578" s="7">
        <v>0</v>
      </c>
      <c r="L578" s="9">
        <v>0</v>
      </c>
      <c r="M578" s="9">
        <v>0</v>
      </c>
      <c r="N578" s="9">
        <v>1</v>
      </c>
      <c r="O578" s="9">
        <v>0</v>
      </c>
      <c r="P578" s="9">
        <v>0</v>
      </c>
      <c r="Q578" s="9">
        <v>0</v>
      </c>
      <c r="R578" s="11">
        <v>0</v>
      </c>
      <c r="S578" s="16">
        <v>0</v>
      </c>
      <c r="T578" s="7">
        <v>1</v>
      </c>
      <c r="U578" s="9">
        <v>2</v>
      </c>
      <c r="V578" s="9">
        <v>0</v>
      </c>
      <c r="W578" s="9">
        <v>2.6</v>
      </c>
      <c r="X578" s="9"/>
      <c r="Y578" s="9">
        <v>3250</v>
      </c>
      <c r="Z578" s="9">
        <v>0</v>
      </c>
      <c r="AA578" s="9">
        <v>0</v>
      </c>
      <c r="AB578" s="9">
        <v>0</v>
      </c>
      <c r="AC578" s="9">
        <v>0</v>
      </c>
      <c r="AD578" s="9">
        <v>0</v>
      </c>
      <c r="AE578" s="9">
        <v>12</v>
      </c>
      <c r="AF578" s="9">
        <v>1</v>
      </c>
      <c r="AG578" s="9">
        <v>3.5</v>
      </c>
      <c r="AH578" s="11">
        <v>0</v>
      </c>
      <c r="AI578" s="11">
        <v>0</v>
      </c>
      <c r="AJ578" s="11">
        <v>0</v>
      </c>
      <c r="AK578" s="11">
        <v>4</v>
      </c>
      <c r="AL578" s="9">
        <v>0</v>
      </c>
      <c r="AM578" s="9">
        <v>0</v>
      </c>
      <c r="AN578" s="9">
        <v>0</v>
      </c>
      <c r="AO578" s="9">
        <v>0.25</v>
      </c>
      <c r="AP578" s="9">
        <v>2000</v>
      </c>
      <c r="AQ578" s="9">
        <v>0</v>
      </c>
      <c r="AR578" s="9">
        <v>0</v>
      </c>
      <c r="AS578" s="11">
        <v>0</v>
      </c>
      <c r="AT578" s="9">
        <v>92005001</v>
      </c>
      <c r="AU578" s="9"/>
      <c r="AV578" s="10" t="s">
        <v>171</v>
      </c>
      <c r="AW578" s="9" t="s">
        <v>159</v>
      </c>
      <c r="AX578" s="9">
        <v>10000009</v>
      </c>
      <c r="AY578" s="9">
        <v>21100050</v>
      </c>
      <c r="AZ578" s="10" t="s">
        <v>156</v>
      </c>
      <c r="BA578" s="10">
        <v>0</v>
      </c>
      <c r="BB578" s="16">
        <v>0</v>
      </c>
      <c r="BC578" s="16">
        <v>0</v>
      </c>
      <c r="BD578" s="21" t="str">
        <f t="shared" si="59"/>
        <v>立即对目标范围内的怪物造成260%攻击伤害+3250,并击退周围附近敌方目标</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1:76" ht="20.100000000000001" customHeight="1">
      <c r="C579" s="7">
        <v>62012206</v>
      </c>
      <c r="D579" s="10" t="s">
        <v>520</v>
      </c>
      <c r="E579" s="7">
        <v>5</v>
      </c>
      <c r="F579" s="11">
        <v>80000001</v>
      </c>
      <c r="G579" s="7">
        <v>0</v>
      </c>
      <c r="H579" s="7">
        <v>3</v>
      </c>
      <c r="I579" s="7">
        <v>3</v>
      </c>
      <c r="J579" s="7">
        <v>0</v>
      </c>
      <c r="K579" s="7">
        <v>0</v>
      </c>
      <c r="L579" s="9">
        <v>0</v>
      </c>
      <c r="M579" s="9">
        <v>0</v>
      </c>
      <c r="N579" s="9">
        <v>1</v>
      </c>
      <c r="O579" s="9">
        <v>0</v>
      </c>
      <c r="P579" s="9">
        <v>0</v>
      </c>
      <c r="Q579" s="9">
        <v>0</v>
      </c>
      <c r="R579" s="11">
        <v>0</v>
      </c>
      <c r="S579" s="16">
        <v>0</v>
      </c>
      <c r="T579" s="7">
        <v>1</v>
      </c>
      <c r="U579" s="9">
        <v>2</v>
      </c>
      <c r="V579" s="9">
        <v>0</v>
      </c>
      <c r="W579" s="9">
        <v>2.8</v>
      </c>
      <c r="X579" s="9"/>
      <c r="Y579" s="9">
        <v>4250</v>
      </c>
      <c r="Z579" s="9">
        <v>0</v>
      </c>
      <c r="AA579" s="9">
        <v>0</v>
      </c>
      <c r="AB579" s="9">
        <v>0</v>
      </c>
      <c r="AC579" s="9">
        <v>0</v>
      </c>
      <c r="AD579" s="9">
        <v>0</v>
      </c>
      <c r="AE579" s="9">
        <v>12</v>
      </c>
      <c r="AF579" s="9">
        <v>1</v>
      </c>
      <c r="AG579" s="9">
        <v>3.5</v>
      </c>
      <c r="AH579" s="11">
        <v>0</v>
      </c>
      <c r="AI579" s="11">
        <v>0</v>
      </c>
      <c r="AJ579" s="11">
        <v>0</v>
      </c>
      <c r="AK579" s="11">
        <v>4</v>
      </c>
      <c r="AL579" s="9">
        <v>0</v>
      </c>
      <c r="AM579" s="9">
        <v>0</v>
      </c>
      <c r="AN579" s="9">
        <v>0</v>
      </c>
      <c r="AO579" s="9">
        <v>0.25</v>
      </c>
      <c r="AP579" s="9">
        <v>2000</v>
      </c>
      <c r="AQ579" s="9">
        <v>0</v>
      </c>
      <c r="AR579" s="9">
        <v>0</v>
      </c>
      <c r="AS579" s="11">
        <v>0</v>
      </c>
      <c r="AT579" s="9">
        <v>92005001</v>
      </c>
      <c r="AU579" s="9"/>
      <c r="AV579" s="10" t="s">
        <v>171</v>
      </c>
      <c r="AW579" s="9" t="s">
        <v>159</v>
      </c>
      <c r="AX579" s="9">
        <v>10000009</v>
      </c>
      <c r="AY579" s="9">
        <v>21100050</v>
      </c>
      <c r="AZ579" s="10" t="s">
        <v>156</v>
      </c>
      <c r="BA579" s="10">
        <v>0</v>
      </c>
      <c r="BB579" s="16">
        <v>0</v>
      </c>
      <c r="BC579" s="16">
        <v>0</v>
      </c>
      <c r="BD579" s="21" t="str">
        <f t="shared" si="59"/>
        <v>立即对目标范围内的怪物造成280%攻击伤害+4250,并击退周围附近敌方目标</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1:76" ht="19.5" customHeight="1">
      <c r="C580" s="7">
        <v>62012301</v>
      </c>
      <c r="D580" s="10" t="s">
        <v>600</v>
      </c>
      <c r="E580" s="7">
        <v>0</v>
      </c>
      <c r="F580" s="11">
        <v>80000001</v>
      </c>
      <c r="G580" s="9">
        <f>C581</f>
        <v>62012302</v>
      </c>
      <c r="H580" s="9">
        <v>4</v>
      </c>
      <c r="I580" s="7">
        <v>5</v>
      </c>
      <c r="J580" s="7">
        <v>5</v>
      </c>
      <c r="K580" s="7">
        <v>0</v>
      </c>
      <c r="L580" s="9">
        <v>0</v>
      </c>
      <c r="M580" s="9">
        <v>0</v>
      </c>
      <c r="N580" s="9">
        <v>1</v>
      </c>
      <c r="O580" s="9">
        <v>0</v>
      </c>
      <c r="P580" s="9">
        <v>0</v>
      </c>
      <c r="Q580" s="9">
        <v>0</v>
      </c>
      <c r="R580" s="11">
        <v>0</v>
      </c>
      <c r="S580" s="16">
        <v>0</v>
      </c>
      <c r="T580" s="7">
        <v>1</v>
      </c>
      <c r="U580" s="9">
        <v>2</v>
      </c>
      <c r="V580" s="9">
        <v>0</v>
      </c>
      <c r="W580" s="9">
        <v>3.25</v>
      </c>
      <c r="X580" s="9"/>
      <c r="Y580" s="9">
        <v>1350</v>
      </c>
      <c r="Z580" s="9">
        <v>0</v>
      </c>
      <c r="AA580" s="9">
        <v>0</v>
      </c>
      <c r="AB580" s="9">
        <v>0</v>
      </c>
      <c r="AC580" s="9">
        <v>0</v>
      </c>
      <c r="AD580" s="9">
        <v>0</v>
      </c>
      <c r="AE580" s="9">
        <v>9</v>
      </c>
      <c r="AF580" s="9">
        <v>1</v>
      </c>
      <c r="AG580" s="9">
        <v>3</v>
      </c>
      <c r="AH580" s="11">
        <v>2</v>
      </c>
      <c r="AI580" s="11">
        <v>1</v>
      </c>
      <c r="AJ580" s="11">
        <v>0</v>
      </c>
      <c r="AK580" s="11">
        <v>6</v>
      </c>
      <c r="AL580" s="9">
        <v>0</v>
      </c>
      <c r="AM580" s="9">
        <v>1</v>
      </c>
      <c r="AN580" s="9">
        <v>0</v>
      </c>
      <c r="AO580" s="9">
        <v>0.25</v>
      </c>
      <c r="AP580" s="9">
        <v>30000</v>
      </c>
      <c r="AQ580" s="9">
        <v>0</v>
      </c>
      <c r="AR580" s="9">
        <v>0</v>
      </c>
      <c r="AS580" s="11">
        <v>0</v>
      </c>
      <c r="AT580" s="9" t="s">
        <v>153</v>
      </c>
      <c r="AU580" s="9"/>
      <c r="AV580" s="10" t="s">
        <v>171</v>
      </c>
      <c r="AW580" s="9" t="s">
        <v>159</v>
      </c>
      <c r="AX580" s="9">
        <v>10003002</v>
      </c>
      <c r="AY580" s="9">
        <v>21100060</v>
      </c>
      <c r="AZ580" s="10" t="s">
        <v>156</v>
      </c>
      <c r="BA580" s="10">
        <v>0</v>
      </c>
      <c r="BB580" s="16">
        <v>0</v>
      </c>
      <c r="BC580" s="16">
        <v>0</v>
      </c>
      <c r="BD580" s="21" t="str">
        <f>"蓄力1秒,立即对目标范围内的怪物造成"&amp;W580*100&amp;"%攻击伤害+"&amp;Y580&amp;"点固定伤害"</f>
        <v>蓄力1秒,立即对目标范围内的怪物造成325%攻击伤害+1350点固定伤害</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1:76" ht="19.5" customHeight="1">
      <c r="C581" s="7">
        <v>62012302</v>
      </c>
      <c r="D581" s="10" t="s">
        <v>600</v>
      </c>
      <c r="E581" s="7">
        <v>1</v>
      </c>
      <c r="F581" s="11">
        <v>80000001</v>
      </c>
      <c r="G581" s="9">
        <f t="shared" ref="G581:G582" si="60">C582</f>
        <v>62012303</v>
      </c>
      <c r="H581" s="9">
        <v>4</v>
      </c>
      <c r="I581" s="7">
        <v>5</v>
      </c>
      <c r="J581" s="7">
        <v>2</v>
      </c>
      <c r="K581" s="7">
        <v>0</v>
      </c>
      <c r="L581" s="9">
        <v>0</v>
      </c>
      <c r="M581" s="9">
        <v>0</v>
      </c>
      <c r="N581" s="9">
        <v>1</v>
      </c>
      <c r="O581" s="9">
        <v>0</v>
      </c>
      <c r="P581" s="9">
        <v>0</v>
      </c>
      <c r="Q581" s="9">
        <v>0</v>
      </c>
      <c r="R581" s="11">
        <v>0</v>
      </c>
      <c r="S581" s="16">
        <v>0</v>
      </c>
      <c r="T581" s="7">
        <v>1</v>
      </c>
      <c r="U581" s="9">
        <v>2</v>
      </c>
      <c r="V581" s="9">
        <v>0</v>
      </c>
      <c r="W581" s="9">
        <v>3.25</v>
      </c>
      <c r="X581" s="9"/>
      <c r="Y581" s="9">
        <v>1350</v>
      </c>
      <c r="Z581" s="9">
        <v>0</v>
      </c>
      <c r="AA581" s="9">
        <v>0</v>
      </c>
      <c r="AB581" s="9">
        <v>0</v>
      </c>
      <c r="AC581" s="9">
        <v>0</v>
      </c>
      <c r="AD581" s="9">
        <v>0</v>
      </c>
      <c r="AE581" s="9">
        <v>9</v>
      </c>
      <c r="AF581" s="9">
        <v>1</v>
      </c>
      <c r="AG581" s="9">
        <v>3</v>
      </c>
      <c r="AH581" s="11">
        <v>2</v>
      </c>
      <c r="AI581" s="11">
        <v>1</v>
      </c>
      <c r="AJ581" s="11">
        <v>0</v>
      </c>
      <c r="AK581" s="11">
        <v>6</v>
      </c>
      <c r="AL581" s="9">
        <v>0</v>
      </c>
      <c r="AM581" s="9">
        <v>1</v>
      </c>
      <c r="AN581" s="9">
        <v>0</v>
      </c>
      <c r="AO581" s="9">
        <v>0.25</v>
      </c>
      <c r="AP581" s="9">
        <v>30000</v>
      </c>
      <c r="AQ581" s="9">
        <v>0</v>
      </c>
      <c r="AR581" s="9">
        <v>0</v>
      </c>
      <c r="AS581" s="11">
        <v>0</v>
      </c>
      <c r="AT581" s="9" t="s">
        <v>153</v>
      </c>
      <c r="AU581" s="9"/>
      <c r="AV581" s="10" t="s">
        <v>171</v>
      </c>
      <c r="AW581" s="9" t="s">
        <v>159</v>
      </c>
      <c r="AX581" s="9">
        <v>10003002</v>
      </c>
      <c r="AY581" s="9">
        <v>21100060</v>
      </c>
      <c r="AZ581" s="10" t="s">
        <v>156</v>
      </c>
      <c r="BA581" s="10">
        <v>0</v>
      </c>
      <c r="BB581" s="16">
        <v>0</v>
      </c>
      <c r="BC581" s="16">
        <v>0</v>
      </c>
      <c r="BD581" s="21" t="str">
        <f t="shared" ref="BD581:BD585" si="61">"蓄力1秒,立即对目标范围内的怪物造成"&amp;W581*100&amp;"%攻击伤害+"&amp;Y581&amp;"点固定伤害"</f>
        <v>蓄力1秒,立即对目标范围内的怪物造成325%攻击伤害+1350点固定伤害</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1:76" ht="19.5" customHeight="1">
      <c r="C582" s="7">
        <v>62012303</v>
      </c>
      <c r="D582" s="10" t="s">
        <v>600</v>
      </c>
      <c r="E582" s="7">
        <v>2</v>
      </c>
      <c r="F582" s="11">
        <v>80000001</v>
      </c>
      <c r="G582" s="9">
        <f t="shared" si="60"/>
        <v>62012304</v>
      </c>
      <c r="H582" s="9">
        <v>4</v>
      </c>
      <c r="I582" s="7">
        <v>5</v>
      </c>
      <c r="J582" s="7">
        <v>2</v>
      </c>
      <c r="K582" s="7">
        <v>0</v>
      </c>
      <c r="L582" s="9">
        <v>0</v>
      </c>
      <c r="M582" s="9">
        <v>0</v>
      </c>
      <c r="N582" s="9">
        <v>1</v>
      </c>
      <c r="O582" s="9">
        <v>0</v>
      </c>
      <c r="P582" s="9">
        <v>0</v>
      </c>
      <c r="Q582" s="9">
        <v>0</v>
      </c>
      <c r="R582" s="11">
        <v>0</v>
      </c>
      <c r="S582" s="16">
        <v>0</v>
      </c>
      <c r="T582" s="7">
        <v>1</v>
      </c>
      <c r="U582" s="9">
        <v>2</v>
      </c>
      <c r="V582" s="9">
        <v>0</v>
      </c>
      <c r="W582" s="9">
        <v>3.5</v>
      </c>
      <c r="X582" s="9"/>
      <c r="Y582" s="9">
        <v>2700</v>
      </c>
      <c r="Z582" s="9">
        <v>0</v>
      </c>
      <c r="AA582" s="9">
        <v>0</v>
      </c>
      <c r="AB582" s="9">
        <v>0</v>
      </c>
      <c r="AC582" s="9">
        <v>0</v>
      </c>
      <c r="AD582" s="9">
        <v>0</v>
      </c>
      <c r="AE582" s="9">
        <v>9</v>
      </c>
      <c r="AF582" s="9">
        <v>1</v>
      </c>
      <c r="AG582" s="9">
        <v>3</v>
      </c>
      <c r="AH582" s="11">
        <v>2</v>
      </c>
      <c r="AI582" s="11">
        <v>1</v>
      </c>
      <c r="AJ582" s="11">
        <v>0</v>
      </c>
      <c r="AK582" s="11">
        <v>6</v>
      </c>
      <c r="AL582" s="9">
        <v>0</v>
      </c>
      <c r="AM582" s="9">
        <v>1</v>
      </c>
      <c r="AN582" s="9">
        <v>0</v>
      </c>
      <c r="AO582" s="9">
        <v>0.25</v>
      </c>
      <c r="AP582" s="9">
        <v>30000</v>
      </c>
      <c r="AQ582" s="9">
        <v>0</v>
      </c>
      <c r="AR582" s="9">
        <v>0</v>
      </c>
      <c r="AS582" s="11">
        <v>0</v>
      </c>
      <c r="AT582" s="9" t="s">
        <v>153</v>
      </c>
      <c r="AU582" s="9"/>
      <c r="AV582" s="10" t="s">
        <v>171</v>
      </c>
      <c r="AW582" s="9" t="s">
        <v>159</v>
      </c>
      <c r="AX582" s="9">
        <v>10003002</v>
      </c>
      <c r="AY582" s="9">
        <v>21100060</v>
      </c>
      <c r="AZ582" s="10" t="s">
        <v>156</v>
      </c>
      <c r="BA582" s="10">
        <v>0</v>
      </c>
      <c r="BB582" s="16">
        <v>0</v>
      </c>
      <c r="BC582" s="16">
        <v>0</v>
      </c>
      <c r="BD582" s="21" t="str">
        <f t="shared" si="61"/>
        <v>蓄力1秒,立即对目标范围内的怪物造成350%攻击伤害+2700点固定伤害</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1:76" ht="19.5" customHeight="1">
      <c r="C583" s="7">
        <v>62012304</v>
      </c>
      <c r="D583" s="10" t="s">
        <v>600</v>
      </c>
      <c r="E583" s="7">
        <v>3</v>
      </c>
      <c r="F583" s="11">
        <v>80000001</v>
      </c>
      <c r="G583" s="9">
        <v>0</v>
      </c>
      <c r="H583" s="9">
        <v>4</v>
      </c>
      <c r="I583" s="7">
        <v>5</v>
      </c>
      <c r="J583" s="7">
        <v>0</v>
      </c>
      <c r="K583" s="7">
        <v>0</v>
      </c>
      <c r="L583" s="9">
        <v>0</v>
      </c>
      <c r="M583" s="9">
        <v>0</v>
      </c>
      <c r="N583" s="9">
        <v>1</v>
      </c>
      <c r="O583" s="9">
        <v>0</v>
      </c>
      <c r="P583" s="9">
        <v>0</v>
      </c>
      <c r="Q583" s="9">
        <v>0</v>
      </c>
      <c r="R583" s="11">
        <v>0</v>
      </c>
      <c r="S583" s="16">
        <v>0</v>
      </c>
      <c r="T583" s="7">
        <v>1</v>
      </c>
      <c r="U583" s="9">
        <v>2</v>
      </c>
      <c r="V583" s="9">
        <v>0</v>
      </c>
      <c r="W583" s="9">
        <v>3.75</v>
      </c>
      <c r="X583" s="9"/>
      <c r="Y583" s="9">
        <v>4200</v>
      </c>
      <c r="Z583" s="9">
        <v>0</v>
      </c>
      <c r="AA583" s="9">
        <v>0</v>
      </c>
      <c r="AB583" s="9">
        <v>0</v>
      </c>
      <c r="AC583" s="9">
        <v>0</v>
      </c>
      <c r="AD583" s="9">
        <v>0</v>
      </c>
      <c r="AE583" s="9">
        <v>9</v>
      </c>
      <c r="AF583" s="9">
        <v>1</v>
      </c>
      <c r="AG583" s="9">
        <v>3</v>
      </c>
      <c r="AH583" s="11">
        <v>2</v>
      </c>
      <c r="AI583" s="11">
        <v>1</v>
      </c>
      <c r="AJ583" s="11">
        <v>0</v>
      </c>
      <c r="AK583" s="11">
        <v>6</v>
      </c>
      <c r="AL583" s="9">
        <v>0</v>
      </c>
      <c r="AM583" s="9">
        <v>1</v>
      </c>
      <c r="AN583" s="9">
        <v>0</v>
      </c>
      <c r="AO583" s="9">
        <v>0.25</v>
      </c>
      <c r="AP583" s="9">
        <v>30000</v>
      </c>
      <c r="AQ583" s="9">
        <v>0</v>
      </c>
      <c r="AR583" s="9">
        <v>0</v>
      </c>
      <c r="AS583" s="11">
        <v>0</v>
      </c>
      <c r="AT583" s="9" t="s">
        <v>153</v>
      </c>
      <c r="AU583" s="9"/>
      <c r="AV583" s="10" t="s">
        <v>171</v>
      </c>
      <c r="AW583" s="9" t="s">
        <v>159</v>
      </c>
      <c r="AX583" s="9">
        <v>10003002</v>
      </c>
      <c r="AY583" s="9">
        <v>21100060</v>
      </c>
      <c r="AZ583" s="10" t="s">
        <v>156</v>
      </c>
      <c r="BA583" s="10">
        <v>0</v>
      </c>
      <c r="BB583" s="16">
        <v>0</v>
      </c>
      <c r="BC583" s="16">
        <v>0</v>
      </c>
      <c r="BD583" s="21" t="str">
        <f t="shared" si="61"/>
        <v>蓄力1秒,立即对目标范围内的怪物造成375%攻击伤害+4200点固定伤害</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1:76" ht="19.5" customHeight="1">
      <c r="C584" s="7">
        <v>62012305</v>
      </c>
      <c r="D584" s="10" t="s">
        <v>600</v>
      </c>
      <c r="E584" s="7">
        <v>4</v>
      </c>
      <c r="F584" s="11">
        <v>80000001</v>
      </c>
      <c r="G584" s="9">
        <v>0</v>
      </c>
      <c r="H584" s="9">
        <v>4</v>
      </c>
      <c r="I584" s="7">
        <v>5</v>
      </c>
      <c r="J584" s="7">
        <v>0</v>
      </c>
      <c r="K584" s="7">
        <v>0</v>
      </c>
      <c r="L584" s="9">
        <v>0</v>
      </c>
      <c r="M584" s="9">
        <v>0</v>
      </c>
      <c r="N584" s="9">
        <v>1</v>
      </c>
      <c r="O584" s="9">
        <v>0</v>
      </c>
      <c r="P584" s="9">
        <v>0</v>
      </c>
      <c r="Q584" s="9">
        <v>0</v>
      </c>
      <c r="R584" s="11">
        <v>0</v>
      </c>
      <c r="S584" s="16">
        <v>0</v>
      </c>
      <c r="T584" s="7">
        <v>1</v>
      </c>
      <c r="U584" s="9">
        <v>2</v>
      </c>
      <c r="V584" s="9">
        <v>0</v>
      </c>
      <c r="W584" s="9">
        <v>4</v>
      </c>
      <c r="X584" s="9"/>
      <c r="Y584" s="9">
        <v>6000</v>
      </c>
      <c r="Z584" s="9">
        <v>0</v>
      </c>
      <c r="AA584" s="9">
        <v>0</v>
      </c>
      <c r="AB584" s="9">
        <v>0</v>
      </c>
      <c r="AC584" s="9">
        <v>0</v>
      </c>
      <c r="AD584" s="9">
        <v>0</v>
      </c>
      <c r="AE584" s="9">
        <v>9</v>
      </c>
      <c r="AF584" s="9">
        <v>1</v>
      </c>
      <c r="AG584" s="9">
        <v>3</v>
      </c>
      <c r="AH584" s="11">
        <v>2</v>
      </c>
      <c r="AI584" s="11">
        <v>1</v>
      </c>
      <c r="AJ584" s="11">
        <v>0</v>
      </c>
      <c r="AK584" s="11">
        <v>6</v>
      </c>
      <c r="AL584" s="9">
        <v>0</v>
      </c>
      <c r="AM584" s="9">
        <v>1</v>
      </c>
      <c r="AN584" s="9">
        <v>0</v>
      </c>
      <c r="AO584" s="9">
        <v>0.25</v>
      </c>
      <c r="AP584" s="9">
        <v>30000</v>
      </c>
      <c r="AQ584" s="9">
        <v>0</v>
      </c>
      <c r="AR584" s="9">
        <v>0</v>
      </c>
      <c r="AS584" s="11">
        <v>0</v>
      </c>
      <c r="AT584" s="9" t="s">
        <v>153</v>
      </c>
      <c r="AU584" s="9"/>
      <c r="AV584" s="10" t="s">
        <v>171</v>
      </c>
      <c r="AW584" s="9" t="s">
        <v>159</v>
      </c>
      <c r="AX584" s="9">
        <v>10003002</v>
      </c>
      <c r="AY584" s="9">
        <v>21100060</v>
      </c>
      <c r="AZ584" s="10" t="s">
        <v>156</v>
      </c>
      <c r="BA584" s="10">
        <v>0</v>
      </c>
      <c r="BB584" s="16">
        <v>0</v>
      </c>
      <c r="BC584" s="16">
        <v>0</v>
      </c>
      <c r="BD584" s="21" t="str">
        <f t="shared" si="61"/>
        <v>蓄力1秒,立即对目标范围内的怪物造成400%攻击伤害+6000点固定伤害</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1:76" ht="19.5" customHeight="1">
      <c r="C585" s="7">
        <v>62012306</v>
      </c>
      <c r="D585" s="10" t="s">
        <v>600</v>
      </c>
      <c r="E585" s="7">
        <v>5</v>
      </c>
      <c r="F585" s="11">
        <v>80000001</v>
      </c>
      <c r="G585" s="9">
        <v>0</v>
      </c>
      <c r="H585" s="9">
        <v>4</v>
      </c>
      <c r="I585" s="7">
        <v>5</v>
      </c>
      <c r="J585" s="7">
        <v>0</v>
      </c>
      <c r="K585" s="7">
        <v>0</v>
      </c>
      <c r="L585" s="9">
        <v>0</v>
      </c>
      <c r="M585" s="9">
        <v>0</v>
      </c>
      <c r="N585" s="9">
        <v>1</v>
      </c>
      <c r="O585" s="9">
        <v>0</v>
      </c>
      <c r="P585" s="9">
        <v>0</v>
      </c>
      <c r="Q585" s="9">
        <v>0</v>
      </c>
      <c r="R585" s="11">
        <v>0</v>
      </c>
      <c r="S585" s="16">
        <v>0</v>
      </c>
      <c r="T585" s="7">
        <v>1</v>
      </c>
      <c r="U585" s="9">
        <v>2</v>
      </c>
      <c r="V585" s="9">
        <v>0</v>
      </c>
      <c r="W585" s="9">
        <v>4.25</v>
      </c>
      <c r="X585" s="9"/>
      <c r="Y585" s="9">
        <v>7800</v>
      </c>
      <c r="Z585" s="9">
        <v>0</v>
      </c>
      <c r="AA585" s="9">
        <v>0</v>
      </c>
      <c r="AB585" s="9">
        <v>0</v>
      </c>
      <c r="AC585" s="9">
        <v>0</v>
      </c>
      <c r="AD585" s="9">
        <v>0</v>
      </c>
      <c r="AE585" s="9">
        <v>9</v>
      </c>
      <c r="AF585" s="9">
        <v>1</v>
      </c>
      <c r="AG585" s="9">
        <v>3</v>
      </c>
      <c r="AH585" s="11">
        <v>2</v>
      </c>
      <c r="AI585" s="11">
        <v>1</v>
      </c>
      <c r="AJ585" s="11">
        <v>0</v>
      </c>
      <c r="AK585" s="11">
        <v>6</v>
      </c>
      <c r="AL585" s="9">
        <v>0</v>
      </c>
      <c r="AM585" s="9">
        <v>1</v>
      </c>
      <c r="AN585" s="9">
        <v>0</v>
      </c>
      <c r="AO585" s="9">
        <v>0.25</v>
      </c>
      <c r="AP585" s="9">
        <v>30000</v>
      </c>
      <c r="AQ585" s="9">
        <v>0</v>
      </c>
      <c r="AR585" s="9">
        <v>0</v>
      </c>
      <c r="AS585" s="11">
        <v>0</v>
      </c>
      <c r="AT585" s="9" t="s">
        <v>153</v>
      </c>
      <c r="AU585" s="9"/>
      <c r="AV585" s="10" t="s">
        <v>171</v>
      </c>
      <c r="AW585" s="9" t="s">
        <v>159</v>
      </c>
      <c r="AX585" s="9">
        <v>10003002</v>
      </c>
      <c r="AY585" s="9">
        <v>21100060</v>
      </c>
      <c r="AZ585" s="10" t="s">
        <v>156</v>
      </c>
      <c r="BA585" s="10">
        <v>0</v>
      </c>
      <c r="BB585" s="16">
        <v>0</v>
      </c>
      <c r="BC585" s="16">
        <v>0</v>
      </c>
      <c r="BD585" s="21" t="str">
        <f t="shared" si="61"/>
        <v>蓄力1秒,立即对目标范围内的怪物造成425%攻击伤害+7800点固定伤害</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1:76" ht="19.5" customHeight="1">
      <c r="C586" s="7">
        <v>62021101</v>
      </c>
      <c r="D586" s="10" t="s">
        <v>601</v>
      </c>
      <c r="E586" s="7">
        <v>0</v>
      </c>
      <c r="F586" s="11">
        <v>80000001</v>
      </c>
      <c r="G586" s="9">
        <v>62021102</v>
      </c>
      <c r="H586" s="9">
        <v>0</v>
      </c>
      <c r="I586" s="7">
        <v>18</v>
      </c>
      <c r="J586" s="7">
        <v>5</v>
      </c>
      <c r="K586" s="7">
        <v>0</v>
      </c>
      <c r="L586" s="9">
        <v>0</v>
      </c>
      <c r="M586" s="9">
        <v>0</v>
      </c>
      <c r="N586" s="9">
        <v>1</v>
      </c>
      <c r="O586" s="9">
        <v>0</v>
      </c>
      <c r="P586" s="9">
        <v>0</v>
      </c>
      <c r="Q586" s="9">
        <v>0</v>
      </c>
      <c r="R586" s="11">
        <v>0</v>
      </c>
      <c r="S586" s="16">
        <v>0</v>
      </c>
      <c r="T586" s="7">
        <v>1</v>
      </c>
      <c r="U586" s="9">
        <v>2</v>
      </c>
      <c r="V586" s="9">
        <v>0</v>
      </c>
      <c r="W586" s="9">
        <v>2.5</v>
      </c>
      <c r="X586" s="9"/>
      <c r="Y586" s="9">
        <v>900</v>
      </c>
      <c r="Z586" s="9">
        <v>0</v>
      </c>
      <c r="AA586" s="9">
        <v>0</v>
      </c>
      <c r="AB586" s="9">
        <v>0</v>
      </c>
      <c r="AC586" s="9">
        <v>0</v>
      </c>
      <c r="AD586" s="9">
        <v>0</v>
      </c>
      <c r="AE586" s="9">
        <v>7</v>
      </c>
      <c r="AF586" s="9">
        <v>1</v>
      </c>
      <c r="AG586" s="9">
        <v>4</v>
      </c>
      <c r="AH586" s="11">
        <v>2</v>
      </c>
      <c r="AI586" s="11">
        <v>1</v>
      </c>
      <c r="AJ586" s="11">
        <v>0</v>
      </c>
      <c r="AK586" s="11">
        <v>7</v>
      </c>
      <c r="AL586" s="9">
        <v>0</v>
      </c>
      <c r="AM586" s="9">
        <v>0</v>
      </c>
      <c r="AN586" s="9">
        <v>0</v>
      </c>
      <c r="AO586" s="9">
        <v>0.25</v>
      </c>
      <c r="AP586" s="9">
        <v>2000</v>
      </c>
      <c r="AQ586" s="9">
        <v>0.25</v>
      </c>
      <c r="AR586" s="9">
        <v>0</v>
      </c>
      <c r="AS586" s="11">
        <v>0</v>
      </c>
      <c r="AT586" s="9" t="s">
        <v>538</v>
      </c>
      <c r="AU586" s="9"/>
      <c r="AV586" s="10" t="s">
        <v>361</v>
      </c>
      <c r="AW586" s="9" t="s">
        <v>539</v>
      </c>
      <c r="AX586" s="9">
        <v>10000006</v>
      </c>
      <c r="AY586" s="9">
        <v>21101022</v>
      </c>
      <c r="AZ586" s="10" t="s">
        <v>540</v>
      </c>
      <c r="BA586" s="10">
        <v>0</v>
      </c>
      <c r="BB586" s="16">
        <v>0</v>
      </c>
      <c r="BC586" s="16">
        <v>0</v>
      </c>
      <c r="BD586" s="21"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9">
        <v>0</v>
      </c>
      <c r="BF586" s="7">
        <v>0</v>
      </c>
      <c r="BG586" s="9">
        <v>0</v>
      </c>
      <c r="BH586" s="9">
        <v>0</v>
      </c>
      <c r="BI586" s="9">
        <v>0</v>
      </c>
      <c r="BJ586" s="9">
        <v>0</v>
      </c>
      <c r="BK586" s="24">
        <v>0</v>
      </c>
      <c r="BL586" s="11">
        <v>0</v>
      </c>
      <c r="BM586" s="11">
        <v>0</v>
      </c>
      <c r="BN586" s="11">
        <v>0</v>
      </c>
      <c r="BO586" s="11">
        <v>0</v>
      </c>
      <c r="BP586" s="11">
        <v>0</v>
      </c>
      <c r="BQ586" s="11">
        <v>0</v>
      </c>
      <c r="BR586" s="11">
        <v>0</v>
      </c>
      <c r="BS586" s="11"/>
      <c r="BT586" s="11"/>
      <c r="BU586" s="11"/>
      <c r="BV586" s="11">
        <v>0</v>
      </c>
      <c r="BW586" s="11">
        <v>0</v>
      </c>
      <c r="BX586" s="11">
        <v>0</v>
      </c>
    </row>
    <row r="587" spans="1:76" ht="19.5" customHeight="1">
      <c r="C587" s="7">
        <v>62021102</v>
      </c>
      <c r="D587" s="10" t="s">
        <v>601</v>
      </c>
      <c r="E587" s="7">
        <v>1</v>
      </c>
      <c r="F587" s="11">
        <v>80000001</v>
      </c>
      <c r="G587" s="9">
        <v>62021103</v>
      </c>
      <c r="H587" s="9">
        <v>0</v>
      </c>
      <c r="I587" s="7">
        <v>27</v>
      </c>
      <c r="J587" s="7">
        <v>2</v>
      </c>
      <c r="K587" s="7">
        <v>0</v>
      </c>
      <c r="L587" s="9">
        <v>0</v>
      </c>
      <c r="M587" s="9">
        <v>0</v>
      </c>
      <c r="N587" s="9">
        <v>1</v>
      </c>
      <c r="O587" s="9">
        <v>0</v>
      </c>
      <c r="P587" s="9">
        <v>0</v>
      </c>
      <c r="Q587" s="9">
        <v>0</v>
      </c>
      <c r="R587" s="11">
        <v>0</v>
      </c>
      <c r="S587" s="16">
        <v>0</v>
      </c>
      <c r="T587" s="7">
        <v>1</v>
      </c>
      <c r="U587" s="9">
        <v>2</v>
      </c>
      <c r="V587" s="9">
        <v>0</v>
      </c>
      <c r="W587" s="9">
        <v>2.5</v>
      </c>
      <c r="X587" s="9"/>
      <c r="Y587" s="9">
        <v>900</v>
      </c>
      <c r="Z587" s="9">
        <v>0</v>
      </c>
      <c r="AA587" s="9">
        <v>0</v>
      </c>
      <c r="AB587" s="9">
        <v>0</v>
      </c>
      <c r="AC587" s="9">
        <v>0</v>
      </c>
      <c r="AD587" s="9">
        <v>0</v>
      </c>
      <c r="AE587" s="9">
        <v>7</v>
      </c>
      <c r="AF587" s="9">
        <v>1</v>
      </c>
      <c r="AG587" s="9">
        <v>4</v>
      </c>
      <c r="AH587" s="11">
        <v>2</v>
      </c>
      <c r="AI587" s="11">
        <v>1</v>
      </c>
      <c r="AJ587" s="11">
        <v>0</v>
      </c>
      <c r="AK587" s="11">
        <v>7</v>
      </c>
      <c r="AL587" s="9">
        <v>0</v>
      </c>
      <c r="AM587" s="9">
        <v>0</v>
      </c>
      <c r="AN587" s="9">
        <v>0</v>
      </c>
      <c r="AO587" s="9">
        <v>0.25</v>
      </c>
      <c r="AP587" s="9">
        <v>2000</v>
      </c>
      <c r="AQ587" s="9">
        <v>0.25</v>
      </c>
      <c r="AR587" s="9">
        <v>0</v>
      </c>
      <c r="AS587" s="11">
        <v>0</v>
      </c>
      <c r="AT587" s="9" t="s">
        <v>538</v>
      </c>
      <c r="AU587" s="9"/>
      <c r="AV587" s="10" t="s">
        <v>361</v>
      </c>
      <c r="AW587" s="9" t="s">
        <v>539</v>
      </c>
      <c r="AX587" s="9">
        <v>10000006</v>
      </c>
      <c r="AY587" s="9">
        <v>21101022</v>
      </c>
      <c r="AZ587" s="10" t="s">
        <v>540</v>
      </c>
      <c r="BA587" s="10">
        <v>0</v>
      </c>
      <c r="BB587" s="16">
        <v>0</v>
      </c>
      <c r="BC587" s="16">
        <v>0</v>
      </c>
      <c r="BD587" s="21"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9">
        <v>0</v>
      </c>
      <c r="BF587" s="7">
        <v>0</v>
      </c>
      <c r="BG587" s="9">
        <v>0</v>
      </c>
      <c r="BH587" s="9">
        <v>0</v>
      </c>
      <c r="BI587" s="9">
        <v>0</v>
      </c>
      <c r="BJ587" s="9">
        <v>0</v>
      </c>
      <c r="BK587" s="24">
        <v>0</v>
      </c>
      <c r="BL587" s="11">
        <v>0</v>
      </c>
      <c r="BM587" s="11">
        <v>0</v>
      </c>
      <c r="BN587" s="11">
        <v>0</v>
      </c>
      <c r="BO587" s="11">
        <v>0</v>
      </c>
      <c r="BP587" s="11">
        <v>0</v>
      </c>
      <c r="BQ587" s="11">
        <v>0</v>
      </c>
      <c r="BR587" s="11">
        <v>0</v>
      </c>
      <c r="BS587" s="11"/>
      <c r="BT587" s="11"/>
      <c r="BU587" s="11"/>
      <c r="BV587" s="11">
        <v>0</v>
      </c>
      <c r="BW587" s="11">
        <v>0</v>
      </c>
      <c r="BX587" s="11">
        <v>0</v>
      </c>
    </row>
    <row r="588" spans="1:76" ht="19.5" customHeight="1">
      <c r="C588" s="7">
        <v>62021103</v>
      </c>
      <c r="D588" s="10" t="s">
        <v>601</v>
      </c>
      <c r="E588" s="7">
        <v>2</v>
      </c>
      <c r="F588" s="11">
        <v>80000001</v>
      </c>
      <c r="G588" s="9">
        <v>62021104</v>
      </c>
      <c r="H588" s="9">
        <v>0</v>
      </c>
      <c r="I588" s="7">
        <v>32</v>
      </c>
      <c r="J588" s="7">
        <v>2</v>
      </c>
      <c r="K588" s="7">
        <v>0</v>
      </c>
      <c r="L588" s="9">
        <v>0</v>
      </c>
      <c r="M588" s="9">
        <v>0</v>
      </c>
      <c r="N588" s="9">
        <v>1</v>
      </c>
      <c r="O588" s="9">
        <v>0</v>
      </c>
      <c r="P588" s="9">
        <v>0</v>
      </c>
      <c r="Q588" s="9">
        <v>0</v>
      </c>
      <c r="R588" s="11">
        <v>0</v>
      </c>
      <c r="S588" s="16">
        <v>0</v>
      </c>
      <c r="T588" s="7">
        <v>1</v>
      </c>
      <c r="U588" s="9">
        <v>2</v>
      </c>
      <c r="V588" s="9">
        <v>0</v>
      </c>
      <c r="W588" s="9">
        <v>2.75</v>
      </c>
      <c r="X588" s="9"/>
      <c r="Y588" s="9">
        <v>1800</v>
      </c>
      <c r="Z588" s="9">
        <v>0</v>
      </c>
      <c r="AA588" s="9">
        <v>0</v>
      </c>
      <c r="AB588" s="9">
        <v>0</v>
      </c>
      <c r="AC588" s="9">
        <v>0</v>
      </c>
      <c r="AD588" s="9">
        <v>0</v>
      </c>
      <c r="AE588" s="9">
        <v>7</v>
      </c>
      <c r="AF588" s="9">
        <v>1</v>
      </c>
      <c r="AG588" s="9">
        <v>4</v>
      </c>
      <c r="AH588" s="11">
        <v>2</v>
      </c>
      <c r="AI588" s="11">
        <v>1</v>
      </c>
      <c r="AJ588" s="11">
        <v>0</v>
      </c>
      <c r="AK588" s="11">
        <v>7</v>
      </c>
      <c r="AL588" s="9">
        <v>0</v>
      </c>
      <c r="AM588" s="9">
        <v>0</v>
      </c>
      <c r="AN588" s="9">
        <v>0</v>
      </c>
      <c r="AO588" s="9">
        <v>0.25</v>
      </c>
      <c r="AP588" s="9">
        <v>2000</v>
      </c>
      <c r="AQ588" s="9">
        <v>0.25</v>
      </c>
      <c r="AR588" s="9">
        <v>0</v>
      </c>
      <c r="AS588" s="11">
        <v>0</v>
      </c>
      <c r="AT588" s="9" t="s">
        <v>538</v>
      </c>
      <c r="AU588" s="9"/>
      <c r="AV588" s="10" t="s">
        <v>361</v>
      </c>
      <c r="AW588" s="9" t="s">
        <v>539</v>
      </c>
      <c r="AX588" s="9">
        <v>10000006</v>
      </c>
      <c r="AY588" s="9">
        <v>21101022</v>
      </c>
      <c r="AZ588" s="10" t="s">
        <v>540</v>
      </c>
      <c r="BA588" s="10">
        <v>0</v>
      </c>
      <c r="BB588" s="16">
        <v>0</v>
      </c>
      <c r="BC588" s="16">
        <v>0</v>
      </c>
      <c r="BD588" s="21" t="str">
        <f t="shared" si="62"/>
        <v>立即将目标周围的怪物强制拉到技能范围中,并对目标范围内的怪物造成275%攻击伤害+1800点固定伤害</v>
      </c>
      <c r="BE588" s="9">
        <v>0</v>
      </c>
      <c r="BF588" s="7">
        <v>0</v>
      </c>
      <c r="BG588" s="9">
        <v>0</v>
      </c>
      <c r="BH588" s="9">
        <v>0</v>
      </c>
      <c r="BI588" s="9">
        <v>0</v>
      </c>
      <c r="BJ588" s="9">
        <v>0</v>
      </c>
      <c r="BK588" s="24">
        <v>0</v>
      </c>
      <c r="BL588" s="11">
        <v>0</v>
      </c>
      <c r="BM588" s="11">
        <v>0</v>
      </c>
      <c r="BN588" s="11">
        <v>0</v>
      </c>
      <c r="BO588" s="11">
        <v>0</v>
      </c>
      <c r="BP588" s="11">
        <v>0</v>
      </c>
      <c r="BQ588" s="11">
        <v>0</v>
      </c>
      <c r="BR588" s="11">
        <v>0</v>
      </c>
      <c r="BS588" s="11"/>
      <c r="BT588" s="11"/>
      <c r="BU588" s="11"/>
      <c r="BV588" s="11">
        <v>0</v>
      </c>
      <c r="BW588" s="11">
        <v>0</v>
      </c>
      <c r="BX588" s="11">
        <v>0</v>
      </c>
    </row>
    <row r="589" spans="1:76" ht="19.5" customHeight="1">
      <c r="C589" s="7">
        <v>62021104</v>
      </c>
      <c r="D589" s="10" t="s">
        <v>601</v>
      </c>
      <c r="E589" s="7">
        <v>3</v>
      </c>
      <c r="F589" s="11">
        <v>80000001</v>
      </c>
      <c r="G589" s="9">
        <v>0</v>
      </c>
      <c r="H589" s="9">
        <v>0</v>
      </c>
      <c r="I589" s="7">
        <v>0</v>
      </c>
      <c r="J589" s="7">
        <v>0</v>
      </c>
      <c r="K589" s="7">
        <v>0</v>
      </c>
      <c r="L589" s="9">
        <v>0</v>
      </c>
      <c r="M589" s="9">
        <v>0</v>
      </c>
      <c r="N589" s="9">
        <v>1</v>
      </c>
      <c r="O589" s="9">
        <v>0</v>
      </c>
      <c r="P589" s="9">
        <v>0</v>
      </c>
      <c r="Q589" s="9">
        <v>0</v>
      </c>
      <c r="R589" s="11">
        <v>0</v>
      </c>
      <c r="S589" s="16">
        <v>0</v>
      </c>
      <c r="T589" s="7">
        <v>1</v>
      </c>
      <c r="U589" s="9">
        <v>2</v>
      </c>
      <c r="V589" s="9">
        <v>0</v>
      </c>
      <c r="W589" s="9">
        <v>3</v>
      </c>
      <c r="X589" s="9"/>
      <c r="Y589" s="9">
        <v>2800</v>
      </c>
      <c r="Z589" s="9">
        <v>0</v>
      </c>
      <c r="AA589" s="9">
        <v>0</v>
      </c>
      <c r="AB589" s="9">
        <v>0</v>
      </c>
      <c r="AC589" s="9">
        <v>0</v>
      </c>
      <c r="AD589" s="9">
        <v>0</v>
      </c>
      <c r="AE589" s="9">
        <v>7</v>
      </c>
      <c r="AF589" s="9">
        <v>1</v>
      </c>
      <c r="AG589" s="9">
        <v>4</v>
      </c>
      <c r="AH589" s="11">
        <v>2</v>
      </c>
      <c r="AI589" s="11">
        <v>1</v>
      </c>
      <c r="AJ589" s="11">
        <v>0</v>
      </c>
      <c r="AK589" s="11">
        <v>7</v>
      </c>
      <c r="AL589" s="9">
        <v>0</v>
      </c>
      <c r="AM589" s="9">
        <v>0</v>
      </c>
      <c r="AN589" s="9">
        <v>0</v>
      </c>
      <c r="AO589" s="9">
        <v>0.25</v>
      </c>
      <c r="AP589" s="9">
        <v>2000</v>
      </c>
      <c r="AQ589" s="9">
        <v>0.25</v>
      </c>
      <c r="AR589" s="9">
        <v>0</v>
      </c>
      <c r="AS589" s="11">
        <v>0</v>
      </c>
      <c r="AT589" s="9" t="s">
        <v>538</v>
      </c>
      <c r="AU589" s="9"/>
      <c r="AV589" s="10" t="s">
        <v>361</v>
      </c>
      <c r="AW589" s="9" t="s">
        <v>539</v>
      </c>
      <c r="AX589" s="9">
        <v>10000006</v>
      </c>
      <c r="AY589" s="9">
        <v>21101022</v>
      </c>
      <c r="AZ589" s="10" t="s">
        <v>540</v>
      </c>
      <c r="BA589" s="10">
        <v>0</v>
      </c>
      <c r="BB589" s="16">
        <v>0</v>
      </c>
      <c r="BC589" s="16">
        <v>0</v>
      </c>
      <c r="BD589" s="21" t="str">
        <f t="shared" si="62"/>
        <v>立即将目标周围的怪物强制拉到技能范围中,并对目标范围内的怪物造成300%攻击伤害+2800点固定伤害</v>
      </c>
      <c r="BE589" s="9">
        <v>0</v>
      </c>
      <c r="BF589" s="7">
        <v>0</v>
      </c>
      <c r="BG589" s="9">
        <v>0</v>
      </c>
      <c r="BH589" s="9">
        <v>0</v>
      </c>
      <c r="BI589" s="9">
        <v>0</v>
      </c>
      <c r="BJ589" s="9">
        <v>0</v>
      </c>
      <c r="BK589" s="24">
        <v>0</v>
      </c>
      <c r="BL589" s="11">
        <v>0</v>
      </c>
      <c r="BM589" s="11">
        <v>0</v>
      </c>
      <c r="BN589" s="11">
        <v>0</v>
      </c>
      <c r="BO589" s="11">
        <v>0</v>
      </c>
      <c r="BP589" s="11">
        <v>0</v>
      </c>
      <c r="BQ589" s="11">
        <v>0</v>
      </c>
      <c r="BR589" s="11">
        <v>0</v>
      </c>
      <c r="BS589" s="11"/>
      <c r="BT589" s="11"/>
      <c r="BU589" s="11"/>
      <c r="BV589" s="11">
        <v>0</v>
      </c>
      <c r="BW589" s="11">
        <v>0</v>
      </c>
      <c r="BX589" s="11">
        <v>0</v>
      </c>
    </row>
    <row r="590" spans="1:76" ht="19.5" customHeight="1">
      <c r="C590" s="7">
        <v>62021105</v>
      </c>
      <c r="D590" s="10" t="s">
        <v>601</v>
      </c>
      <c r="E590" s="7">
        <v>4</v>
      </c>
      <c r="F590" s="11">
        <v>80000001</v>
      </c>
      <c r="G590" s="9">
        <v>0</v>
      </c>
      <c r="H590" s="9">
        <v>0</v>
      </c>
      <c r="I590" s="7">
        <v>0</v>
      </c>
      <c r="J590" s="7">
        <v>0</v>
      </c>
      <c r="K590" s="7">
        <v>0</v>
      </c>
      <c r="L590" s="9">
        <v>0</v>
      </c>
      <c r="M590" s="9">
        <v>0</v>
      </c>
      <c r="N590" s="9">
        <v>1</v>
      </c>
      <c r="O590" s="9">
        <v>0</v>
      </c>
      <c r="P590" s="9">
        <v>0</v>
      </c>
      <c r="Q590" s="9">
        <v>0</v>
      </c>
      <c r="R590" s="11">
        <v>0</v>
      </c>
      <c r="S590" s="16">
        <v>0</v>
      </c>
      <c r="T590" s="7">
        <v>1</v>
      </c>
      <c r="U590" s="9">
        <v>2</v>
      </c>
      <c r="V590" s="9">
        <v>0</v>
      </c>
      <c r="W590" s="9">
        <v>3.25</v>
      </c>
      <c r="X590" s="9"/>
      <c r="Y590" s="9">
        <v>4000</v>
      </c>
      <c r="Z590" s="9">
        <v>0</v>
      </c>
      <c r="AA590" s="9">
        <v>0</v>
      </c>
      <c r="AB590" s="9">
        <v>0</v>
      </c>
      <c r="AC590" s="9">
        <v>0</v>
      </c>
      <c r="AD590" s="9">
        <v>0</v>
      </c>
      <c r="AE590" s="9">
        <v>7</v>
      </c>
      <c r="AF590" s="9">
        <v>1</v>
      </c>
      <c r="AG590" s="9">
        <v>4</v>
      </c>
      <c r="AH590" s="11">
        <v>2</v>
      </c>
      <c r="AI590" s="11">
        <v>1</v>
      </c>
      <c r="AJ590" s="11">
        <v>0</v>
      </c>
      <c r="AK590" s="11">
        <v>7</v>
      </c>
      <c r="AL590" s="9">
        <v>0</v>
      </c>
      <c r="AM590" s="9">
        <v>0</v>
      </c>
      <c r="AN590" s="9">
        <v>0</v>
      </c>
      <c r="AO590" s="9">
        <v>0.25</v>
      </c>
      <c r="AP590" s="9">
        <v>2000</v>
      </c>
      <c r="AQ590" s="9">
        <v>0.25</v>
      </c>
      <c r="AR590" s="9">
        <v>0</v>
      </c>
      <c r="AS590" s="11">
        <v>0</v>
      </c>
      <c r="AT590" s="9" t="s">
        <v>538</v>
      </c>
      <c r="AU590" s="9"/>
      <c r="AV590" s="10" t="s">
        <v>361</v>
      </c>
      <c r="AW590" s="9" t="s">
        <v>539</v>
      </c>
      <c r="AX590" s="9">
        <v>10000006</v>
      </c>
      <c r="AY590" s="9">
        <v>21101022</v>
      </c>
      <c r="AZ590" s="10" t="s">
        <v>540</v>
      </c>
      <c r="BA590" s="10">
        <v>0</v>
      </c>
      <c r="BB590" s="16">
        <v>0</v>
      </c>
      <c r="BC590" s="16">
        <v>0</v>
      </c>
      <c r="BD590" s="21" t="str">
        <f t="shared" si="62"/>
        <v>立即将目标周围的怪物强制拉到技能范围中,并对目标范围内的怪物造成325%攻击伤害+4000点固定伤害</v>
      </c>
      <c r="BE590" s="9">
        <v>0</v>
      </c>
      <c r="BF590" s="7">
        <v>0</v>
      </c>
      <c r="BG590" s="9">
        <v>0</v>
      </c>
      <c r="BH590" s="9">
        <v>0</v>
      </c>
      <c r="BI590" s="9">
        <v>0</v>
      </c>
      <c r="BJ590" s="9">
        <v>0</v>
      </c>
      <c r="BK590" s="24">
        <v>0</v>
      </c>
      <c r="BL590" s="11">
        <v>0</v>
      </c>
      <c r="BM590" s="11">
        <v>0</v>
      </c>
      <c r="BN590" s="11">
        <v>0</v>
      </c>
      <c r="BO590" s="11">
        <v>0</v>
      </c>
      <c r="BP590" s="11">
        <v>0</v>
      </c>
      <c r="BQ590" s="11">
        <v>0</v>
      </c>
      <c r="BR590" s="11">
        <v>0</v>
      </c>
      <c r="BS590" s="11"/>
      <c r="BT590" s="11"/>
      <c r="BU590" s="11"/>
      <c r="BV590" s="11">
        <v>0</v>
      </c>
      <c r="BW590" s="11">
        <v>0</v>
      </c>
      <c r="BX590" s="11">
        <v>0</v>
      </c>
    </row>
    <row r="591" spans="1:76" ht="19.5" customHeight="1">
      <c r="C591" s="7">
        <v>62021106</v>
      </c>
      <c r="D591" s="10" t="s">
        <v>601</v>
      </c>
      <c r="E591" s="7">
        <v>5</v>
      </c>
      <c r="F591" s="11">
        <v>80000001</v>
      </c>
      <c r="G591" s="9">
        <v>0</v>
      </c>
      <c r="H591" s="9">
        <v>0</v>
      </c>
      <c r="I591" s="7">
        <v>0</v>
      </c>
      <c r="J591" s="7">
        <v>0</v>
      </c>
      <c r="K591" s="7">
        <v>0</v>
      </c>
      <c r="L591" s="9">
        <v>0</v>
      </c>
      <c r="M591" s="9">
        <v>0</v>
      </c>
      <c r="N591" s="9">
        <v>1</v>
      </c>
      <c r="O591" s="9">
        <v>0</v>
      </c>
      <c r="P591" s="9">
        <v>0</v>
      </c>
      <c r="Q591" s="9">
        <v>0</v>
      </c>
      <c r="R591" s="11">
        <v>0</v>
      </c>
      <c r="S591" s="16">
        <v>0</v>
      </c>
      <c r="T591" s="7">
        <v>1</v>
      </c>
      <c r="U591" s="9">
        <v>2</v>
      </c>
      <c r="V591" s="9">
        <v>0</v>
      </c>
      <c r="W591" s="9">
        <v>3.5</v>
      </c>
      <c r="X591" s="9"/>
      <c r="Y591" s="9">
        <v>5200</v>
      </c>
      <c r="Z591" s="9">
        <v>0</v>
      </c>
      <c r="AA591" s="9">
        <v>0</v>
      </c>
      <c r="AB591" s="9">
        <v>0</v>
      </c>
      <c r="AC591" s="9">
        <v>0</v>
      </c>
      <c r="AD591" s="9">
        <v>0</v>
      </c>
      <c r="AE591" s="9">
        <v>7</v>
      </c>
      <c r="AF591" s="9">
        <v>1</v>
      </c>
      <c r="AG591" s="9">
        <v>4</v>
      </c>
      <c r="AH591" s="11">
        <v>2</v>
      </c>
      <c r="AI591" s="11">
        <v>1</v>
      </c>
      <c r="AJ591" s="11">
        <v>0</v>
      </c>
      <c r="AK591" s="11">
        <v>7</v>
      </c>
      <c r="AL591" s="9">
        <v>0</v>
      </c>
      <c r="AM591" s="9">
        <v>0</v>
      </c>
      <c r="AN591" s="9">
        <v>0</v>
      </c>
      <c r="AO591" s="9">
        <v>0.25</v>
      </c>
      <c r="AP591" s="9">
        <v>2000</v>
      </c>
      <c r="AQ591" s="9">
        <v>0.25</v>
      </c>
      <c r="AR591" s="9">
        <v>0</v>
      </c>
      <c r="AS591" s="11">
        <v>0</v>
      </c>
      <c r="AT591" s="9" t="s">
        <v>538</v>
      </c>
      <c r="AU591" s="9"/>
      <c r="AV591" s="10" t="s">
        <v>361</v>
      </c>
      <c r="AW591" s="9" t="s">
        <v>539</v>
      </c>
      <c r="AX591" s="9">
        <v>10000006</v>
      </c>
      <c r="AY591" s="9">
        <v>21101022</v>
      </c>
      <c r="AZ591" s="10" t="s">
        <v>540</v>
      </c>
      <c r="BA591" s="10">
        <v>0</v>
      </c>
      <c r="BB591" s="16">
        <v>0</v>
      </c>
      <c r="BC591" s="16">
        <v>0</v>
      </c>
      <c r="BD591" s="21" t="str">
        <f t="shared" si="62"/>
        <v>立即将目标周围的怪物强制拉到技能范围中,并对目标范围内的怪物造成350%攻击伤害+5200点固定伤害</v>
      </c>
      <c r="BE591" s="9">
        <v>0</v>
      </c>
      <c r="BF591" s="7">
        <v>0</v>
      </c>
      <c r="BG591" s="9">
        <v>0</v>
      </c>
      <c r="BH591" s="9">
        <v>0</v>
      </c>
      <c r="BI591" s="9">
        <v>0</v>
      </c>
      <c r="BJ591" s="9">
        <v>0</v>
      </c>
      <c r="BK591" s="24">
        <v>0</v>
      </c>
      <c r="BL591" s="11">
        <v>0</v>
      </c>
      <c r="BM591" s="11">
        <v>0</v>
      </c>
      <c r="BN591" s="11">
        <v>0</v>
      </c>
      <c r="BO591" s="11">
        <v>0</v>
      </c>
      <c r="BP591" s="11">
        <v>0</v>
      </c>
      <c r="BQ591" s="11">
        <v>0</v>
      </c>
      <c r="BR591" s="11">
        <v>0</v>
      </c>
      <c r="BS591" s="11"/>
      <c r="BT591" s="11"/>
      <c r="BU591" s="11"/>
      <c r="BV591" s="11">
        <v>0</v>
      </c>
      <c r="BW591" s="11">
        <v>0</v>
      </c>
      <c r="BX591" s="11">
        <v>0</v>
      </c>
    </row>
    <row r="592" spans="1:76" ht="19.5" customHeight="1">
      <c r="A592" s="52"/>
      <c r="B592" s="52"/>
      <c r="C592" s="7">
        <v>62021201</v>
      </c>
      <c r="D592" s="10" t="s">
        <v>602</v>
      </c>
      <c r="E592" s="7">
        <v>0</v>
      </c>
      <c r="F592" s="11">
        <v>80000001</v>
      </c>
      <c r="G592" s="7">
        <v>62021202</v>
      </c>
      <c r="H592" s="7">
        <v>0</v>
      </c>
      <c r="I592" s="7">
        <v>25</v>
      </c>
      <c r="J592" s="7">
        <v>5</v>
      </c>
      <c r="K592" s="7">
        <v>0</v>
      </c>
      <c r="L592" s="9">
        <v>0</v>
      </c>
      <c r="M592" s="9">
        <v>0</v>
      </c>
      <c r="N592" s="9">
        <v>1</v>
      </c>
      <c r="O592" s="9">
        <v>0</v>
      </c>
      <c r="P592" s="9">
        <v>0</v>
      </c>
      <c r="Q592" s="9">
        <v>0</v>
      </c>
      <c r="R592" s="11">
        <v>0</v>
      </c>
      <c r="S592" s="16">
        <v>0</v>
      </c>
      <c r="T592" s="7">
        <v>1</v>
      </c>
      <c r="U592" s="9">
        <v>2</v>
      </c>
      <c r="V592" s="9">
        <v>0</v>
      </c>
      <c r="W592" s="9">
        <v>2.5</v>
      </c>
      <c r="X592" s="9"/>
      <c r="Y592" s="9">
        <v>900</v>
      </c>
      <c r="Z592" s="9">
        <v>0</v>
      </c>
      <c r="AA592" s="9">
        <v>0</v>
      </c>
      <c r="AB592" s="9">
        <v>0</v>
      </c>
      <c r="AC592" s="9">
        <v>0</v>
      </c>
      <c r="AD592" s="9">
        <v>0</v>
      </c>
      <c r="AE592" s="9">
        <v>12</v>
      </c>
      <c r="AF592" s="9">
        <v>1</v>
      </c>
      <c r="AG592" s="9">
        <v>3</v>
      </c>
      <c r="AH592" s="11">
        <v>2</v>
      </c>
      <c r="AI592" s="11">
        <v>2</v>
      </c>
      <c r="AJ592" s="11">
        <v>0</v>
      </c>
      <c r="AK592" s="11">
        <v>4</v>
      </c>
      <c r="AL592" s="9">
        <v>0</v>
      </c>
      <c r="AM592" s="9">
        <v>0</v>
      </c>
      <c r="AN592" s="9">
        <v>0</v>
      </c>
      <c r="AO592" s="9">
        <v>0.25</v>
      </c>
      <c r="AP592" s="9">
        <v>2000</v>
      </c>
      <c r="AQ592" s="9">
        <v>0.5</v>
      </c>
      <c r="AR592" s="9">
        <v>10</v>
      </c>
      <c r="AS592" s="11">
        <v>0</v>
      </c>
      <c r="AT592" s="9">
        <v>92002001</v>
      </c>
      <c r="AU592" s="9"/>
      <c r="AV592" s="10" t="s">
        <v>171</v>
      </c>
      <c r="AW592" s="9" t="s">
        <v>155</v>
      </c>
      <c r="AX592" s="9">
        <v>10003002</v>
      </c>
      <c r="AY592" s="9">
        <v>21101030</v>
      </c>
      <c r="AZ592" s="10" t="s">
        <v>194</v>
      </c>
      <c r="BA592" s="10">
        <v>0</v>
      </c>
      <c r="BB592" s="16">
        <v>0</v>
      </c>
      <c r="BC592" s="16">
        <v>0</v>
      </c>
      <c r="BD592" s="21" t="str">
        <f>"立即对指定前方区域释放冲击波,冲击波对触碰的怪物造成"&amp;W592*100&amp;"%攻击伤害+"&amp;Y592&amp;"点固定伤害"</f>
        <v>立即对指定前方区域释放冲击波,冲击波对触碰的怪物造成250%攻击伤害+900点固定伤害</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62021202</v>
      </c>
      <c r="D593" s="10" t="s">
        <v>602</v>
      </c>
      <c r="E593" s="7">
        <v>1</v>
      </c>
      <c r="F593" s="11">
        <v>80000001</v>
      </c>
      <c r="G593" s="7">
        <v>62021203</v>
      </c>
      <c r="H593" s="7">
        <v>0</v>
      </c>
      <c r="I593" s="7">
        <v>32</v>
      </c>
      <c r="J593" s="7">
        <v>2</v>
      </c>
      <c r="K593" s="7">
        <v>0</v>
      </c>
      <c r="L593" s="9">
        <v>0</v>
      </c>
      <c r="M593" s="9">
        <v>0</v>
      </c>
      <c r="N593" s="9">
        <v>1</v>
      </c>
      <c r="O593" s="9">
        <v>0</v>
      </c>
      <c r="P593" s="9">
        <v>0</v>
      </c>
      <c r="Q593" s="9">
        <v>0</v>
      </c>
      <c r="R593" s="11">
        <v>0</v>
      </c>
      <c r="S593" s="16">
        <v>0</v>
      </c>
      <c r="T593" s="7">
        <v>1</v>
      </c>
      <c r="U593" s="9">
        <v>2</v>
      </c>
      <c r="V593" s="9">
        <v>0</v>
      </c>
      <c r="W593" s="9">
        <v>2.5</v>
      </c>
      <c r="X593" s="9"/>
      <c r="Y593" s="9">
        <v>900</v>
      </c>
      <c r="Z593" s="9">
        <v>0</v>
      </c>
      <c r="AA593" s="9">
        <v>0</v>
      </c>
      <c r="AB593" s="9">
        <v>0</v>
      </c>
      <c r="AC593" s="9">
        <v>0</v>
      </c>
      <c r="AD593" s="9">
        <v>0</v>
      </c>
      <c r="AE593" s="9">
        <v>12</v>
      </c>
      <c r="AF593" s="9">
        <v>1</v>
      </c>
      <c r="AG593" s="9">
        <v>3</v>
      </c>
      <c r="AH593" s="11">
        <v>2</v>
      </c>
      <c r="AI593" s="11">
        <v>2</v>
      </c>
      <c r="AJ593" s="11">
        <v>0</v>
      </c>
      <c r="AK593" s="11">
        <v>4</v>
      </c>
      <c r="AL593" s="9">
        <v>0</v>
      </c>
      <c r="AM593" s="9">
        <v>0</v>
      </c>
      <c r="AN593" s="9">
        <v>0</v>
      </c>
      <c r="AO593" s="9">
        <v>0.25</v>
      </c>
      <c r="AP593" s="9">
        <v>2000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62021203</v>
      </c>
      <c r="D594" s="10" t="s">
        <v>602</v>
      </c>
      <c r="E594" s="7">
        <v>2</v>
      </c>
      <c r="F594" s="11">
        <v>80000001</v>
      </c>
      <c r="G594" s="7">
        <v>62021204</v>
      </c>
      <c r="H594" s="7">
        <v>0</v>
      </c>
      <c r="I594" s="7">
        <v>37</v>
      </c>
      <c r="J594" s="7">
        <v>2</v>
      </c>
      <c r="K594" s="7">
        <v>0</v>
      </c>
      <c r="L594" s="9">
        <v>0</v>
      </c>
      <c r="M594" s="9">
        <v>0</v>
      </c>
      <c r="N594" s="9">
        <v>1</v>
      </c>
      <c r="O594" s="9">
        <v>0</v>
      </c>
      <c r="P594" s="9">
        <v>0</v>
      </c>
      <c r="Q594" s="9">
        <v>0</v>
      </c>
      <c r="R594" s="11">
        <v>0</v>
      </c>
      <c r="S594" s="16">
        <v>0</v>
      </c>
      <c r="T594" s="7">
        <v>1</v>
      </c>
      <c r="U594" s="9">
        <v>2</v>
      </c>
      <c r="V594" s="9">
        <v>0</v>
      </c>
      <c r="W594" s="9">
        <v>2.75</v>
      </c>
      <c r="X594" s="9"/>
      <c r="Y594" s="9">
        <v>1800</v>
      </c>
      <c r="Z594" s="9">
        <v>0</v>
      </c>
      <c r="AA594" s="9">
        <v>0</v>
      </c>
      <c r="AB594" s="9">
        <v>0</v>
      </c>
      <c r="AC594" s="9">
        <v>0</v>
      </c>
      <c r="AD594" s="9">
        <v>0</v>
      </c>
      <c r="AE594" s="9">
        <v>12</v>
      </c>
      <c r="AF594" s="9">
        <v>1</v>
      </c>
      <c r="AG594" s="9">
        <v>3</v>
      </c>
      <c r="AH594" s="11">
        <v>2</v>
      </c>
      <c r="AI594" s="11">
        <v>2</v>
      </c>
      <c r="AJ594" s="11">
        <v>0</v>
      </c>
      <c r="AK594" s="11">
        <v>4</v>
      </c>
      <c r="AL594" s="9">
        <v>0</v>
      </c>
      <c r="AM594" s="9">
        <v>0</v>
      </c>
      <c r="AN594" s="9">
        <v>0</v>
      </c>
      <c r="AO594" s="9">
        <v>0.25</v>
      </c>
      <c r="AP594" s="9">
        <v>2000</v>
      </c>
      <c r="AQ594" s="9">
        <v>0.5</v>
      </c>
      <c r="AR594" s="9">
        <v>10</v>
      </c>
      <c r="AS594" s="11">
        <v>0</v>
      </c>
      <c r="AT594" s="9">
        <v>92002001</v>
      </c>
      <c r="AU594" s="9"/>
      <c r="AV594" s="10" t="s">
        <v>171</v>
      </c>
      <c r="AW594" s="9" t="s">
        <v>155</v>
      </c>
      <c r="AX594" s="9">
        <v>10003002</v>
      </c>
      <c r="AY594" s="9">
        <v>21101030</v>
      </c>
      <c r="AZ594" s="10" t="s">
        <v>194</v>
      </c>
      <c r="BA594" s="10">
        <v>0</v>
      </c>
      <c r="BB594" s="16">
        <v>0</v>
      </c>
      <c r="BC594" s="16">
        <v>0</v>
      </c>
      <c r="BD594" s="21" t="str">
        <f t="shared" si="63"/>
        <v>立即对指定前方区域释放冲击波,冲击波对触碰的怪物造成275%攻击伤害+1800点固定伤害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19.5" customHeight="1">
      <c r="C595" s="7">
        <v>62021204</v>
      </c>
      <c r="D595" s="10" t="s">
        <v>602</v>
      </c>
      <c r="E595" s="7">
        <v>3</v>
      </c>
      <c r="F595" s="11">
        <v>80000001</v>
      </c>
      <c r="G595" s="9">
        <v>0</v>
      </c>
      <c r="H595" s="9">
        <v>0</v>
      </c>
      <c r="I595" s="7">
        <v>0</v>
      </c>
      <c r="J595" s="7">
        <v>0</v>
      </c>
      <c r="K595" s="7">
        <v>0</v>
      </c>
      <c r="L595" s="9">
        <v>0</v>
      </c>
      <c r="M595" s="9">
        <v>0</v>
      </c>
      <c r="N595" s="9">
        <v>1</v>
      </c>
      <c r="O595" s="9">
        <v>0</v>
      </c>
      <c r="P595" s="9">
        <v>0</v>
      </c>
      <c r="Q595" s="9">
        <v>0</v>
      </c>
      <c r="R595" s="11">
        <v>0</v>
      </c>
      <c r="S595" s="16">
        <v>0</v>
      </c>
      <c r="T595" s="7">
        <v>1</v>
      </c>
      <c r="U595" s="9">
        <v>2</v>
      </c>
      <c r="V595" s="9">
        <v>0</v>
      </c>
      <c r="W595" s="9">
        <v>3</v>
      </c>
      <c r="X595" s="9"/>
      <c r="Y595" s="9">
        <v>2800</v>
      </c>
      <c r="Z595" s="9">
        <v>0</v>
      </c>
      <c r="AA595" s="9">
        <v>0</v>
      </c>
      <c r="AB595" s="9">
        <v>0</v>
      </c>
      <c r="AC595" s="9">
        <v>0</v>
      </c>
      <c r="AD595" s="9">
        <v>0</v>
      </c>
      <c r="AE595" s="9">
        <v>12</v>
      </c>
      <c r="AF595" s="9">
        <v>1</v>
      </c>
      <c r="AG595" s="9">
        <v>3</v>
      </c>
      <c r="AH595" s="11">
        <v>2</v>
      </c>
      <c r="AI595" s="11">
        <v>2</v>
      </c>
      <c r="AJ595" s="11">
        <v>0</v>
      </c>
      <c r="AK595" s="11">
        <v>4</v>
      </c>
      <c r="AL595" s="9">
        <v>0</v>
      </c>
      <c r="AM595" s="9">
        <v>0</v>
      </c>
      <c r="AN595" s="9">
        <v>0</v>
      </c>
      <c r="AO595" s="9">
        <v>0.25</v>
      </c>
      <c r="AP595" s="9">
        <v>2000</v>
      </c>
      <c r="AQ595" s="9">
        <v>0.5</v>
      </c>
      <c r="AR595" s="9">
        <v>10</v>
      </c>
      <c r="AS595" s="11">
        <v>0</v>
      </c>
      <c r="AT595" s="9">
        <v>92002001</v>
      </c>
      <c r="AU595" s="9"/>
      <c r="AV595" s="10" t="s">
        <v>171</v>
      </c>
      <c r="AW595" s="9" t="s">
        <v>155</v>
      </c>
      <c r="AX595" s="9">
        <v>10003002</v>
      </c>
      <c r="AY595" s="9">
        <v>21101030</v>
      </c>
      <c r="AZ595" s="10" t="s">
        <v>194</v>
      </c>
      <c r="BA595" s="10">
        <v>0</v>
      </c>
      <c r="BB595" s="16">
        <v>0</v>
      </c>
      <c r="BC595" s="16">
        <v>0</v>
      </c>
      <c r="BD595" s="21" t="str">
        <f t="shared" si="63"/>
        <v>立即对指定前方区域释放冲击波,冲击波对触碰的怪物造成300%攻击伤害+2800点固定伤害</v>
      </c>
      <c r="BE595" s="9">
        <v>0</v>
      </c>
      <c r="BF595" s="7">
        <v>0</v>
      </c>
      <c r="BG595" s="9">
        <v>0</v>
      </c>
      <c r="BH595" s="9">
        <v>0</v>
      </c>
      <c r="BI595" s="9">
        <v>0</v>
      </c>
      <c r="BJ595" s="9">
        <v>0</v>
      </c>
      <c r="BK595" s="24">
        <v>0</v>
      </c>
      <c r="BL595" s="11">
        <v>0</v>
      </c>
      <c r="BM595" s="11">
        <v>0</v>
      </c>
      <c r="BN595" s="11">
        <v>0</v>
      </c>
      <c r="BO595" s="11">
        <v>0</v>
      </c>
      <c r="BP595" s="11">
        <v>0</v>
      </c>
      <c r="BQ595" s="11">
        <v>0</v>
      </c>
      <c r="BR595" s="11">
        <v>0</v>
      </c>
      <c r="BS595" s="11"/>
      <c r="BT595" s="11"/>
      <c r="BU595" s="11"/>
      <c r="BV595" s="11">
        <v>0</v>
      </c>
      <c r="BW595" s="11">
        <v>0</v>
      </c>
      <c r="BX595" s="11">
        <v>0</v>
      </c>
    </row>
    <row r="596" spans="3:76" ht="19.5" customHeight="1">
      <c r="C596" s="7">
        <v>62021205</v>
      </c>
      <c r="D596" s="10" t="s">
        <v>602</v>
      </c>
      <c r="E596" s="7">
        <v>4</v>
      </c>
      <c r="F596" s="11">
        <v>80000001</v>
      </c>
      <c r="G596" s="9">
        <v>0</v>
      </c>
      <c r="H596" s="9">
        <v>0</v>
      </c>
      <c r="I596" s="7">
        <v>0</v>
      </c>
      <c r="J596" s="7">
        <v>0</v>
      </c>
      <c r="K596" s="7">
        <v>0</v>
      </c>
      <c r="L596" s="9">
        <v>0</v>
      </c>
      <c r="M596" s="9">
        <v>0</v>
      </c>
      <c r="N596" s="9">
        <v>1</v>
      </c>
      <c r="O596" s="9">
        <v>0</v>
      </c>
      <c r="P596" s="9">
        <v>0</v>
      </c>
      <c r="Q596" s="9">
        <v>0</v>
      </c>
      <c r="R596" s="11">
        <v>0</v>
      </c>
      <c r="S596" s="16">
        <v>0</v>
      </c>
      <c r="T596" s="7">
        <v>1</v>
      </c>
      <c r="U596" s="9">
        <v>2</v>
      </c>
      <c r="V596" s="9">
        <v>0</v>
      </c>
      <c r="W596" s="9">
        <v>3.25</v>
      </c>
      <c r="X596" s="9"/>
      <c r="Y596" s="9">
        <v>4000</v>
      </c>
      <c r="Z596" s="9">
        <v>0</v>
      </c>
      <c r="AA596" s="9">
        <v>0</v>
      </c>
      <c r="AB596" s="9">
        <v>0</v>
      </c>
      <c r="AC596" s="9">
        <v>0</v>
      </c>
      <c r="AD596" s="9">
        <v>0</v>
      </c>
      <c r="AE596" s="9">
        <v>12</v>
      </c>
      <c r="AF596" s="9">
        <v>1</v>
      </c>
      <c r="AG596" s="9">
        <v>3</v>
      </c>
      <c r="AH596" s="11">
        <v>2</v>
      </c>
      <c r="AI596" s="11">
        <v>2</v>
      </c>
      <c r="AJ596" s="11">
        <v>0</v>
      </c>
      <c r="AK596" s="11">
        <v>4</v>
      </c>
      <c r="AL596" s="9">
        <v>0</v>
      </c>
      <c r="AM596" s="9">
        <v>0</v>
      </c>
      <c r="AN596" s="9">
        <v>0</v>
      </c>
      <c r="AO596" s="9">
        <v>0.25</v>
      </c>
      <c r="AP596" s="9">
        <v>2000</v>
      </c>
      <c r="AQ596" s="9">
        <v>0.5</v>
      </c>
      <c r="AR596" s="9">
        <v>10</v>
      </c>
      <c r="AS596" s="11">
        <v>0</v>
      </c>
      <c r="AT596" s="9">
        <v>92002001</v>
      </c>
      <c r="AU596" s="9"/>
      <c r="AV596" s="10" t="s">
        <v>171</v>
      </c>
      <c r="AW596" s="9" t="s">
        <v>155</v>
      </c>
      <c r="AX596" s="9">
        <v>10003002</v>
      </c>
      <c r="AY596" s="9">
        <v>21101030</v>
      </c>
      <c r="AZ596" s="10" t="s">
        <v>194</v>
      </c>
      <c r="BA596" s="10">
        <v>0</v>
      </c>
      <c r="BB596" s="16">
        <v>0</v>
      </c>
      <c r="BC596" s="16">
        <v>0</v>
      </c>
      <c r="BD596" s="21" t="str">
        <f t="shared" si="63"/>
        <v>立即对指定前方区域释放冲击波,冲击波对触碰的怪物造成325%攻击伤害+4000点固定伤害</v>
      </c>
      <c r="BE596" s="9">
        <v>0</v>
      </c>
      <c r="BF596" s="7">
        <v>0</v>
      </c>
      <c r="BG596" s="9">
        <v>0</v>
      </c>
      <c r="BH596" s="9">
        <v>0</v>
      </c>
      <c r="BI596" s="9">
        <v>0</v>
      </c>
      <c r="BJ596" s="9">
        <v>0</v>
      </c>
      <c r="BK596" s="24">
        <v>0</v>
      </c>
      <c r="BL596" s="11">
        <v>0</v>
      </c>
      <c r="BM596" s="11">
        <v>0</v>
      </c>
      <c r="BN596" s="11">
        <v>0</v>
      </c>
      <c r="BO596" s="11">
        <v>0</v>
      </c>
      <c r="BP596" s="11">
        <v>0</v>
      </c>
      <c r="BQ596" s="11">
        <v>0</v>
      </c>
      <c r="BR596" s="11">
        <v>0</v>
      </c>
      <c r="BS596" s="11"/>
      <c r="BT596" s="11"/>
      <c r="BU596" s="11"/>
      <c r="BV596" s="11">
        <v>0</v>
      </c>
      <c r="BW596" s="11">
        <v>0</v>
      </c>
      <c r="BX596" s="11">
        <v>0</v>
      </c>
    </row>
    <row r="597" spans="3:76" ht="19.5" customHeight="1">
      <c r="C597" s="7">
        <v>62021206</v>
      </c>
      <c r="D597" s="10" t="s">
        <v>602</v>
      </c>
      <c r="E597" s="7">
        <v>5</v>
      </c>
      <c r="F597" s="11">
        <v>80000001</v>
      </c>
      <c r="G597" s="9">
        <v>0</v>
      </c>
      <c r="H597" s="9">
        <v>0</v>
      </c>
      <c r="I597" s="7">
        <v>0</v>
      </c>
      <c r="J597" s="7">
        <v>0</v>
      </c>
      <c r="K597" s="7">
        <v>0</v>
      </c>
      <c r="L597" s="9">
        <v>0</v>
      </c>
      <c r="M597" s="9">
        <v>0</v>
      </c>
      <c r="N597" s="9">
        <v>1</v>
      </c>
      <c r="O597" s="9">
        <v>0</v>
      </c>
      <c r="P597" s="9">
        <v>0</v>
      </c>
      <c r="Q597" s="9">
        <v>0</v>
      </c>
      <c r="R597" s="11">
        <v>0</v>
      </c>
      <c r="S597" s="16">
        <v>0</v>
      </c>
      <c r="T597" s="7">
        <v>1</v>
      </c>
      <c r="U597" s="9">
        <v>2</v>
      </c>
      <c r="V597" s="9">
        <v>0</v>
      </c>
      <c r="W597" s="9">
        <v>3.5</v>
      </c>
      <c r="X597" s="9"/>
      <c r="Y597" s="9">
        <v>5200</v>
      </c>
      <c r="Z597" s="9">
        <v>0</v>
      </c>
      <c r="AA597" s="9">
        <v>0</v>
      </c>
      <c r="AB597" s="9">
        <v>0</v>
      </c>
      <c r="AC597" s="9">
        <v>0</v>
      </c>
      <c r="AD597" s="9">
        <v>0</v>
      </c>
      <c r="AE597" s="9">
        <v>12</v>
      </c>
      <c r="AF597" s="9">
        <v>1</v>
      </c>
      <c r="AG597" s="9">
        <v>3</v>
      </c>
      <c r="AH597" s="11">
        <v>2</v>
      </c>
      <c r="AI597" s="11">
        <v>2</v>
      </c>
      <c r="AJ597" s="11">
        <v>0</v>
      </c>
      <c r="AK597" s="11">
        <v>4</v>
      </c>
      <c r="AL597" s="9">
        <v>0</v>
      </c>
      <c r="AM597" s="9">
        <v>0</v>
      </c>
      <c r="AN597" s="9">
        <v>0</v>
      </c>
      <c r="AO597" s="9">
        <v>0.25</v>
      </c>
      <c r="AP597" s="9">
        <v>2000</v>
      </c>
      <c r="AQ597" s="9">
        <v>0.5</v>
      </c>
      <c r="AR597" s="9">
        <v>10</v>
      </c>
      <c r="AS597" s="11">
        <v>0</v>
      </c>
      <c r="AT597" s="9">
        <v>92002001</v>
      </c>
      <c r="AU597" s="9"/>
      <c r="AV597" s="10" t="s">
        <v>171</v>
      </c>
      <c r="AW597" s="9" t="s">
        <v>155</v>
      </c>
      <c r="AX597" s="9">
        <v>10003002</v>
      </c>
      <c r="AY597" s="9">
        <v>21101030</v>
      </c>
      <c r="AZ597" s="10" t="s">
        <v>194</v>
      </c>
      <c r="BA597" s="10">
        <v>0</v>
      </c>
      <c r="BB597" s="16">
        <v>0</v>
      </c>
      <c r="BC597" s="16">
        <v>0</v>
      </c>
      <c r="BD597" s="21" t="str">
        <f t="shared" si="63"/>
        <v>立即对指定前方区域释放冲击波,冲击波对触碰的怪物造成350%攻击伤害+5200点固定伤害</v>
      </c>
      <c r="BE597" s="9">
        <v>0</v>
      </c>
      <c r="BF597" s="7">
        <v>0</v>
      </c>
      <c r="BG597" s="9">
        <v>0</v>
      </c>
      <c r="BH597" s="9">
        <v>0</v>
      </c>
      <c r="BI597" s="9">
        <v>0</v>
      </c>
      <c r="BJ597" s="9">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7">
        <v>62021301</v>
      </c>
      <c r="D598" s="10" t="s">
        <v>603</v>
      </c>
      <c r="E598" s="7">
        <v>0</v>
      </c>
      <c r="F598" s="11">
        <v>80000001</v>
      </c>
      <c r="G598" s="9">
        <f>C599</f>
        <v>62021302</v>
      </c>
      <c r="H598" s="9">
        <v>0</v>
      </c>
      <c r="I598" s="7">
        <v>20</v>
      </c>
      <c r="J598" s="7">
        <v>5</v>
      </c>
      <c r="K598" s="7">
        <v>0</v>
      </c>
      <c r="L598" s="9">
        <v>0</v>
      </c>
      <c r="M598" s="9">
        <v>0</v>
      </c>
      <c r="N598" s="9">
        <v>1</v>
      </c>
      <c r="O598" s="9">
        <v>0</v>
      </c>
      <c r="P598" s="9">
        <v>0</v>
      </c>
      <c r="Q598" s="9">
        <v>0</v>
      </c>
      <c r="R598" s="11">
        <v>0</v>
      </c>
      <c r="S598" s="16">
        <v>0</v>
      </c>
      <c r="T598" s="7">
        <v>1</v>
      </c>
      <c r="U598" s="9">
        <v>2</v>
      </c>
      <c r="V598" s="9">
        <v>0</v>
      </c>
      <c r="W598" s="9">
        <v>1.2</v>
      </c>
      <c r="X598" s="9"/>
      <c r="Y598" s="9">
        <v>1000</v>
      </c>
      <c r="Z598" s="9">
        <v>0</v>
      </c>
      <c r="AA598" s="9">
        <v>0</v>
      </c>
      <c r="AB598" s="9">
        <v>0</v>
      </c>
      <c r="AC598" s="9">
        <v>0</v>
      </c>
      <c r="AD598" s="9">
        <v>0</v>
      </c>
      <c r="AE598" s="9">
        <v>6</v>
      </c>
      <c r="AF598" s="9">
        <v>1</v>
      </c>
      <c r="AG598" s="9">
        <v>3</v>
      </c>
      <c r="AH598" s="11">
        <v>2</v>
      </c>
      <c r="AI598" s="11">
        <v>1</v>
      </c>
      <c r="AJ598" s="11">
        <v>0</v>
      </c>
      <c r="AK598" s="11">
        <v>7</v>
      </c>
      <c r="AL598" s="9">
        <v>0</v>
      </c>
      <c r="AM598" s="9">
        <v>0</v>
      </c>
      <c r="AN598" s="9">
        <v>6</v>
      </c>
      <c r="AO598" s="9">
        <v>0.25</v>
      </c>
      <c r="AP598" s="9">
        <v>6000</v>
      </c>
      <c r="AQ598" s="9">
        <v>0</v>
      </c>
      <c r="AR598" s="9">
        <v>0</v>
      </c>
      <c r="AS598" s="11">
        <v>0</v>
      </c>
      <c r="AT598" s="9">
        <v>92014001</v>
      </c>
      <c r="AU598" s="9"/>
      <c r="AV598" s="10" t="s">
        <v>418</v>
      </c>
      <c r="AW598" s="9" t="s">
        <v>419</v>
      </c>
      <c r="AX598" s="9">
        <v>10002001</v>
      </c>
      <c r="AY598" s="9">
        <v>21101040</v>
      </c>
      <c r="AZ598" s="10" t="s">
        <v>215</v>
      </c>
      <c r="BA598" s="10" t="s">
        <v>420</v>
      </c>
      <c r="BB598" s="16">
        <v>0</v>
      </c>
      <c r="BC598" s="16">
        <v>0</v>
      </c>
      <c r="BD598" s="21"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9">
        <v>0</v>
      </c>
      <c r="BF598" s="7">
        <v>0</v>
      </c>
      <c r="BG598" s="9">
        <v>0</v>
      </c>
      <c r="BH598" s="9">
        <v>0</v>
      </c>
      <c r="BI598" s="9">
        <v>0</v>
      </c>
      <c r="BJ598" s="9">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7">
        <v>62021302</v>
      </c>
      <c r="D599" s="10" t="s">
        <v>603</v>
      </c>
      <c r="E599" s="7">
        <v>1</v>
      </c>
      <c r="F599" s="11">
        <v>80000001</v>
      </c>
      <c r="G599" s="9">
        <f t="shared" ref="G599:G600" si="64">C600</f>
        <v>62021303</v>
      </c>
      <c r="H599" s="9">
        <v>0</v>
      </c>
      <c r="I599" s="7">
        <v>27</v>
      </c>
      <c r="J599" s="7">
        <v>2</v>
      </c>
      <c r="K599" s="7">
        <v>0</v>
      </c>
      <c r="L599" s="9">
        <v>0</v>
      </c>
      <c r="M599" s="9">
        <v>0</v>
      </c>
      <c r="N599" s="9">
        <v>1</v>
      </c>
      <c r="O599" s="9">
        <v>0</v>
      </c>
      <c r="P599" s="9">
        <v>0</v>
      </c>
      <c r="Q599" s="9">
        <v>0</v>
      </c>
      <c r="R599" s="11">
        <v>0</v>
      </c>
      <c r="S599" s="16">
        <v>0</v>
      </c>
      <c r="T599" s="7">
        <v>1</v>
      </c>
      <c r="U599" s="9">
        <v>2</v>
      </c>
      <c r="V599" s="9">
        <v>0</v>
      </c>
      <c r="W599" s="9">
        <v>1.2</v>
      </c>
      <c r="X599" s="9"/>
      <c r="Y599" s="9">
        <v>1000</v>
      </c>
      <c r="Z599" s="9">
        <v>0</v>
      </c>
      <c r="AA599" s="9">
        <v>0</v>
      </c>
      <c r="AB599" s="9">
        <v>0</v>
      </c>
      <c r="AC599" s="9">
        <v>0</v>
      </c>
      <c r="AD599" s="9">
        <v>0</v>
      </c>
      <c r="AE599" s="9">
        <v>6</v>
      </c>
      <c r="AF599" s="9">
        <v>1</v>
      </c>
      <c r="AG599" s="9">
        <v>3</v>
      </c>
      <c r="AH599" s="11">
        <v>2</v>
      </c>
      <c r="AI599" s="11">
        <v>1</v>
      </c>
      <c r="AJ599" s="11">
        <v>0</v>
      </c>
      <c r="AK599" s="11">
        <v>7</v>
      </c>
      <c r="AL599" s="9">
        <v>0</v>
      </c>
      <c r="AM599" s="9">
        <v>0</v>
      </c>
      <c r="AN599" s="9">
        <v>6</v>
      </c>
      <c r="AO599" s="9">
        <v>0.25</v>
      </c>
      <c r="AP599" s="9">
        <v>6000</v>
      </c>
      <c r="AQ599" s="9">
        <v>0</v>
      </c>
      <c r="AR599" s="9">
        <v>0</v>
      </c>
      <c r="AS599" s="11">
        <v>0</v>
      </c>
      <c r="AT599" s="9">
        <v>92014001</v>
      </c>
      <c r="AU599" s="9"/>
      <c r="AV599" s="10" t="s">
        <v>418</v>
      </c>
      <c r="AW599" s="9" t="s">
        <v>419</v>
      </c>
      <c r="AX599" s="9">
        <v>10002001</v>
      </c>
      <c r="AY599" s="9">
        <v>21101040</v>
      </c>
      <c r="AZ599" s="10" t="s">
        <v>215</v>
      </c>
      <c r="BA599" s="10" t="s">
        <v>420</v>
      </c>
      <c r="BB599" s="16">
        <v>0</v>
      </c>
      <c r="BC599" s="16">
        <v>0</v>
      </c>
      <c r="BD599" s="21"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9">
        <v>0</v>
      </c>
      <c r="BF599" s="7">
        <v>0</v>
      </c>
      <c r="BG599" s="9">
        <v>0</v>
      </c>
      <c r="BH599" s="9">
        <v>0</v>
      </c>
      <c r="BI599" s="9">
        <v>0</v>
      </c>
      <c r="BJ599" s="9">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7">
        <v>62021303</v>
      </c>
      <c r="D600" s="10" t="s">
        <v>603</v>
      </c>
      <c r="E600" s="7">
        <v>2</v>
      </c>
      <c r="F600" s="11">
        <v>80000001</v>
      </c>
      <c r="G600" s="9">
        <f t="shared" si="64"/>
        <v>62021304</v>
      </c>
      <c r="H600" s="9">
        <v>0</v>
      </c>
      <c r="I600" s="7">
        <v>32</v>
      </c>
      <c r="J600" s="7">
        <v>2</v>
      </c>
      <c r="K600" s="7">
        <v>0</v>
      </c>
      <c r="L600" s="9">
        <v>0</v>
      </c>
      <c r="M600" s="9">
        <v>0</v>
      </c>
      <c r="N600" s="9">
        <v>1</v>
      </c>
      <c r="O600" s="9">
        <v>0</v>
      </c>
      <c r="P600" s="9">
        <v>0</v>
      </c>
      <c r="Q600" s="9">
        <v>0</v>
      </c>
      <c r="R600" s="11">
        <v>0</v>
      </c>
      <c r="S600" s="16">
        <v>0</v>
      </c>
      <c r="T600" s="7">
        <v>1</v>
      </c>
      <c r="U600" s="9">
        <v>2</v>
      </c>
      <c r="V600" s="9">
        <v>0</v>
      </c>
      <c r="W600" s="9">
        <v>1.4</v>
      </c>
      <c r="X600" s="9"/>
      <c r="Y600" s="9">
        <v>1500</v>
      </c>
      <c r="Z600" s="9">
        <v>0</v>
      </c>
      <c r="AA600" s="9">
        <v>0</v>
      </c>
      <c r="AB600" s="9">
        <v>0</v>
      </c>
      <c r="AC600" s="9">
        <v>0</v>
      </c>
      <c r="AD600" s="9">
        <v>0</v>
      </c>
      <c r="AE600" s="9">
        <v>6</v>
      </c>
      <c r="AF600" s="9">
        <v>1</v>
      </c>
      <c r="AG600" s="9">
        <v>3</v>
      </c>
      <c r="AH600" s="11">
        <v>2</v>
      </c>
      <c r="AI600" s="11">
        <v>1</v>
      </c>
      <c r="AJ600" s="11">
        <v>0</v>
      </c>
      <c r="AK600" s="11">
        <v>7</v>
      </c>
      <c r="AL600" s="9">
        <v>0</v>
      </c>
      <c r="AM600" s="9">
        <v>0</v>
      </c>
      <c r="AN600" s="9">
        <v>6</v>
      </c>
      <c r="AO600" s="9">
        <v>0.25</v>
      </c>
      <c r="AP600" s="9">
        <v>6000</v>
      </c>
      <c r="AQ600" s="9">
        <v>0</v>
      </c>
      <c r="AR600" s="9">
        <v>0</v>
      </c>
      <c r="AS600" s="11">
        <v>0</v>
      </c>
      <c r="AT600" s="9">
        <v>92014001</v>
      </c>
      <c r="AU600" s="9"/>
      <c r="AV600" s="10" t="s">
        <v>418</v>
      </c>
      <c r="AW600" s="9" t="s">
        <v>419</v>
      </c>
      <c r="AX600" s="9">
        <v>10002001</v>
      </c>
      <c r="AY600" s="9">
        <v>21101040</v>
      </c>
      <c r="AZ600" s="10" t="s">
        <v>215</v>
      </c>
      <c r="BA600" s="10" t="s">
        <v>420</v>
      </c>
      <c r="BB600" s="16">
        <v>0</v>
      </c>
      <c r="BC600" s="16">
        <v>0</v>
      </c>
      <c r="BD600" s="21" t="str">
        <f t="shared" si="65"/>
        <v>对目标区域持续造成伤害,在此范围内的敌方目标每秒造成2次140%攻击伤害+1500点固定伤害,目标移动速度降低75%,持续6秒,当在施法过程中进行移动会中断此技能施放</v>
      </c>
      <c r="BE600" s="9">
        <v>0</v>
      </c>
      <c r="BF600" s="7">
        <v>0</v>
      </c>
      <c r="BG600" s="9">
        <v>0</v>
      </c>
      <c r="BH600" s="9">
        <v>0</v>
      </c>
      <c r="BI600" s="9">
        <v>0</v>
      </c>
      <c r="BJ600" s="9">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7">
        <v>62021304</v>
      </c>
      <c r="D601" s="10" t="s">
        <v>603</v>
      </c>
      <c r="E601" s="7">
        <v>3</v>
      </c>
      <c r="F601" s="11">
        <v>80000001</v>
      </c>
      <c r="G601" s="7">
        <v>0</v>
      </c>
      <c r="H601" s="7">
        <v>0</v>
      </c>
      <c r="I601" s="9">
        <v>0</v>
      </c>
      <c r="J601" s="7">
        <v>0</v>
      </c>
      <c r="K601" s="7">
        <v>0</v>
      </c>
      <c r="L601" s="9">
        <v>0</v>
      </c>
      <c r="M601" s="9">
        <v>0</v>
      </c>
      <c r="N601" s="9">
        <v>1</v>
      </c>
      <c r="O601" s="9">
        <v>0</v>
      </c>
      <c r="P601" s="9">
        <v>0</v>
      </c>
      <c r="Q601" s="9">
        <v>0</v>
      </c>
      <c r="R601" s="11">
        <v>0</v>
      </c>
      <c r="S601" s="16">
        <v>0</v>
      </c>
      <c r="T601" s="7">
        <v>1</v>
      </c>
      <c r="U601" s="9">
        <v>2</v>
      </c>
      <c r="V601" s="9">
        <v>0</v>
      </c>
      <c r="W601" s="9">
        <v>1.6</v>
      </c>
      <c r="X601" s="9"/>
      <c r="Y601" s="9">
        <v>2000</v>
      </c>
      <c r="Z601" s="9">
        <v>0</v>
      </c>
      <c r="AA601" s="9">
        <v>0</v>
      </c>
      <c r="AB601" s="9">
        <v>0</v>
      </c>
      <c r="AC601" s="9">
        <v>0</v>
      </c>
      <c r="AD601" s="9">
        <v>0</v>
      </c>
      <c r="AE601" s="9">
        <v>6</v>
      </c>
      <c r="AF601" s="9">
        <v>1</v>
      </c>
      <c r="AG601" s="9">
        <v>3</v>
      </c>
      <c r="AH601" s="11">
        <v>2</v>
      </c>
      <c r="AI601" s="11">
        <v>1</v>
      </c>
      <c r="AJ601" s="11">
        <v>0</v>
      </c>
      <c r="AK601" s="11">
        <v>7</v>
      </c>
      <c r="AL601" s="9">
        <v>0</v>
      </c>
      <c r="AM601" s="9">
        <v>0</v>
      </c>
      <c r="AN601" s="9">
        <v>6</v>
      </c>
      <c r="AO601" s="9">
        <v>0.25</v>
      </c>
      <c r="AP601" s="9">
        <v>6000</v>
      </c>
      <c r="AQ601" s="9">
        <v>0</v>
      </c>
      <c r="AR601" s="9">
        <v>0</v>
      </c>
      <c r="AS601" s="11">
        <v>0</v>
      </c>
      <c r="AT601" s="9">
        <v>92014001</v>
      </c>
      <c r="AU601" s="9"/>
      <c r="AV601" s="10" t="s">
        <v>418</v>
      </c>
      <c r="AW601" s="9" t="s">
        <v>419</v>
      </c>
      <c r="AX601" s="9">
        <v>10002001</v>
      </c>
      <c r="AY601" s="9">
        <v>21101040</v>
      </c>
      <c r="AZ601" s="10" t="s">
        <v>215</v>
      </c>
      <c r="BA601" s="10" t="s">
        <v>420</v>
      </c>
      <c r="BB601" s="16">
        <v>0</v>
      </c>
      <c r="BC601" s="16">
        <v>0</v>
      </c>
      <c r="BD601" s="21" t="str">
        <f t="shared" si="65"/>
        <v>对目标区域持续造成伤害,在此范围内的敌方目标每秒造成2次160%攻击伤害+2000点固定伤害,目标移动速度降低75%,持续6秒,当在施法过程中进行移动会中断此技能施放</v>
      </c>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7">
        <v>62021305</v>
      </c>
      <c r="D602" s="10" t="s">
        <v>603</v>
      </c>
      <c r="E602" s="7">
        <v>4</v>
      </c>
      <c r="F602" s="11">
        <v>80000001</v>
      </c>
      <c r="G602" s="7">
        <v>0</v>
      </c>
      <c r="H602" s="7">
        <v>0</v>
      </c>
      <c r="I602" s="9">
        <v>0</v>
      </c>
      <c r="J602" s="7">
        <v>0</v>
      </c>
      <c r="K602" s="7">
        <v>0</v>
      </c>
      <c r="L602" s="9">
        <v>0</v>
      </c>
      <c r="M602" s="9">
        <v>0</v>
      </c>
      <c r="N602" s="9">
        <v>1</v>
      </c>
      <c r="O602" s="9">
        <v>0</v>
      </c>
      <c r="P602" s="9">
        <v>0</v>
      </c>
      <c r="Q602" s="9">
        <v>0</v>
      </c>
      <c r="R602" s="11">
        <v>0</v>
      </c>
      <c r="S602" s="16">
        <v>0</v>
      </c>
      <c r="T602" s="7">
        <v>1</v>
      </c>
      <c r="U602" s="9">
        <v>2</v>
      </c>
      <c r="V602" s="9">
        <v>0</v>
      </c>
      <c r="W602" s="9">
        <v>1.8</v>
      </c>
      <c r="X602" s="9"/>
      <c r="Y602" s="9">
        <v>2750</v>
      </c>
      <c r="Z602" s="9">
        <v>0</v>
      </c>
      <c r="AA602" s="9">
        <v>0</v>
      </c>
      <c r="AB602" s="9">
        <v>0</v>
      </c>
      <c r="AC602" s="9">
        <v>0</v>
      </c>
      <c r="AD602" s="9">
        <v>0</v>
      </c>
      <c r="AE602" s="9">
        <v>6</v>
      </c>
      <c r="AF602" s="9">
        <v>1</v>
      </c>
      <c r="AG602" s="9">
        <v>3</v>
      </c>
      <c r="AH602" s="11">
        <v>2</v>
      </c>
      <c r="AI602" s="11">
        <v>1</v>
      </c>
      <c r="AJ602" s="11">
        <v>0</v>
      </c>
      <c r="AK602" s="11">
        <v>7</v>
      </c>
      <c r="AL602" s="9">
        <v>0</v>
      </c>
      <c r="AM602" s="9">
        <v>0</v>
      </c>
      <c r="AN602" s="9">
        <v>6</v>
      </c>
      <c r="AO602" s="9">
        <v>0.25</v>
      </c>
      <c r="AP602" s="9">
        <v>6000</v>
      </c>
      <c r="AQ602" s="9">
        <v>0</v>
      </c>
      <c r="AR602" s="9">
        <v>0</v>
      </c>
      <c r="AS602" s="11">
        <v>0</v>
      </c>
      <c r="AT602" s="9">
        <v>92014001</v>
      </c>
      <c r="AU602" s="9"/>
      <c r="AV602" s="10" t="s">
        <v>418</v>
      </c>
      <c r="AW602" s="9" t="s">
        <v>419</v>
      </c>
      <c r="AX602" s="9">
        <v>10002001</v>
      </c>
      <c r="AY602" s="9">
        <v>21101040</v>
      </c>
      <c r="AZ602" s="10" t="s">
        <v>215</v>
      </c>
      <c r="BA602" s="10" t="s">
        <v>420</v>
      </c>
      <c r="BB602" s="16">
        <v>0</v>
      </c>
      <c r="BC602" s="16">
        <v>0</v>
      </c>
      <c r="BD602" s="21" t="str">
        <f t="shared" si="65"/>
        <v>对目标区域持续造成伤害,在此范围内的敌方目标每秒造成2次180%攻击伤害+2750点固定伤害,目标移动速度降低75%,持续6秒,当在施法过程中进行移动会中断此技能施放</v>
      </c>
      <c r="BE602" s="9">
        <v>0</v>
      </c>
      <c r="BF602" s="7">
        <v>0</v>
      </c>
      <c r="BG602" s="9">
        <v>0</v>
      </c>
      <c r="BH602" s="9">
        <v>0</v>
      </c>
      <c r="BI602" s="9">
        <v>0</v>
      </c>
      <c r="BJ602" s="9">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7">
        <v>62021306</v>
      </c>
      <c r="D603" s="10" t="s">
        <v>603</v>
      </c>
      <c r="E603" s="7">
        <v>5</v>
      </c>
      <c r="F603" s="11">
        <v>80000001</v>
      </c>
      <c r="G603" s="7">
        <v>0</v>
      </c>
      <c r="H603" s="7">
        <v>0</v>
      </c>
      <c r="I603" s="9">
        <v>0</v>
      </c>
      <c r="J603" s="7">
        <v>0</v>
      </c>
      <c r="K603" s="7">
        <v>0</v>
      </c>
      <c r="L603" s="9">
        <v>0</v>
      </c>
      <c r="M603" s="9">
        <v>0</v>
      </c>
      <c r="N603" s="9">
        <v>1</v>
      </c>
      <c r="O603" s="9">
        <v>0</v>
      </c>
      <c r="P603" s="9">
        <v>0</v>
      </c>
      <c r="Q603" s="9">
        <v>0</v>
      </c>
      <c r="R603" s="11">
        <v>0</v>
      </c>
      <c r="S603" s="16">
        <v>0</v>
      </c>
      <c r="T603" s="7">
        <v>1</v>
      </c>
      <c r="U603" s="9">
        <v>2</v>
      </c>
      <c r="V603" s="9">
        <v>0</v>
      </c>
      <c r="W603" s="9">
        <v>2</v>
      </c>
      <c r="X603" s="9"/>
      <c r="Y603" s="9">
        <v>3500</v>
      </c>
      <c r="Z603" s="9">
        <v>0</v>
      </c>
      <c r="AA603" s="9">
        <v>0</v>
      </c>
      <c r="AB603" s="9">
        <v>0</v>
      </c>
      <c r="AC603" s="9">
        <v>0</v>
      </c>
      <c r="AD603" s="9">
        <v>0</v>
      </c>
      <c r="AE603" s="9">
        <v>6</v>
      </c>
      <c r="AF603" s="9">
        <v>1</v>
      </c>
      <c r="AG603" s="9">
        <v>3</v>
      </c>
      <c r="AH603" s="11">
        <v>2</v>
      </c>
      <c r="AI603" s="11">
        <v>1</v>
      </c>
      <c r="AJ603" s="11">
        <v>0</v>
      </c>
      <c r="AK603" s="11">
        <v>7</v>
      </c>
      <c r="AL603" s="9">
        <v>0</v>
      </c>
      <c r="AM603" s="9">
        <v>0</v>
      </c>
      <c r="AN603" s="9">
        <v>6</v>
      </c>
      <c r="AO603" s="9">
        <v>0.25</v>
      </c>
      <c r="AP603" s="9">
        <v>6000</v>
      </c>
      <c r="AQ603" s="9">
        <v>0</v>
      </c>
      <c r="AR603" s="9">
        <v>0</v>
      </c>
      <c r="AS603" s="11">
        <v>0</v>
      </c>
      <c r="AT603" s="9">
        <v>92014001</v>
      </c>
      <c r="AU603" s="9"/>
      <c r="AV603" s="10" t="s">
        <v>418</v>
      </c>
      <c r="AW603" s="9" t="s">
        <v>419</v>
      </c>
      <c r="AX603" s="9">
        <v>10002001</v>
      </c>
      <c r="AY603" s="9">
        <v>21101040</v>
      </c>
      <c r="AZ603" s="10" t="s">
        <v>215</v>
      </c>
      <c r="BA603" s="10" t="s">
        <v>420</v>
      </c>
      <c r="BB603" s="16">
        <v>0</v>
      </c>
      <c r="BC603" s="16">
        <v>0</v>
      </c>
      <c r="BD603" s="21" t="str">
        <f t="shared" si="65"/>
        <v>对目标区域持续造成伤害,在此范围内的敌方目标每秒造成2次200%攻击伤害+3500点固定伤害,目标移动速度降低75%,持续6秒,当在施法过程中进行移动会中断此技能施放</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7">
        <v>62021401</v>
      </c>
      <c r="D604" s="8" t="s">
        <v>604</v>
      </c>
      <c r="E604" s="9">
        <v>0</v>
      </c>
      <c r="F604" s="11">
        <v>80000001</v>
      </c>
      <c r="G604" s="7">
        <v>62021402</v>
      </c>
      <c r="H604" s="7">
        <v>0</v>
      </c>
      <c r="I604" s="7">
        <v>35</v>
      </c>
      <c r="J604" s="7">
        <v>5</v>
      </c>
      <c r="K604" s="9">
        <v>0</v>
      </c>
      <c r="L604" s="7">
        <v>0</v>
      </c>
      <c r="M604" s="7">
        <v>0</v>
      </c>
      <c r="N604" s="7">
        <v>1</v>
      </c>
      <c r="O604" s="7">
        <v>0</v>
      </c>
      <c r="P604" s="7">
        <v>0</v>
      </c>
      <c r="Q604" s="7">
        <v>0</v>
      </c>
      <c r="R604" s="11">
        <v>0</v>
      </c>
      <c r="S604" s="7">
        <v>0</v>
      </c>
      <c r="T604" s="7">
        <v>1</v>
      </c>
      <c r="U604" s="7">
        <v>2</v>
      </c>
      <c r="V604" s="7">
        <v>0</v>
      </c>
      <c r="W604" s="7">
        <v>0</v>
      </c>
      <c r="X604" s="7"/>
      <c r="Y604" s="7">
        <v>0</v>
      </c>
      <c r="Z604" s="7">
        <v>0</v>
      </c>
      <c r="AA604" s="7">
        <v>0</v>
      </c>
      <c r="AB604" s="7">
        <v>0</v>
      </c>
      <c r="AC604" s="7">
        <v>0</v>
      </c>
      <c r="AD604" s="7">
        <v>0</v>
      </c>
      <c r="AE604" s="7">
        <v>50</v>
      </c>
      <c r="AF604" s="7">
        <v>0</v>
      </c>
      <c r="AG604" s="7">
        <v>0</v>
      </c>
      <c r="AH604" s="11">
        <v>2</v>
      </c>
      <c r="AI604" s="11">
        <v>2</v>
      </c>
      <c r="AJ604" s="11">
        <v>0</v>
      </c>
      <c r="AK604" s="11">
        <v>1.5</v>
      </c>
      <c r="AL604" s="7">
        <v>0</v>
      </c>
      <c r="AM604" s="7">
        <v>0.5</v>
      </c>
      <c r="AN604" s="7">
        <v>0</v>
      </c>
      <c r="AO604" s="9">
        <v>0.25</v>
      </c>
      <c r="AP604" s="7">
        <v>3000</v>
      </c>
      <c r="AQ604" s="7">
        <v>0</v>
      </c>
      <c r="AR604" s="7">
        <v>0</v>
      </c>
      <c r="AS604" s="11">
        <v>0</v>
      </c>
      <c r="AT604" s="7" t="s">
        <v>153</v>
      </c>
      <c r="AU604" s="7"/>
      <c r="AV604" s="8" t="s">
        <v>171</v>
      </c>
      <c r="AW604" s="7" t="s">
        <v>155</v>
      </c>
      <c r="AX604" s="9">
        <v>0</v>
      </c>
      <c r="AY604" s="9">
        <v>21101051</v>
      </c>
      <c r="AZ604" s="8" t="s">
        <v>379</v>
      </c>
      <c r="BA604" s="211" t="s">
        <v>605</v>
      </c>
      <c r="BB604" s="16">
        <v>0</v>
      </c>
      <c r="BC604" s="16">
        <v>0</v>
      </c>
      <c r="BD604" s="22" t="s">
        <v>606</v>
      </c>
      <c r="BE604" s="7">
        <v>0</v>
      </c>
      <c r="BF604" s="7">
        <v>0</v>
      </c>
      <c r="BG604" s="7">
        <v>0</v>
      </c>
      <c r="BH604" s="7">
        <v>0</v>
      </c>
      <c r="BI604" s="7">
        <v>0</v>
      </c>
      <c r="BJ604" s="7">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7">
        <v>62021402</v>
      </c>
      <c r="D605" s="8" t="s">
        <v>604</v>
      </c>
      <c r="E605" s="9">
        <v>1</v>
      </c>
      <c r="F605" s="11">
        <v>80000001</v>
      </c>
      <c r="G605" s="7">
        <v>62021403</v>
      </c>
      <c r="H605" s="7">
        <v>0</v>
      </c>
      <c r="I605" s="7">
        <v>42</v>
      </c>
      <c r="J605" s="7">
        <v>2</v>
      </c>
      <c r="K605" s="9">
        <v>0</v>
      </c>
      <c r="L605" s="7">
        <v>0</v>
      </c>
      <c r="M605" s="7">
        <v>0</v>
      </c>
      <c r="N605" s="7">
        <v>1</v>
      </c>
      <c r="O605" s="7">
        <v>0</v>
      </c>
      <c r="P605" s="7">
        <v>0</v>
      </c>
      <c r="Q605" s="7">
        <v>0</v>
      </c>
      <c r="R605" s="11">
        <v>0</v>
      </c>
      <c r="S605" s="7">
        <v>0</v>
      </c>
      <c r="T605" s="7">
        <v>1</v>
      </c>
      <c r="U605" s="7">
        <v>2</v>
      </c>
      <c r="V605" s="7">
        <v>0</v>
      </c>
      <c r="W605" s="7">
        <v>0</v>
      </c>
      <c r="X605" s="7"/>
      <c r="Y605" s="7">
        <v>0</v>
      </c>
      <c r="Z605" s="7">
        <v>0</v>
      </c>
      <c r="AA605" s="7">
        <v>0</v>
      </c>
      <c r="AB605" s="7">
        <v>0</v>
      </c>
      <c r="AC605" s="7">
        <v>0</v>
      </c>
      <c r="AD605" s="7">
        <v>0</v>
      </c>
      <c r="AE605" s="7">
        <v>50</v>
      </c>
      <c r="AF605" s="7">
        <v>0</v>
      </c>
      <c r="AG605" s="7">
        <v>0</v>
      </c>
      <c r="AH605" s="11">
        <v>2</v>
      </c>
      <c r="AI605" s="11">
        <v>2</v>
      </c>
      <c r="AJ605" s="11">
        <v>0</v>
      </c>
      <c r="AK605" s="11">
        <v>1.5</v>
      </c>
      <c r="AL605" s="7">
        <v>0</v>
      </c>
      <c r="AM605" s="7">
        <v>0.5</v>
      </c>
      <c r="AN605" s="7">
        <v>0</v>
      </c>
      <c r="AO605" s="9">
        <v>0.25</v>
      </c>
      <c r="AP605" s="7">
        <v>3000</v>
      </c>
      <c r="AQ605" s="7">
        <v>0</v>
      </c>
      <c r="AR605" s="7">
        <v>0</v>
      </c>
      <c r="AS605" s="11">
        <v>0</v>
      </c>
      <c r="AT605" s="7" t="s">
        <v>153</v>
      </c>
      <c r="AU605" s="7"/>
      <c r="AV605" s="8" t="s">
        <v>171</v>
      </c>
      <c r="AW605" s="7" t="s">
        <v>155</v>
      </c>
      <c r="AX605" s="9">
        <v>0</v>
      </c>
      <c r="AY605" s="9">
        <v>21101051</v>
      </c>
      <c r="AZ605" s="8" t="s">
        <v>379</v>
      </c>
      <c r="BA605" s="211" t="s">
        <v>605</v>
      </c>
      <c r="BB605" s="16">
        <v>0</v>
      </c>
      <c r="BC605" s="16">
        <v>0</v>
      </c>
      <c r="BD605" s="22" t="s">
        <v>606</v>
      </c>
      <c r="BE605" s="7">
        <v>0</v>
      </c>
      <c r="BF605" s="7">
        <v>0</v>
      </c>
      <c r="BG605" s="7">
        <v>0</v>
      </c>
      <c r="BH605" s="7">
        <v>0</v>
      </c>
      <c r="BI605" s="7">
        <v>0</v>
      </c>
      <c r="BJ605" s="7">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7">
        <v>62021403</v>
      </c>
      <c r="D606" s="8" t="s">
        <v>604</v>
      </c>
      <c r="E606" s="9">
        <v>2</v>
      </c>
      <c r="F606" s="11">
        <v>80000001</v>
      </c>
      <c r="G606" s="7">
        <v>62021404</v>
      </c>
      <c r="H606" s="7">
        <v>0</v>
      </c>
      <c r="I606" s="7">
        <v>47</v>
      </c>
      <c r="J606" s="7">
        <v>2</v>
      </c>
      <c r="K606" s="9">
        <v>0</v>
      </c>
      <c r="L606" s="7">
        <v>0</v>
      </c>
      <c r="M606" s="7">
        <v>0</v>
      </c>
      <c r="N606" s="7">
        <v>1</v>
      </c>
      <c r="O606" s="7">
        <v>0</v>
      </c>
      <c r="P606" s="7">
        <v>0</v>
      </c>
      <c r="Q606" s="7">
        <v>0</v>
      </c>
      <c r="R606" s="11">
        <v>0</v>
      </c>
      <c r="S606" s="7">
        <v>0</v>
      </c>
      <c r="T606" s="7">
        <v>1</v>
      </c>
      <c r="U606" s="7">
        <v>2</v>
      </c>
      <c r="V606" s="7">
        <v>0</v>
      </c>
      <c r="W606" s="7">
        <v>0</v>
      </c>
      <c r="X606" s="7"/>
      <c r="Y606" s="7">
        <v>0</v>
      </c>
      <c r="Z606" s="7">
        <v>0</v>
      </c>
      <c r="AA606" s="7">
        <v>0</v>
      </c>
      <c r="AB606" s="7">
        <v>0</v>
      </c>
      <c r="AC606" s="7">
        <v>0</v>
      </c>
      <c r="AD606" s="7">
        <v>0</v>
      </c>
      <c r="AE606" s="7">
        <v>50</v>
      </c>
      <c r="AF606" s="7">
        <v>0</v>
      </c>
      <c r="AG606" s="7">
        <v>0</v>
      </c>
      <c r="AH606" s="11">
        <v>2</v>
      </c>
      <c r="AI606" s="11">
        <v>2</v>
      </c>
      <c r="AJ606" s="11">
        <v>0</v>
      </c>
      <c r="AK606" s="11">
        <v>1.5</v>
      </c>
      <c r="AL606" s="7">
        <v>0</v>
      </c>
      <c r="AM606" s="7">
        <v>0.5</v>
      </c>
      <c r="AN606" s="7">
        <v>0</v>
      </c>
      <c r="AO606" s="9">
        <v>0.25</v>
      </c>
      <c r="AP606" s="7">
        <v>3000</v>
      </c>
      <c r="AQ606" s="7">
        <v>0</v>
      </c>
      <c r="AR606" s="7">
        <v>0</v>
      </c>
      <c r="AS606" s="11">
        <v>0</v>
      </c>
      <c r="AT606" s="7" t="s">
        <v>153</v>
      </c>
      <c r="AU606" s="7"/>
      <c r="AV606" s="8" t="s">
        <v>171</v>
      </c>
      <c r="AW606" s="7" t="s">
        <v>155</v>
      </c>
      <c r="AX606" s="9">
        <v>0</v>
      </c>
      <c r="AY606" s="9">
        <v>21101051</v>
      </c>
      <c r="AZ606" s="8" t="s">
        <v>379</v>
      </c>
      <c r="BA606" s="211" t="s">
        <v>607</v>
      </c>
      <c r="BB606" s="16">
        <v>0</v>
      </c>
      <c r="BC606" s="16">
        <v>0</v>
      </c>
      <c r="BD606" s="22" t="s">
        <v>608</v>
      </c>
      <c r="BE606" s="7">
        <v>0</v>
      </c>
      <c r="BF606" s="7">
        <v>0</v>
      </c>
      <c r="BG606" s="7">
        <v>0</v>
      </c>
      <c r="BH606" s="7">
        <v>0</v>
      </c>
      <c r="BI606" s="7">
        <v>0</v>
      </c>
      <c r="BJ606" s="7">
        <v>0</v>
      </c>
      <c r="BK606" s="24">
        <v>0</v>
      </c>
      <c r="BL606" s="11">
        <v>0</v>
      </c>
      <c r="BM606" s="11">
        <v>0</v>
      </c>
      <c r="BN606" s="11">
        <v>0</v>
      </c>
      <c r="BO606" s="11">
        <v>0</v>
      </c>
      <c r="BP606" s="11">
        <v>0</v>
      </c>
      <c r="BQ606" s="11">
        <v>0</v>
      </c>
      <c r="BR606" s="11">
        <v>0</v>
      </c>
      <c r="BS606" s="11"/>
      <c r="BT606" s="11"/>
      <c r="BU606" s="11"/>
      <c r="BV606" s="11">
        <v>0</v>
      </c>
      <c r="BW606" s="11">
        <v>0</v>
      </c>
      <c r="BX606" s="11">
        <v>0</v>
      </c>
    </row>
    <row r="607" spans="3:76" ht="19.5" customHeight="1">
      <c r="C607" s="7">
        <v>62021404</v>
      </c>
      <c r="D607" s="8" t="s">
        <v>604</v>
      </c>
      <c r="E607" s="9">
        <v>3</v>
      </c>
      <c r="F607" s="11">
        <v>80000001</v>
      </c>
      <c r="G607" s="7">
        <v>0</v>
      </c>
      <c r="H607" s="7">
        <v>0</v>
      </c>
      <c r="I607" s="7">
        <v>1</v>
      </c>
      <c r="J607" s="7">
        <v>0</v>
      </c>
      <c r="K607" s="9">
        <v>0</v>
      </c>
      <c r="L607" s="7">
        <v>0</v>
      </c>
      <c r="M607" s="7">
        <v>0</v>
      </c>
      <c r="N607" s="7">
        <v>1</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50</v>
      </c>
      <c r="AF607" s="7">
        <v>0</v>
      </c>
      <c r="AG607" s="7">
        <v>0</v>
      </c>
      <c r="AH607" s="11">
        <v>2</v>
      </c>
      <c r="AI607" s="11">
        <v>2</v>
      </c>
      <c r="AJ607" s="11">
        <v>0</v>
      </c>
      <c r="AK607" s="11">
        <v>1.5</v>
      </c>
      <c r="AL607" s="7">
        <v>0</v>
      </c>
      <c r="AM607" s="7">
        <v>0.5</v>
      </c>
      <c r="AN607" s="7">
        <v>0</v>
      </c>
      <c r="AO607" s="9">
        <v>0.25</v>
      </c>
      <c r="AP607" s="7">
        <v>3000</v>
      </c>
      <c r="AQ607" s="7">
        <v>0</v>
      </c>
      <c r="AR607" s="7">
        <v>0</v>
      </c>
      <c r="AS607" s="11">
        <v>0</v>
      </c>
      <c r="AT607" s="7" t="s">
        <v>153</v>
      </c>
      <c r="AU607" s="7"/>
      <c r="AV607" s="8" t="s">
        <v>171</v>
      </c>
      <c r="AW607" s="7" t="s">
        <v>155</v>
      </c>
      <c r="AX607" s="9">
        <v>0</v>
      </c>
      <c r="AY607" s="9">
        <v>21101051</v>
      </c>
      <c r="AZ607" s="8" t="s">
        <v>379</v>
      </c>
      <c r="BA607" s="211" t="s">
        <v>609</v>
      </c>
      <c r="BB607" s="16">
        <v>0</v>
      </c>
      <c r="BC607" s="16">
        <v>0</v>
      </c>
      <c r="BD607" s="22" t="s">
        <v>610</v>
      </c>
      <c r="BE607" s="7">
        <v>0</v>
      </c>
      <c r="BF607" s="7">
        <v>0</v>
      </c>
      <c r="BG607" s="7">
        <v>0</v>
      </c>
      <c r="BH607" s="7">
        <v>0</v>
      </c>
      <c r="BI607" s="7">
        <v>0</v>
      </c>
      <c r="BJ607" s="7">
        <v>0</v>
      </c>
      <c r="BK607" s="24">
        <v>0</v>
      </c>
      <c r="BL607" s="11">
        <v>0</v>
      </c>
      <c r="BM607" s="11">
        <v>0</v>
      </c>
      <c r="BN607" s="11">
        <v>0</v>
      </c>
      <c r="BO607" s="11">
        <v>0</v>
      </c>
      <c r="BP607" s="11">
        <v>0</v>
      </c>
      <c r="BQ607" s="11">
        <v>0</v>
      </c>
      <c r="BR607" s="11">
        <v>0</v>
      </c>
      <c r="BS607" s="11"/>
      <c r="BT607" s="11"/>
      <c r="BU607" s="11"/>
      <c r="BV607" s="11">
        <v>0</v>
      </c>
      <c r="BW607" s="11">
        <v>0</v>
      </c>
      <c r="BX607" s="11">
        <v>0</v>
      </c>
    </row>
    <row r="608" spans="3:76" ht="19.5" customHeight="1">
      <c r="C608" s="7">
        <v>62021405</v>
      </c>
      <c r="D608" s="8" t="s">
        <v>604</v>
      </c>
      <c r="E608" s="9">
        <v>4</v>
      </c>
      <c r="F608" s="11">
        <v>80000001</v>
      </c>
      <c r="G608" s="7">
        <v>0</v>
      </c>
      <c r="H608" s="7">
        <v>0</v>
      </c>
      <c r="I608" s="7">
        <v>1</v>
      </c>
      <c r="J608" s="7">
        <v>0</v>
      </c>
      <c r="K608" s="9">
        <v>0</v>
      </c>
      <c r="L608" s="7">
        <v>0</v>
      </c>
      <c r="M608" s="7">
        <v>0</v>
      </c>
      <c r="N608" s="7">
        <v>1</v>
      </c>
      <c r="O608" s="7">
        <v>0</v>
      </c>
      <c r="P608" s="7">
        <v>0</v>
      </c>
      <c r="Q608" s="7">
        <v>0</v>
      </c>
      <c r="R608" s="11">
        <v>0</v>
      </c>
      <c r="S608" s="7">
        <v>0</v>
      </c>
      <c r="T608" s="7">
        <v>1</v>
      </c>
      <c r="U608" s="7">
        <v>2</v>
      </c>
      <c r="V608" s="7">
        <v>0</v>
      </c>
      <c r="W608" s="7">
        <v>0</v>
      </c>
      <c r="X608" s="7"/>
      <c r="Y608" s="7">
        <v>0</v>
      </c>
      <c r="Z608" s="7">
        <v>0</v>
      </c>
      <c r="AA608" s="7">
        <v>0</v>
      </c>
      <c r="AB608" s="7">
        <v>0</v>
      </c>
      <c r="AC608" s="7">
        <v>0</v>
      </c>
      <c r="AD608" s="7">
        <v>0</v>
      </c>
      <c r="AE608" s="7">
        <v>50</v>
      </c>
      <c r="AF608" s="7">
        <v>0</v>
      </c>
      <c r="AG608" s="7">
        <v>0</v>
      </c>
      <c r="AH608" s="11">
        <v>2</v>
      </c>
      <c r="AI608" s="11">
        <v>2</v>
      </c>
      <c r="AJ608" s="11">
        <v>0</v>
      </c>
      <c r="AK608" s="11">
        <v>1.5</v>
      </c>
      <c r="AL608" s="7">
        <v>0</v>
      </c>
      <c r="AM608" s="7">
        <v>0.5</v>
      </c>
      <c r="AN608" s="7">
        <v>0</v>
      </c>
      <c r="AO608" s="9">
        <v>0.25</v>
      </c>
      <c r="AP608" s="7">
        <v>3000</v>
      </c>
      <c r="AQ608" s="7">
        <v>0</v>
      </c>
      <c r="AR608" s="7">
        <v>0</v>
      </c>
      <c r="AS608" s="11">
        <v>0</v>
      </c>
      <c r="AT608" s="7" t="s">
        <v>153</v>
      </c>
      <c r="AU608" s="7"/>
      <c r="AV608" s="8" t="s">
        <v>171</v>
      </c>
      <c r="AW608" s="7" t="s">
        <v>155</v>
      </c>
      <c r="AX608" s="9">
        <v>0</v>
      </c>
      <c r="AY608" s="9">
        <v>21101051</v>
      </c>
      <c r="AZ608" s="8" t="s">
        <v>379</v>
      </c>
      <c r="BA608" s="211" t="s">
        <v>611</v>
      </c>
      <c r="BB608" s="16">
        <v>0</v>
      </c>
      <c r="BC608" s="16">
        <v>0</v>
      </c>
      <c r="BD608" s="22" t="s">
        <v>612</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spans="3:76" ht="19.5" customHeight="1">
      <c r="C609" s="7">
        <v>62021406</v>
      </c>
      <c r="D609" s="8" t="s">
        <v>604</v>
      </c>
      <c r="E609" s="9">
        <v>5</v>
      </c>
      <c r="F609" s="11">
        <v>80000001</v>
      </c>
      <c r="G609" s="9">
        <v>0</v>
      </c>
      <c r="H609" s="9">
        <v>0</v>
      </c>
      <c r="I609" s="7">
        <v>1</v>
      </c>
      <c r="J609" s="7">
        <v>0</v>
      </c>
      <c r="K609" s="9">
        <v>0</v>
      </c>
      <c r="L609" s="7">
        <v>0</v>
      </c>
      <c r="M609" s="7">
        <v>0</v>
      </c>
      <c r="N609" s="7">
        <v>1</v>
      </c>
      <c r="O609" s="7">
        <v>0</v>
      </c>
      <c r="P609" s="7">
        <v>0</v>
      </c>
      <c r="Q609" s="7">
        <v>0</v>
      </c>
      <c r="R609" s="11">
        <v>0</v>
      </c>
      <c r="S609" s="7">
        <v>0</v>
      </c>
      <c r="T609" s="7">
        <v>1</v>
      </c>
      <c r="U609" s="7">
        <v>2</v>
      </c>
      <c r="V609" s="7">
        <v>0</v>
      </c>
      <c r="W609" s="7">
        <v>0</v>
      </c>
      <c r="X609" s="7"/>
      <c r="Y609" s="7">
        <v>0</v>
      </c>
      <c r="Z609" s="7">
        <v>0</v>
      </c>
      <c r="AA609" s="7">
        <v>0</v>
      </c>
      <c r="AB609" s="7">
        <v>0</v>
      </c>
      <c r="AC609" s="7">
        <v>0</v>
      </c>
      <c r="AD609" s="7">
        <v>0</v>
      </c>
      <c r="AE609" s="7">
        <v>50</v>
      </c>
      <c r="AF609" s="7">
        <v>0</v>
      </c>
      <c r="AG609" s="7">
        <v>0</v>
      </c>
      <c r="AH609" s="11">
        <v>2</v>
      </c>
      <c r="AI609" s="11">
        <v>2</v>
      </c>
      <c r="AJ609" s="11">
        <v>0</v>
      </c>
      <c r="AK609" s="11">
        <v>1.5</v>
      </c>
      <c r="AL609" s="7">
        <v>0</v>
      </c>
      <c r="AM609" s="7">
        <v>0.5</v>
      </c>
      <c r="AN609" s="7">
        <v>0</v>
      </c>
      <c r="AO609" s="9">
        <v>0.25</v>
      </c>
      <c r="AP609" s="7">
        <v>3000</v>
      </c>
      <c r="AQ609" s="7">
        <v>0</v>
      </c>
      <c r="AR609" s="7">
        <v>0</v>
      </c>
      <c r="AS609" s="11">
        <v>0</v>
      </c>
      <c r="AT609" s="7" t="s">
        <v>153</v>
      </c>
      <c r="AU609" s="7"/>
      <c r="AV609" s="8" t="s">
        <v>171</v>
      </c>
      <c r="AW609" s="7" t="s">
        <v>155</v>
      </c>
      <c r="AX609" s="9">
        <v>0</v>
      </c>
      <c r="AY609" s="9">
        <v>21101051</v>
      </c>
      <c r="AZ609" s="8" t="s">
        <v>379</v>
      </c>
      <c r="BA609" s="211" t="s">
        <v>613</v>
      </c>
      <c r="BB609" s="16">
        <v>0</v>
      </c>
      <c r="BC609" s="16">
        <v>0</v>
      </c>
      <c r="BD609" s="22" t="s">
        <v>614</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7">
        <v>62021511</v>
      </c>
      <c r="D610" s="10" t="s">
        <v>615</v>
      </c>
      <c r="E610" s="7">
        <v>1</v>
      </c>
      <c r="F610" s="11">
        <v>80000001</v>
      </c>
      <c r="G610" s="9">
        <v>0</v>
      </c>
      <c r="H610" s="9">
        <v>0</v>
      </c>
      <c r="I610" s="7">
        <v>1</v>
      </c>
      <c r="J610" s="7">
        <v>0</v>
      </c>
      <c r="K610" s="7">
        <v>0</v>
      </c>
      <c r="L610" s="9">
        <v>0</v>
      </c>
      <c r="M610" s="9">
        <v>0</v>
      </c>
      <c r="N610" s="9">
        <v>2</v>
      </c>
      <c r="O610" s="9">
        <v>2</v>
      </c>
      <c r="P610" s="9">
        <v>1</v>
      </c>
      <c r="Q610" s="9">
        <v>0</v>
      </c>
      <c r="R610" s="11">
        <v>0</v>
      </c>
      <c r="S610" s="16">
        <v>0</v>
      </c>
      <c r="T610" s="7">
        <v>1</v>
      </c>
      <c r="U610" s="9">
        <v>2</v>
      </c>
      <c r="V610" s="9">
        <v>0</v>
      </c>
      <c r="W610" s="9">
        <v>0</v>
      </c>
      <c r="X610" s="9"/>
      <c r="Y610" s="9">
        <v>0</v>
      </c>
      <c r="Z610" s="9">
        <v>0</v>
      </c>
      <c r="AA610" s="9">
        <v>0</v>
      </c>
      <c r="AB610" s="9">
        <v>0</v>
      </c>
      <c r="AC610" s="9">
        <v>0</v>
      </c>
      <c r="AD610" s="9">
        <v>0</v>
      </c>
      <c r="AE610" s="9">
        <v>9999999</v>
      </c>
      <c r="AF610" s="9">
        <v>0</v>
      </c>
      <c r="AG610" s="9">
        <v>0</v>
      </c>
      <c r="AH610" s="11">
        <v>2</v>
      </c>
      <c r="AI610" s="11">
        <v>0</v>
      </c>
      <c r="AJ610" s="11">
        <v>0</v>
      </c>
      <c r="AK610" s="11">
        <v>0</v>
      </c>
      <c r="AL610" s="9">
        <v>0</v>
      </c>
      <c r="AM610" s="9">
        <v>0</v>
      </c>
      <c r="AN610" s="9">
        <v>0</v>
      </c>
      <c r="AO610" s="9">
        <v>0</v>
      </c>
      <c r="AP610" s="9">
        <v>1000</v>
      </c>
      <c r="AQ610" s="9">
        <v>0</v>
      </c>
      <c r="AR610" s="9">
        <v>0</v>
      </c>
      <c r="AS610" s="11">
        <v>0</v>
      </c>
      <c r="AT610" s="9" t="s">
        <v>153</v>
      </c>
      <c r="AU610" s="9"/>
      <c r="AV610" s="10" t="s">
        <v>171</v>
      </c>
      <c r="AW610" s="9" t="s">
        <v>387</v>
      </c>
      <c r="AX610" s="9">
        <v>0</v>
      </c>
      <c r="AY610" s="9">
        <v>21101050</v>
      </c>
      <c r="AZ610" s="10" t="s">
        <v>156</v>
      </c>
      <c r="BA610" s="10" t="s">
        <v>153</v>
      </c>
      <c r="BB610" s="16">
        <v>0</v>
      </c>
      <c r="BC610" s="16">
        <v>0</v>
      </c>
      <c r="BD610" s="21" t="s">
        <v>616</v>
      </c>
      <c r="BE610" s="9">
        <v>0</v>
      </c>
      <c r="BF610" s="7">
        <v>0</v>
      </c>
      <c r="BG610" s="9">
        <v>0</v>
      </c>
      <c r="BH610" s="9">
        <v>0</v>
      </c>
      <c r="BI610" s="9">
        <v>0</v>
      </c>
      <c r="BJ610" s="9">
        <v>0</v>
      </c>
      <c r="BK610" s="24">
        <v>0</v>
      </c>
      <c r="BL610" s="11">
        <v>0</v>
      </c>
      <c r="BM610" s="11">
        <v>0</v>
      </c>
      <c r="BN610" s="11">
        <v>0</v>
      </c>
      <c r="BO610" s="11">
        <v>0</v>
      </c>
      <c r="BP610" s="11">
        <v>0</v>
      </c>
      <c r="BQ610" s="11">
        <v>0</v>
      </c>
      <c r="BR610" s="11">
        <v>0</v>
      </c>
      <c r="BS610" s="11"/>
      <c r="BT610" s="11"/>
      <c r="BU610" s="11"/>
      <c r="BV610" s="11">
        <v>0</v>
      </c>
      <c r="BW610" s="11">
        <v>0</v>
      </c>
      <c r="BX610" s="11">
        <v>0</v>
      </c>
    </row>
    <row r="611" spans="3:76" ht="19.5" customHeight="1">
      <c r="C611" s="7">
        <v>62021512</v>
      </c>
      <c r="D611" s="10" t="s">
        <v>617</v>
      </c>
      <c r="E611" s="7">
        <v>1</v>
      </c>
      <c r="F611" s="11">
        <v>80000001</v>
      </c>
      <c r="G611" s="9">
        <v>0</v>
      </c>
      <c r="H611" s="9">
        <v>0</v>
      </c>
      <c r="I611" s="7">
        <v>1</v>
      </c>
      <c r="J611" s="9">
        <v>0</v>
      </c>
      <c r="K611" s="7">
        <v>0</v>
      </c>
      <c r="L611" s="9">
        <v>0</v>
      </c>
      <c r="M611" s="9">
        <v>0</v>
      </c>
      <c r="N611" s="9">
        <v>2</v>
      </c>
      <c r="O611" s="9">
        <v>10</v>
      </c>
      <c r="P611" s="9">
        <v>0.8</v>
      </c>
      <c r="Q611" s="9">
        <v>0</v>
      </c>
      <c r="R611" s="11">
        <v>0</v>
      </c>
      <c r="S611" s="16">
        <v>0</v>
      </c>
      <c r="T611" s="7">
        <v>1</v>
      </c>
      <c r="U611" s="9">
        <v>2</v>
      </c>
      <c r="V611" s="9">
        <v>0</v>
      </c>
      <c r="W611" s="9">
        <v>2.5</v>
      </c>
      <c r="X611" s="9"/>
      <c r="Y611" s="9">
        <v>1500</v>
      </c>
      <c r="Z611" s="9">
        <v>0</v>
      </c>
      <c r="AA611" s="9">
        <v>0</v>
      </c>
      <c r="AB611" s="9">
        <v>0</v>
      </c>
      <c r="AC611" s="9">
        <v>0</v>
      </c>
      <c r="AD611" s="9">
        <v>0</v>
      </c>
      <c r="AE611" s="9">
        <v>5</v>
      </c>
      <c r="AF611" s="9">
        <v>1</v>
      </c>
      <c r="AG611" s="9">
        <v>2</v>
      </c>
      <c r="AH611" s="11">
        <v>2</v>
      </c>
      <c r="AI611" s="11">
        <v>2</v>
      </c>
      <c r="AJ611" s="11">
        <v>0</v>
      </c>
      <c r="AK611" s="11">
        <v>4</v>
      </c>
      <c r="AL611" s="9">
        <v>0</v>
      </c>
      <c r="AM611" s="9">
        <v>0</v>
      </c>
      <c r="AN611" s="9">
        <v>0</v>
      </c>
      <c r="AO611" s="9">
        <v>0.25</v>
      </c>
      <c r="AP611" s="9">
        <v>5000</v>
      </c>
      <c r="AQ611" s="9">
        <v>0.5</v>
      </c>
      <c r="AR611" s="9">
        <v>10</v>
      </c>
      <c r="AS611" s="11">
        <v>0</v>
      </c>
      <c r="AT611" s="9">
        <v>92002001</v>
      </c>
      <c r="AU611" s="9"/>
      <c r="AV611" s="10" t="s">
        <v>171</v>
      </c>
      <c r="AW611" s="9" t="s">
        <v>155</v>
      </c>
      <c r="AX611" s="9">
        <v>10003002</v>
      </c>
      <c r="AY611" s="9">
        <v>21101030</v>
      </c>
      <c r="AZ611" s="10" t="s">
        <v>194</v>
      </c>
      <c r="BA611" s="10">
        <v>0</v>
      </c>
      <c r="BB611" s="16">
        <v>0</v>
      </c>
      <c r="BC611" s="16">
        <v>0</v>
      </c>
      <c r="BD611" s="21"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19.5" customHeight="1">
      <c r="C612" s="7">
        <v>62021513</v>
      </c>
      <c r="D612" s="10" t="s">
        <v>618</v>
      </c>
      <c r="E612" s="7">
        <v>1</v>
      </c>
      <c r="F612" s="11">
        <v>80000001</v>
      </c>
      <c r="G612" s="7">
        <v>0</v>
      </c>
      <c r="H612" s="7">
        <v>0</v>
      </c>
      <c r="I612" s="7">
        <v>1</v>
      </c>
      <c r="J612" s="7">
        <v>0</v>
      </c>
      <c r="K612" s="7">
        <v>0</v>
      </c>
      <c r="L612" s="9">
        <v>0</v>
      </c>
      <c r="M612" s="9">
        <v>0</v>
      </c>
      <c r="N612" s="9">
        <v>2</v>
      </c>
      <c r="O612" s="9">
        <v>10</v>
      </c>
      <c r="P612" s="9">
        <v>0.8</v>
      </c>
      <c r="Q612" s="9">
        <v>0</v>
      </c>
      <c r="R612" s="11">
        <v>0</v>
      </c>
      <c r="S612" s="16">
        <v>0</v>
      </c>
      <c r="T612" s="7">
        <v>1</v>
      </c>
      <c r="U612" s="9">
        <v>2</v>
      </c>
      <c r="V612" s="9">
        <v>0</v>
      </c>
      <c r="W612" s="9">
        <v>2.5</v>
      </c>
      <c r="X612" s="9"/>
      <c r="Y612" s="9">
        <v>2000</v>
      </c>
      <c r="Z612" s="9">
        <v>0</v>
      </c>
      <c r="AA612" s="9">
        <v>0</v>
      </c>
      <c r="AB612" s="9">
        <v>0</v>
      </c>
      <c r="AC612" s="9">
        <v>0</v>
      </c>
      <c r="AD612" s="9">
        <v>0</v>
      </c>
      <c r="AE612" s="9">
        <v>8</v>
      </c>
      <c r="AF612" s="9">
        <v>1</v>
      </c>
      <c r="AG612" s="9">
        <v>3</v>
      </c>
      <c r="AH612" s="11">
        <v>2</v>
      </c>
      <c r="AI612" s="11">
        <v>1</v>
      </c>
      <c r="AJ612" s="11">
        <v>0</v>
      </c>
      <c r="AK612" s="11">
        <v>6</v>
      </c>
      <c r="AL612" s="9">
        <v>0</v>
      </c>
      <c r="AM612" s="9">
        <v>0</v>
      </c>
      <c r="AN612" s="9">
        <v>0</v>
      </c>
      <c r="AO612" s="9">
        <v>0.25</v>
      </c>
      <c r="AP612" s="9">
        <v>3000</v>
      </c>
      <c r="AQ612" s="9">
        <v>0.5</v>
      </c>
      <c r="AR612" s="9">
        <v>0</v>
      </c>
      <c r="AS612" s="11">
        <v>0</v>
      </c>
      <c r="AT612" s="9">
        <v>0</v>
      </c>
      <c r="AU612" s="9"/>
      <c r="AV612" s="10" t="s">
        <v>171</v>
      </c>
      <c r="AW612" s="9" t="s">
        <v>172</v>
      </c>
      <c r="AX612" s="9">
        <v>10000006</v>
      </c>
      <c r="AY612" s="9">
        <v>21100010</v>
      </c>
      <c r="AZ612" s="10" t="s">
        <v>156</v>
      </c>
      <c r="BA612" s="10">
        <v>0</v>
      </c>
      <c r="BB612" s="16">
        <v>0</v>
      </c>
      <c r="BC612" s="16">
        <v>0</v>
      </c>
      <c r="BD612" s="21" t="str">
        <f t="shared" ref="BD612" si="67">"立即对目标范围内的怪物造成"&amp;W612*100&amp;"%攻击伤害+"&amp;Y612&amp;"点固定伤害"</f>
        <v>立即对目标范围内的怪物造成250%攻击伤害+2000点固定伤害</v>
      </c>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7">
        <v>62021514</v>
      </c>
      <c r="D613" s="8" t="s">
        <v>619</v>
      </c>
      <c r="E613" s="7">
        <v>1</v>
      </c>
      <c r="F613" s="11">
        <v>80000001</v>
      </c>
      <c r="G613" s="9">
        <v>0</v>
      </c>
      <c r="H613" s="9">
        <v>0</v>
      </c>
      <c r="I613" s="9">
        <v>1</v>
      </c>
      <c r="J613" s="9">
        <v>0</v>
      </c>
      <c r="K613" s="9">
        <v>0</v>
      </c>
      <c r="L613" s="7">
        <v>0</v>
      </c>
      <c r="M613" s="7">
        <v>0</v>
      </c>
      <c r="N613" s="7">
        <v>5</v>
      </c>
      <c r="O613" s="7">
        <v>0</v>
      </c>
      <c r="P613" s="7">
        <v>0</v>
      </c>
      <c r="Q613" s="7">
        <v>0</v>
      </c>
      <c r="R613" s="11">
        <v>0</v>
      </c>
      <c r="S613" s="7">
        <v>0</v>
      </c>
      <c r="T613" s="7">
        <v>1</v>
      </c>
      <c r="U613" s="7">
        <v>2</v>
      </c>
      <c r="V613" s="7">
        <v>0</v>
      </c>
      <c r="W613" s="7">
        <v>0</v>
      </c>
      <c r="X613" s="7"/>
      <c r="Y613" s="7">
        <v>0</v>
      </c>
      <c r="Z613" s="7">
        <v>0</v>
      </c>
      <c r="AA613" s="7">
        <v>0</v>
      </c>
      <c r="AB613" s="7">
        <v>0</v>
      </c>
      <c r="AC613" s="7">
        <v>0</v>
      </c>
      <c r="AD613" s="7">
        <v>0</v>
      </c>
      <c r="AE613" s="7">
        <v>9</v>
      </c>
      <c r="AF613" s="7">
        <v>2</v>
      </c>
      <c r="AG613" s="7" t="s">
        <v>152</v>
      </c>
      <c r="AH613" s="11">
        <v>2</v>
      </c>
      <c r="AI613" s="11">
        <v>2</v>
      </c>
      <c r="AJ613" s="11">
        <v>0</v>
      </c>
      <c r="AK613" s="11">
        <v>1.5</v>
      </c>
      <c r="AL613" s="7">
        <v>0</v>
      </c>
      <c r="AM613" s="7">
        <v>0</v>
      </c>
      <c r="AN613" s="7">
        <v>0</v>
      </c>
      <c r="AO613" s="7">
        <v>0</v>
      </c>
      <c r="AP613" s="7">
        <v>3000</v>
      </c>
      <c r="AQ613" s="7">
        <v>0</v>
      </c>
      <c r="AR613" s="7">
        <v>0</v>
      </c>
      <c r="AS613" s="11">
        <v>0</v>
      </c>
      <c r="AT613" s="7" t="s">
        <v>153</v>
      </c>
      <c r="AU613" s="7"/>
      <c r="AV613" s="8" t="s">
        <v>171</v>
      </c>
      <c r="AW613" s="7">
        <v>0</v>
      </c>
      <c r="AX613" s="9">
        <v>0</v>
      </c>
      <c r="AY613" s="9">
        <v>0</v>
      </c>
      <c r="AZ613" s="8" t="s">
        <v>156</v>
      </c>
      <c r="BA613" s="7" t="s">
        <v>620</v>
      </c>
      <c r="BB613" s="16">
        <v>0</v>
      </c>
      <c r="BC613" s="16">
        <v>0</v>
      </c>
      <c r="BD613" s="22" t="s">
        <v>621</v>
      </c>
      <c r="BE613" s="7">
        <v>0</v>
      </c>
      <c r="BF613" s="7">
        <v>0</v>
      </c>
      <c r="BG613" s="7">
        <v>0</v>
      </c>
      <c r="BH613" s="7">
        <v>0</v>
      </c>
      <c r="BI613" s="7">
        <v>0</v>
      </c>
      <c r="BJ613" s="9">
        <v>0</v>
      </c>
      <c r="BK613" s="7">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7">
        <v>62021515</v>
      </c>
      <c r="D614" s="8" t="s">
        <v>619</v>
      </c>
      <c r="E614" s="7">
        <v>1</v>
      </c>
      <c r="F614" s="11">
        <v>80000001</v>
      </c>
      <c r="G614" s="9">
        <v>0</v>
      </c>
      <c r="H614" s="9">
        <v>0</v>
      </c>
      <c r="I614" s="9">
        <v>1</v>
      </c>
      <c r="J614" s="9">
        <v>0</v>
      </c>
      <c r="K614" s="9">
        <v>0</v>
      </c>
      <c r="L614" s="7">
        <v>0</v>
      </c>
      <c r="M614" s="7">
        <v>0</v>
      </c>
      <c r="N614" s="7">
        <v>5</v>
      </c>
      <c r="O614" s="7">
        <v>0</v>
      </c>
      <c r="P614" s="7">
        <v>0</v>
      </c>
      <c r="Q614" s="7">
        <v>0</v>
      </c>
      <c r="R614" s="11">
        <v>0</v>
      </c>
      <c r="S614" s="7">
        <v>0</v>
      </c>
      <c r="T614" s="7">
        <v>1</v>
      </c>
      <c r="U614" s="7">
        <v>2</v>
      </c>
      <c r="V614" s="7">
        <v>0</v>
      </c>
      <c r="W614" s="7">
        <v>0</v>
      </c>
      <c r="X614" s="7"/>
      <c r="Y614" s="7">
        <v>0</v>
      </c>
      <c r="Z614" s="7">
        <v>0</v>
      </c>
      <c r="AA614" s="7">
        <v>0</v>
      </c>
      <c r="AB614" s="7">
        <v>0</v>
      </c>
      <c r="AC614" s="7">
        <v>0</v>
      </c>
      <c r="AD614" s="7">
        <v>0</v>
      </c>
      <c r="AE614" s="7">
        <v>9</v>
      </c>
      <c r="AF614" s="7">
        <v>2</v>
      </c>
      <c r="AG614" s="7" t="s">
        <v>152</v>
      </c>
      <c r="AH614" s="11">
        <v>2</v>
      </c>
      <c r="AI614" s="11">
        <v>2</v>
      </c>
      <c r="AJ614" s="11">
        <v>0</v>
      </c>
      <c r="AK614" s="11">
        <v>1.5</v>
      </c>
      <c r="AL614" s="7">
        <v>0</v>
      </c>
      <c r="AM614" s="7">
        <v>0</v>
      </c>
      <c r="AN614" s="7">
        <v>0</v>
      </c>
      <c r="AO614" s="7">
        <v>0</v>
      </c>
      <c r="AP614" s="7">
        <v>3000</v>
      </c>
      <c r="AQ614" s="7">
        <v>0</v>
      </c>
      <c r="AR614" s="7">
        <v>0</v>
      </c>
      <c r="AS614" s="11">
        <v>0</v>
      </c>
      <c r="AT614" s="7" t="s">
        <v>153</v>
      </c>
      <c r="AU614" s="7"/>
      <c r="AV614" s="8" t="s">
        <v>171</v>
      </c>
      <c r="AW614" s="7">
        <v>0</v>
      </c>
      <c r="AX614" s="9">
        <v>0</v>
      </c>
      <c r="AY614" s="9">
        <v>0</v>
      </c>
      <c r="AZ614" s="8" t="s">
        <v>156</v>
      </c>
      <c r="BA614" s="7" t="s">
        <v>622</v>
      </c>
      <c r="BB614" s="16">
        <v>0</v>
      </c>
      <c r="BC614" s="16">
        <v>0</v>
      </c>
      <c r="BD614" s="22" t="s">
        <v>623</v>
      </c>
      <c r="BE614" s="7">
        <v>0</v>
      </c>
      <c r="BF614" s="7">
        <v>0</v>
      </c>
      <c r="BG614" s="7">
        <v>0</v>
      </c>
      <c r="BH614" s="7">
        <v>0</v>
      </c>
      <c r="BI614" s="7">
        <v>0</v>
      </c>
      <c r="BJ614" s="9">
        <v>0</v>
      </c>
      <c r="BK614" s="7">
        <v>0</v>
      </c>
      <c r="BL614" s="11">
        <v>0</v>
      </c>
      <c r="BM614" s="11">
        <v>0</v>
      </c>
      <c r="BN614" s="11">
        <v>0</v>
      </c>
      <c r="BO614" s="11">
        <v>0</v>
      </c>
      <c r="BP614" s="11">
        <v>0</v>
      </c>
      <c r="BQ614" s="11">
        <v>0</v>
      </c>
      <c r="BR614" s="11">
        <v>0</v>
      </c>
      <c r="BS614" s="11"/>
      <c r="BT614" s="11"/>
      <c r="BU614" s="11"/>
      <c r="BV614" s="11">
        <v>0</v>
      </c>
      <c r="BW614" s="11">
        <v>0</v>
      </c>
      <c r="BX614" s="11">
        <v>0</v>
      </c>
    </row>
    <row r="615" spans="3:76" ht="20.100000000000001" customHeight="1">
      <c r="C615" s="9">
        <v>62022101</v>
      </c>
      <c r="D615" s="26" t="s">
        <v>624</v>
      </c>
      <c r="E615" s="7">
        <v>0</v>
      </c>
      <c r="F615" s="11">
        <v>80000001</v>
      </c>
      <c r="G615" s="9">
        <v>62022102</v>
      </c>
      <c r="H615" s="9">
        <v>0</v>
      </c>
      <c r="I615" s="7">
        <v>18</v>
      </c>
      <c r="J615" s="7">
        <v>5</v>
      </c>
      <c r="K615" s="7">
        <v>0</v>
      </c>
      <c r="L615" s="11">
        <v>0</v>
      </c>
      <c r="M615" s="11">
        <v>0</v>
      </c>
      <c r="N615" s="11">
        <v>1</v>
      </c>
      <c r="O615" s="11">
        <v>0</v>
      </c>
      <c r="P615" s="11">
        <v>0</v>
      </c>
      <c r="Q615" s="11">
        <v>0</v>
      </c>
      <c r="R615" s="11">
        <v>0</v>
      </c>
      <c r="S615" s="11">
        <v>0</v>
      </c>
      <c r="T615" s="7">
        <v>1</v>
      </c>
      <c r="U615" s="11">
        <v>2</v>
      </c>
      <c r="V615" s="11">
        <v>0</v>
      </c>
      <c r="W615" s="9">
        <v>2.5</v>
      </c>
      <c r="X615" s="9"/>
      <c r="Y615" s="9">
        <v>750</v>
      </c>
      <c r="Z615" s="11">
        <v>0</v>
      </c>
      <c r="AA615" s="11">
        <v>0</v>
      </c>
      <c r="AB615" s="11">
        <v>0</v>
      </c>
      <c r="AC615" s="11">
        <v>0</v>
      </c>
      <c r="AD615" s="11">
        <v>0</v>
      </c>
      <c r="AE615" s="11">
        <v>10</v>
      </c>
      <c r="AF615" s="11">
        <v>0</v>
      </c>
      <c r="AG615" s="11">
        <v>0</v>
      </c>
      <c r="AH615" s="11">
        <v>7</v>
      </c>
      <c r="AI615" s="11">
        <v>0</v>
      </c>
      <c r="AJ615" s="11">
        <v>0</v>
      </c>
      <c r="AK615" s="11">
        <v>9</v>
      </c>
      <c r="AL615" s="11">
        <v>0</v>
      </c>
      <c r="AM615" s="11">
        <v>0</v>
      </c>
      <c r="AN615" s="11">
        <v>0</v>
      </c>
      <c r="AO615" s="11">
        <v>0.25</v>
      </c>
      <c r="AP615" s="11">
        <v>1000</v>
      </c>
      <c r="AQ615" s="11">
        <v>0</v>
      </c>
      <c r="AR615" s="11">
        <v>0</v>
      </c>
      <c r="AS615" s="11">
        <v>0</v>
      </c>
      <c r="AT615" s="209" t="s">
        <v>625</v>
      </c>
      <c r="AU615" s="11"/>
      <c r="AV615" s="26" t="s">
        <v>189</v>
      </c>
      <c r="AW615" s="11" t="s">
        <v>172</v>
      </c>
      <c r="AX615" s="11">
        <v>21102010</v>
      </c>
      <c r="AY615" s="11">
        <v>0</v>
      </c>
      <c r="AZ615" s="26" t="s">
        <v>156</v>
      </c>
      <c r="BA615" s="11">
        <v>0</v>
      </c>
      <c r="BB615" s="16">
        <v>0</v>
      </c>
      <c r="BC615" s="16">
        <v>0</v>
      </c>
      <c r="BD615" s="21" t="str">
        <f>"立即对当前目标怪物造成"&amp;W615*100&amp;"%攻击伤害+"&amp;Y615&amp;"点固定伤害,并使目标眩晕1.5秒和双防降低30%,持续6秒"</f>
        <v>立即对当前目标怪物造成250%攻击伤害+750点固定伤害,并使目标眩晕1.5秒和双防降低30%,持续6秒</v>
      </c>
      <c r="BE615" s="11">
        <v>0</v>
      </c>
      <c r="BF615" s="7">
        <v>0</v>
      </c>
      <c r="BG615" s="11">
        <v>0</v>
      </c>
      <c r="BH615" s="11">
        <v>0</v>
      </c>
      <c r="BI615" s="11">
        <v>0</v>
      </c>
      <c r="BJ615" s="11">
        <v>0</v>
      </c>
      <c r="BK615" s="24">
        <v>0</v>
      </c>
      <c r="BL615" s="11">
        <v>0</v>
      </c>
      <c r="BM615" s="11">
        <v>0</v>
      </c>
      <c r="BN615" s="11">
        <v>0</v>
      </c>
      <c r="BO615" s="11">
        <v>0</v>
      </c>
      <c r="BP615" s="11">
        <v>0</v>
      </c>
      <c r="BQ615" s="11">
        <v>0</v>
      </c>
      <c r="BR615" s="11">
        <v>0</v>
      </c>
      <c r="BS615" s="11"/>
      <c r="BT615" s="11"/>
      <c r="BU615" s="11"/>
      <c r="BV615" s="11">
        <v>0</v>
      </c>
      <c r="BW615" s="11">
        <v>0</v>
      </c>
      <c r="BX615" s="11">
        <v>0</v>
      </c>
    </row>
    <row r="616" spans="3:76" ht="20.100000000000001" customHeight="1">
      <c r="C616" s="9">
        <v>62022102</v>
      </c>
      <c r="D616" s="26" t="s">
        <v>624</v>
      </c>
      <c r="E616" s="7">
        <v>1</v>
      </c>
      <c r="F616" s="11">
        <v>80000001</v>
      </c>
      <c r="G616" s="9">
        <v>62022103</v>
      </c>
      <c r="H616" s="9">
        <v>0</v>
      </c>
      <c r="I616" s="7">
        <v>27</v>
      </c>
      <c r="J616" s="7">
        <v>2</v>
      </c>
      <c r="K616" s="7">
        <v>0</v>
      </c>
      <c r="L616" s="11">
        <v>0</v>
      </c>
      <c r="M616" s="11">
        <v>0</v>
      </c>
      <c r="N616" s="11">
        <v>1</v>
      </c>
      <c r="O616" s="11">
        <v>0</v>
      </c>
      <c r="P616" s="11">
        <v>0</v>
      </c>
      <c r="Q616" s="11">
        <v>0</v>
      </c>
      <c r="R616" s="11">
        <v>0</v>
      </c>
      <c r="S616" s="11">
        <v>0</v>
      </c>
      <c r="T616" s="7">
        <v>1</v>
      </c>
      <c r="U616" s="11">
        <v>2</v>
      </c>
      <c r="V616" s="11">
        <v>0</v>
      </c>
      <c r="W616" s="9">
        <v>2.5</v>
      </c>
      <c r="X616" s="9"/>
      <c r="Y616" s="9">
        <v>750</v>
      </c>
      <c r="Z616" s="11">
        <v>0</v>
      </c>
      <c r="AA616" s="11">
        <v>0</v>
      </c>
      <c r="AB616" s="11">
        <v>0</v>
      </c>
      <c r="AC616" s="11">
        <v>0</v>
      </c>
      <c r="AD616" s="11">
        <v>0</v>
      </c>
      <c r="AE616" s="11">
        <v>10</v>
      </c>
      <c r="AF616" s="11">
        <v>0</v>
      </c>
      <c r="AG616" s="11">
        <v>0</v>
      </c>
      <c r="AH616" s="11">
        <v>7</v>
      </c>
      <c r="AI616" s="11">
        <v>0</v>
      </c>
      <c r="AJ616" s="11">
        <v>0</v>
      </c>
      <c r="AK616" s="11">
        <v>9</v>
      </c>
      <c r="AL616" s="11">
        <v>0</v>
      </c>
      <c r="AM616" s="11">
        <v>0</v>
      </c>
      <c r="AN616" s="11">
        <v>0</v>
      </c>
      <c r="AO616" s="11">
        <v>0.25</v>
      </c>
      <c r="AP616" s="11">
        <v>1000</v>
      </c>
      <c r="AQ616" s="11">
        <v>0</v>
      </c>
      <c r="AR616" s="11">
        <v>0</v>
      </c>
      <c r="AS616" s="11">
        <v>0</v>
      </c>
      <c r="AT616" s="209" t="s">
        <v>625</v>
      </c>
      <c r="AU616" s="11"/>
      <c r="AV616" s="26" t="s">
        <v>189</v>
      </c>
      <c r="AW616" s="11" t="s">
        <v>172</v>
      </c>
      <c r="AX616" s="11">
        <v>21102010</v>
      </c>
      <c r="AY616" s="11">
        <v>0</v>
      </c>
      <c r="AZ616" s="26" t="s">
        <v>156</v>
      </c>
      <c r="BA616" s="11">
        <v>0</v>
      </c>
      <c r="BB616" s="16">
        <v>0</v>
      </c>
      <c r="BC616" s="16">
        <v>0</v>
      </c>
      <c r="BD616" s="21"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1">
        <v>0</v>
      </c>
      <c r="BF616" s="7">
        <v>0</v>
      </c>
      <c r="BG616" s="11">
        <v>0</v>
      </c>
      <c r="BH616" s="11">
        <v>0</v>
      </c>
      <c r="BI616" s="11">
        <v>0</v>
      </c>
      <c r="BJ616" s="11">
        <v>0</v>
      </c>
      <c r="BK616" s="24">
        <v>0</v>
      </c>
      <c r="BL616" s="11">
        <v>0</v>
      </c>
      <c r="BM616" s="11">
        <v>0</v>
      </c>
      <c r="BN616" s="11">
        <v>0</v>
      </c>
      <c r="BO616" s="11">
        <v>0</v>
      </c>
      <c r="BP616" s="11">
        <v>0</v>
      </c>
      <c r="BQ616" s="11">
        <v>0</v>
      </c>
      <c r="BR616" s="11">
        <v>0</v>
      </c>
      <c r="BS616" s="11"/>
      <c r="BT616" s="11"/>
      <c r="BU616" s="11"/>
      <c r="BV616" s="11">
        <v>0</v>
      </c>
      <c r="BW616" s="11">
        <v>0</v>
      </c>
      <c r="BX616" s="11">
        <v>0</v>
      </c>
    </row>
    <row r="617" spans="3:76" ht="20.100000000000001" customHeight="1">
      <c r="C617" s="9">
        <v>62022103</v>
      </c>
      <c r="D617" s="26" t="s">
        <v>624</v>
      </c>
      <c r="E617" s="7">
        <v>2</v>
      </c>
      <c r="F617" s="11">
        <v>80000001</v>
      </c>
      <c r="G617" s="9">
        <v>62022104</v>
      </c>
      <c r="H617" s="9">
        <v>0</v>
      </c>
      <c r="I617" s="7">
        <v>32</v>
      </c>
      <c r="J617" s="7">
        <v>2</v>
      </c>
      <c r="K617" s="7">
        <v>0</v>
      </c>
      <c r="L617" s="11">
        <v>0</v>
      </c>
      <c r="M617" s="11">
        <v>0</v>
      </c>
      <c r="N617" s="11">
        <v>1</v>
      </c>
      <c r="O617" s="11">
        <v>0</v>
      </c>
      <c r="P617" s="11">
        <v>0</v>
      </c>
      <c r="Q617" s="11">
        <v>0</v>
      </c>
      <c r="R617" s="11">
        <v>0</v>
      </c>
      <c r="S617" s="11">
        <v>0</v>
      </c>
      <c r="T617" s="7">
        <v>1</v>
      </c>
      <c r="U617" s="11">
        <v>2</v>
      </c>
      <c r="V617" s="11">
        <v>0</v>
      </c>
      <c r="W617" s="9">
        <v>2.75</v>
      </c>
      <c r="X617" s="9"/>
      <c r="Y617" s="9">
        <v>1500</v>
      </c>
      <c r="Z617" s="11">
        <v>0</v>
      </c>
      <c r="AA617" s="11">
        <v>0</v>
      </c>
      <c r="AB617" s="11">
        <v>0</v>
      </c>
      <c r="AC617" s="11">
        <v>0</v>
      </c>
      <c r="AD617" s="11">
        <v>0</v>
      </c>
      <c r="AE617" s="11">
        <v>10</v>
      </c>
      <c r="AF617" s="11">
        <v>0</v>
      </c>
      <c r="AG617" s="11">
        <v>0</v>
      </c>
      <c r="AH617" s="11">
        <v>7</v>
      </c>
      <c r="AI617" s="11">
        <v>0</v>
      </c>
      <c r="AJ617" s="11">
        <v>0</v>
      </c>
      <c r="AK617" s="11">
        <v>9</v>
      </c>
      <c r="AL617" s="11">
        <v>0</v>
      </c>
      <c r="AM617" s="11">
        <v>0</v>
      </c>
      <c r="AN617" s="11">
        <v>0</v>
      </c>
      <c r="AO617" s="11">
        <v>0.25</v>
      </c>
      <c r="AP617" s="11">
        <v>1000</v>
      </c>
      <c r="AQ617" s="11">
        <v>0</v>
      </c>
      <c r="AR617" s="11">
        <v>0</v>
      </c>
      <c r="AS617" s="11">
        <v>0</v>
      </c>
      <c r="AT617" s="209" t="s">
        <v>625</v>
      </c>
      <c r="AU617" s="11"/>
      <c r="AV617" s="26" t="s">
        <v>189</v>
      </c>
      <c r="AW617" s="11" t="s">
        <v>172</v>
      </c>
      <c r="AX617" s="11">
        <v>21102010</v>
      </c>
      <c r="AY617" s="11">
        <v>0</v>
      </c>
      <c r="AZ617" s="26" t="s">
        <v>156</v>
      </c>
      <c r="BA617" s="11">
        <v>0</v>
      </c>
      <c r="BB617" s="16">
        <v>0</v>
      </c>
      <c r="BC617" s="16">
        <v>0</v>
      </c>
      <c r="BD617" s="21" t="str">
        <f t="shared" si="68"/>
        <v>立即对当前目标怪物造成275%攻击伤害+1500点固定伤害,并使目标眩晕1.5秒和双防降低30%,持续6秒</v>
      </c>
      <c r="BE617" s="11">
        <v>0</v>
      </c>
      <c r="BF617" s="7">
        <v>0</v>
      </c>
      <c r="BG617" s="11">
        <v>0</v>
      </c>
      <c r="BH617" s="11">
        <v>0</v>
      </c>
      <c r="BI617" s="11">
        <v>0</v>
      </c>
      <c r="BJ617" s="11">
        <v>0</v>
      </c>
      <c r="BK617" s="24">
        <v>0</v>
      </c>
      <c r="BL617" s="11">
        <v>0</v>
      </c>
      <c r="BM617" s="11">
        <v>0</v>
      </c>
      <c r="BN617" s="11">
        <v>0</v>
      </c>
      <c r="BO617" s="11">
        <v>0</v>
      </c>
      <c r="BP617" s="11">
        <v>0</v>
      </c>
      <c r="BQ617" s="11">
        <v>0</v>
      </c>
      <c r="BR617" s="11">
        <v>0</v>
      </c>
      <c r="BS617" s="11"/>
      <c r="BT617" s="11"/>
      <c r="BU617" s="11"/>
      <c r="BV617" s="11">
        <v>0</v>
      </c>
      <c r="BW617" s="11">
        <v>0</v>
      </c>
      <c r="BX617" s="11">
        <v>0</v>
      </c>
    </row>
    <row r="618" spans="3:76" ht="20.100000000000001" customHeight="1">
      <c r="C618" s="9">
        <v>62022104</v>
      </c>
      <c r="D618" s="26" t="s">
        <v>624</v>
      </c>
      <c r="E618" s="7">
        <v>3</v>
      </c>
      <c r="F618" s="11">
        <v>80000001</v>
      </c>
      <c r="G618" s="11">
        <v>0</v>
      </c>
      <c r="H618" s="11">
        <v>0</v>
      </c>
      <c r="I618" s="7">
        <v>0</v>
      </c>
      <c r="J618" s="14">
        <v>0</v>
      </c>
      <c r="K618" s="7">
        <v>0</v>
      </c>
      <c r="L618" s="11">
        <v>0</v>
      </c>
      <c r="M618" s="11">
        <v>0</v>
      </c>
      <c r="N618" s="11">
        <v>1</v>
      </c>
      <c r="O618" s="11">
        <v>0</v>
      </c>
      <c r="P618" s="11">
        <v>0</v>
      </c>
      <c r="Q618" s="11">
        <v>0</v>
      </c>
      <c r="R618" s="11">
        <v>0</v>
      </c>
      <c r="S618" s="11">
        <v>0</v>
      </c>
      <c r="T618" s="7">
        <v>1</v>
      </c>
      <c r="U618" s="11">
        <v>2</v>
      </c>
      <c r="V618" s="11">
        <v>0</v>
      </c>
      <c r="W618" s="9">
        <v>3</v>
      </c>
      <c r="X618" s="9"/>
      <c r="Y618" s="9">
        <v>2250</v>
      </c>
      <c r="Z618" s="11">
        <v>0</v>
      </c>
      <c r="AA618" s="11">
        <v>0</v>
      </c>
      <c r="AB618" s="11">
        <v>0</v>
      </c>
      <c r="AC618" s="11">
        <v>0</v>
      </c>
      <c r="AD618" s="11">
        <v>0</v>
      </c>
      <c r="AE618" s="11">
        <v>10</v>
      </c>
      <c r="AF618" s="11">
        <v>0</v>
      </c>
      <c r="AG618" s="11">
        <v>0</v>
      </c>
      <c r="AH618" s="11">
        <v>7</v>
      </c>
      <c r="AI618" s="11">
        <v>0</v>
      </c>
      <c r="AJ618" s="11">
        <v>0</v>
      </c>
      <c r="AK618" s="11">
        <v>9</v>
      </c>
      <c r="AL618" s="11">
        <v>0</v>
      </c>
      <c r="AM618" s="11">
        <v>0</v>
      </c>
      <c r="AN618" s="11">
        <v>0</v>
      </c>
      <c r="AO618" s="11">
        <v>0.25</v>
      </c>
      <c r="AP618" s="11">
        <v>1000</v>
      </c>
      <c r="AQ618" s="11">
        <v>0</v>
      </c>
      <c r="AR618" s="11">
        <v>0</v>
      </c>
      <c r="AS618" s="11">
        <v>0</v>
      </c>
      <c r="AT618" s="209" t="s">
        <v>625</v>
      </c>
      <c r="AU618" s="11"/>
      <c r="AV618" s="26" t="s">
        <v>189</v>
      </c>
      <c r="AW618" s="11" t="s">
        <v>172</v>
      </c>
      <c r="AX618" s="11">
        <v>21102010</v>
      </c>
      <c r="AY618" s="11">
        <v>0</v>
      </c>
      <c r="AZ618" s="26" t="s">
        <v>156</v>
      </c>
      <c r="BA618" s="11">
        <v>0</v>
      </c>
      <c r="BB618" s="16">
        <v>0</v>
      </c>
      <c r="BC618" s="16">
        <v>0</v>
      </c>
      <c r="BD618" s="21" t="str">
        <f t="shared" si="68"/>
        <v>立即对当前目标怪物造成300%攻击伤害+2250点固定伤害,并使目标眩晕1.5秒和双防降低30%,持续6秒</v>
      </c>
      <c r="BE618" s="11">
        <v>0</v>
      </c>
      <c r="BF618" s="7">
        <v>0</v>
      </c>
      <c r="BG618" s="11">
        <v>0</v>
      </c>
      <c r="BH618" s="11">
        <v>0</v>
      </c>
      <c r="BI618" s="11">
        <v>0</v>
      </c>
      <c r="BJ618" s="11">
        <v>0</v>
      </c>
      <c r="BK618" s="24">
        <v>0</v>
      </c>
      <c r="BL618" s="11">
        <v>0</v>
      </c>
      <c r="BM618" s="11">
        <v>0</v>
      </c>
      <c r="BN618" s="11">
        <v>0</v>
      </c>
      <c r="BO618" s="11">
        <v>0</v>
      </c>
      <c r="BP618" s="11">
        <v>0</v>
      </c>
      <c r="BQ618" s="11">
        <v>0</v>
      </c>
      <c r="BR618" s="11">
        <v>0</v>
      </c>
      <c r="BS618" s="11"/>
      <c r="BT618" s="11"/>
      <c r="BU618" s="11"/>
      <c r="BV618" s="11">
        <v>0</v>
      </c>
      <c r="BW618" s="11">
        <v>0</v>
      </c>
      <c r="BX618" s="11">
        <v>0</v>
      </c>
    </row>
    <row r="619" spans="3:76" ht="20.100000000000001" customHeight="1">
      <c r="C619" s="9">
        <v>62022105</v>
      </c>
      <c r="D619" s="26" t="s">
        <v>624</v>
      </c>
      <c r="E619" s="7">
        <v>4</v>
      </c>
      <c r="F619" s="11">
        <v>80000001</v>
      </c>
      <c r="G619" s="11">
        <v>0</v>
      </c>
      <c r="H619" s="11">
        <v>0</v>
      </c>
      <c r="I619" s="7">
        <v>0</v>
      </c>
      <c r="J619" s="7">
        <v>0</v>
      </c>
      <c r="K619" s="7">
        <v>0</v>
      </c>
      <c r="L619" s="11">
        <v>0</v>
      </c>
      <c r="M619" s="11">
        <v>0</v>
      </c>
      <c r="N619" s="11">
        <v>1</v>
      </c>
      <c r="O619" s="11">
        <v>0</v>
      </c>
      <c r="P619" s="11">
        <v>0</v>
      </c>
      <c r="Q619" s="11">
        <v>0</v>
      </c>
      <c r="R619" s="11">
        <v>0</v>
      </c>
      <c r="S619" s="11">
        <v>0</v>
      </c>
      <c r="T619" s="7">
        <v>1</v>
      </c>
      <c r="U619" s="11">
        <v>2</v>
      </c>
      <c r="V619" s="11">
        <v>0</v>
      </c>
      <c r="W619" s="9">
        <v>3.25</v>
      </c>
      <c r="X619" s="9"/>
      <c r="Y619" s="9">
        <v>3250</v>
      </c>
      <c r="Z619" s="11">
        <v>0</v>
      </c>
      <c r="AA619" s="11">
        <v>0</v>
      </c>
      <c r="AB619" s="11">
        <v>0</v>
      </c>
      <c r="AC619" s="11">
        <v>0</v>
      </c>
      <c r="AD619" s="11">
        <v>0</v>
      </c>
      <c r="AE619" s="11">
        <v>10</v>
      </c>
      <c r="AF619" s="11">
        <v>0</v>
      </c>
      <c r="AG619" s="11">
        <v>0</v>
      </c>
      <c r="AH619" s="11">
        <v>7</v>
      </c>
      <c r="AI619" s="11">
        <v>0</v>
      </c>
      <c r="AJ619" s="11">
        <v>0</v>
      </c>
      <c r="AK619" s="11">
        <v>9</v>
      </c>
      <c r="AL619" s="11">
        <v>0</v>
      </c>
      <c r="AM619" s="11">
        <v>0</v>
      </c>
      <c r="AN619" s="11">
        <v>0</v>
      </c>
      <c r="AO619" s="11">
        <v>0.25</v>
      </c>
      <c r="AP619" s="11">
        <v>1000</v>
      </c>
      <c r="AQ619" s="11">
        <v>0</v>
      </c>
      <c r="AR619" s="11">
        <v>0</v>
      </c>
      <c r="AS619" s="11">
        <v>0</v>
      </c>
      <c r="AT619" s="209" t="s">
        <v>625</v>
      </c>
      <c r="AU619" s="11"/>
      <c r="AV619" s="26" t="s">
        <v>189</v>
      </c>
      <c r="AW619" s="11" t="s">
        <v>172</v>
      </c>
      <c r="AX619" s="11">
        <v>21102010</v>
      </c>
      <c r="AY619" s="11">
        <v>0</v>
      </c>
      <c r="AZ619" s="26" t="s">
        <v>156</v>
      </c>
      <c r="BA619" s="11">
        <v>0</v>
      </c>
      <c r="BB619" s="16">
        <v>0</v>
      </c>
      <c r="BC619" s="16">
        <v>0</v>
      </c>
      <c r="BD619" s="21" t="str">
        <f t="shared" si="68"/>
        <v>立即对当前目标怪物造成325%攻击伤害+3250点固定伤害,并使目标眩晕1.5秒和双防降低30%,持续6秒</v>
      </c>
      <c r="BE619" s="11">
        <v>0</v>
      </c>
      <c r="BF619" s="7">
        <v>0</v>
      </c>
      <c r="BG619" s="11">
        <v>0</v>
      </c>
      <c r="BH619" s="11">
        <v>0</v>
      </c>
      <c r="BI619" s="11">
        <v>0</v>
      </c>
      <c r="BJ619" s="11">
        <v>0</v>
      </c>
      <c r="BK619" s="24">
        <v>0</v>
      </c>
      <c r="BL619" s="11">
        <v>0</v>
      </c>
      <c r="BM619" s="11">
        <v>0</v>
      </c>
      <c r="BN619" s="11">
        <v>0</v>
      </c>
      <c r="BO619" s="11">
        <v>0</v>
      </c>
      <c r="BP619" s="11">
        <v>0</v>
      </c>
      <c r="BQ619" s="11">
        <v>0</v>
      </c>
      <c r="BR619" s="11">
        <v>0</v>
      </c>
      <c r="BS619" s="11"/>
      <c r="BT619" s="11"/>
      <c r="BU619" s="11"/>
      <c r="BV619" s="11">
        <v>0</v>
      </c>
      <c r="BW619" s="11">
        <v>0</v>
      </c>
      <c r="BX619" s="11">
        <v>0</v>
      </c>
    </row>
    <row r="620" spans="3:76" ht="20.100000000000001" customHeight="1">
      <c r="C620" s="9">
        <v>62022106</v>
      </c>
      <c r="D620" s="26" t="s">
        <v>624</v>
      </c>
      <c r="E620" s="7">
        <v>5</v>
      </c>
      <c r="F620" s="11">
        <v>80000001</v>
      </c>
      <c r="G620" s="11">
        <v>0</v>
      </c>
      <c r="H620" s="11">
        <v>0</v>
      </c>
      <c r="I620" s="7">
        <v>0</v>
      </c>
      <c r="J620" s="7">
        <v>0</v>
      </c>
      <c r="K620" s="7">
        <v>0</v>
      </c>
      <c r="L620" s="11">
        <v>0</v>
      </c>
      <c r="M620" s="11">
        <v>0</v>
      </c>
      <c r="N620" s="11">
        <v>1</v>
      </c>
      <c r="O620" s="11">
        <v>0</v>
      </c>
      <c r="P620" s="11">
        <v>0</v>
      </c>
      <c r="Q620" s="11">
        <v>0</v>
      </c>
      <c r="R620" s="11">
        <v>0</v>
      </c>
      <c r="S620" s="11">
        <v>0</v>
      </c>
      <c r="T620" s="7">
        <v>1</v>
      </c>
      <c r="U620" s="11">
        <v>2</v>
      </c>
      <c r="V620" s="11">
        <v>0</v>
      </c>
      <c r="W620" s="9">
        <v>3.5</v>
      </c>
      <c r="X620" s="9"/>
      <c r="Y620" s="9">
        <v>4250</v>
      </c>
      <c r="Z620" s="11">
        <v>0</v>
      </c>
      <c r="AA620" s="11">
        <v>0</v>
      </c>
      <c r="AB620" s="11">
        <v>0</v>
      </c>
      <c r="AC620" s="11">
        <v>0</v>
      </c>
      <c r="AD620" s="11">
        <v>0</v>
      </c>
      <c r="AE620" s="11">
        <v>10</v>
      </c>
      <c r="AF620" s="11">
        <v>0</v>
      </c>
      <c r="AG620" s="11">
        <v>0</v>
      </c>
      <c r="AH620" s="11">
        <v>7</v>
      </c>
      <c r="AI620" s="11">
        <v>0</v>
      </c>
      <c r="AJ620" s="11">
        <v>0</v>
      </c>
      <c r="AK620" s="11">
        <v>9</v>
      </c>
      <c r="AL620" s="11">
        <v>0</v>
      </c>
      <c r="AM620" s="11">
        <v>0</v>
      </c>
      <c r="AN620" s="11">
        <v>0</v>
      </c>
      <c r="AO620" s="11">
        <v>0.25</v>
      </c>
      <c r="AP620" s="11">
        <v>1000</v>
      </c>
      <c r="AQ620" s="11">
        <v>0</v>
      </c>
      <c r="AR620" s="11">
        <v>0</v>
      </c>
      <c r="AS620" s="11">
        <v>0</v>
      </c>
      <c r="AT620" s="209" t="s">
        <v>625</v>
      </c>
      <c r="AU620" s="11"/>
      <c r="AV620" s="26" t="s">
        <v>189</v>
      </c>
      <c r="AW620" s="11" t="s">
        <v>172</v>
      </c>
      <c r="AX620" s="11">
        <v>21102010</v>
      </c>
      <c r="AY620" s="11">
        <v>0</v>
      </c>
      <c r="AZ620" s="26" t="s">
        <v>156</v>
      </c>
      <c r="BA620" s="11">
        <v>0</v>
      </c>
      <c r="BB620" s="16">
        <v>0</v>
      </c>
      <c r="BC620" s="16">
        <v>0</v>
      </c>
      <c r="BD620" s="21" t="str">
        <f t="shared" si="68"/>
        <v>立即对当前目标怪物造成350%攻击伤害+4250点固定伤害,并使目标眩晕1.5秒和双防降低30%,持续6秒</v>
      </c>
      <c r="BE620" s="11">
        <v>0</v>
      </c>
      <c r="BF620" s="7">
        <v>0</v>
      </c>
      <c r="BG620" s="11">
        <v>0</v>
      </c>
      <c r="BH620" s="11">
        <v>0</v>
      </c>
      <c r="BI620" s="11">
        <v>0</v>
      </c>
      <c r="BJ620" s="11">
        <v>0</v>
      </c>
      <c r="BK620" s="24">
        <v>0</v>
      </c>
      <c r="BL620" s="11">
        <v>0</v>
      </c>
      <c r="BM620" s="11">
        <v>0</v>
      </c>
      <c r="BN620" s="11">
        <v>0</v>
      </c>
      <c r="BO620" s="11">
        <v>0</v>
      </c>
      <c r="BP620" s="11">
        <v>0</v>
      </c>
      <c r="BQ620" s="11">
        <v>0</v>
      </c>
      <c r="BR620" s="11">
        <v>0</v>
      </c>
      <c r="BS620" s="11"/>
      <c r="BT620" s="11"/>
      <c r="BU620" s="11"/>
      <c r="BV620" s="11">
        <v>0</v>
      </c>
      <c r="BW620" s="11">
        <v>0</v>
      </c>
      <c r="BX620" s="11">
        <v>0</v>
      </c>
    </row>
    <row r="621" spans="3:76" ht="20.100000000000001" customHeight="1">
      <c r="C621" s="9">
        <v>62022201</v>
      </c>
      <c r="D621" s="10" t="s">
        <v>626</v>
      </c>
      <c r="E621" s="7">
        <v>0</v>
      </c>
      <c r="F621" s="11">
        <v>80000001</v>
      </c>
      <c r="G621" s="9">
        <f>C622</f>
        <v>62022202</v>
      </c>
      <c r="H621" s="9">
        <v>0</v>
      </c>
      <c r="I621" s="7">
        <v>25</v>
      </c>
      <c r="J621" s="7">
        <v>5</v>
      </c>
      <c r="K621" s="7">
        <v>0</v>
      </c>
      <c r="L621" s="9">
        <v>0</v>
      </c>
      <c r="M621" s="9">
        <v>0</v>
      </c>
      <c r="N621" s="9">
        <v>1</v>
      </c>
      <c r="O621" s="9">
        <v>0</v>
      </c>
      <c r="P621" s="9">
        <v>0</v>
      </c>
      <c r="Q621" s="9">
        <v>0</v>
      </c>
      <c r="R621" s="11">
        <v>0</v>
      </c>
      <c r="S621" s="16">
        <v>0</v>
      </c>
      <c r="T621" s="7">
        <v>1</v>
      </c>
      <c r="U621" s="9">
        <v>2</v>
      </c>
      <c r="V621" s="9">
        <v>0</v>
      </c>
      <c r="W621" s="9">
        <v>1.1000000000000001</v>
      </c>
      <c r="X621" s="9"/>
      <c r="Y621" s="9">
        <v>1000</v>
      </c>
      <c r="Z621" s="9">
        <v>0</v>
      </c>
      <c r="AA621" s="9">
        <v>0</v>
      </c>
      <c r="AB621" s="9">
        <v>0</v>
      </c>
      <c r="AC621" s="9">
        <v>0</v>
      </c>
      <c r="AD621" s="9">
        <v>0</v>
      </c>
      <c r="AE621" s="11">
        <v>9</v>
      </c>
      <c r="AF621" s="9">
        <v>1</v>
      </c>
      <c r="AG621" s="9">
        <v>3</v>
      </c>
      <c r="AH621" s="11">
        <v>2</v>
      </c>
      <c r="AI621" s="11">
        <v>1</v>
      </c>
      <c r="AJ621" s="11">
        <v>0</v>
      </c>
      <c r="AK621" s="11">
        <v>6</v>
      </c>
      <c r="AL621" s="9">
        <v>0</v>
      </c>
      <c r="AM621" s="9">
        <v>0</v>
      </c>
      <c r="AN621" s="9">
        <v>0</v>
      </c>
      <c r="AO621" s="11">
        <v>0.25</v>
      </c>
      <c r="AP621" s="9">
        <v>6000</v>
      </c>
      <c r="AQ621" s="9">
        <v>0.5</v>
      </c>
      <c r="AR621" s="9">
        <v>0</v>
      </c>
      <c r="AS621" s="11">
        <v>0</v>
      </c>
      <c r="AT621" s="9">
        <v>92023001</v>
      </c>
      <c r="AU621" s="9"/>
      <c r="AV621" s="10" t="s">
        <v>171</v>
      </c>
      <c r="AW621" s="9" t="s">
        <v>214</v>
      </c>
      <c r="AX621" s="9">
        <v>10002001</v>
      </c>
      <c r="AY621" s="9">
        <v>21102020</v>
      </c>
      <c r="AZ621" s="10" t="s">
        <v>215</v>
      </c>
      <c r="BA621" s="10" t="s">
        <v>216</v>
      </c>
      <c r="BB621" s="16">
        <v>0</v>
      </c>
      <c r="BC621" s="16">
        <v>0</v>
      </c>
      <c r="BD621" s="21"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20.100000000000001" customHeight="1">
      <c r="C622" s="9">
        <v>62022202</v>
      </c>
      <c r="D622" s="10" t="s">
        <v>626</v>
      </c>
      <c r="E622" s="7">
        <v>1</v>
      </c>
      <c r="F622" s="11">
        <v>80000001</v>
      </c>
      <c r="G622" s="9">
        <f t="shared" ref="G622:G623" si="69">C623</f>
        <v>62022203</v>
      </c>
      <c r="H622" s="9">
        <v>0</v>
      </c>
      <c r="I622" s="7">
        <v>32</v>
      </c>
      <c r="J622" s="7">
        <v>2</v>
      </c>
      <c r="K622" s="7">
        <v>0</v>
      </c>
      <c r="L622" s="9">
        <v>0</v>
      </c>
      <c r="M622" s="9">
        <v>0</v>
      </c>
      <c r="N622" s="9">
        <v>1</v>
      </c>
      <c r="O622" s="9">
        <v>0</v>
      </c>
      <c r="P622" s="9">
        <v>0</v>
      </c>
      <c r="Q622" s="9">
        <v>0</v>
      </c>
      <c r="R622" s="11">
        <v>0</v>
      </c>
      <c r="S622" s="16">
        <v>0</v>
      </c>
      <c r="T622" s="7">
        <v>1</v>
      </c>
      <c r="U622" s="9">
        <v>2</v>
      </c>
      <c r="V622" s="9">
        <v>0</v>
      </c>
      <c r="W622" s="9">
        <v>1.1000000000000001</v>
      </c>
      <c r="X622" s="9"/>
      <c r="Y622" s="9">
        <v>1000</v>
      </c>
      <c r="Z622" s="9">
        <v>0</v>
      </c>
      <c r="AA622" s="9">
        <v>0</v>
      </c>
      <c r="AB622" s="9">
        <v>0</v>
      </c>
      <c r="AC622" s="9">
        <v>0</v>
      </c>
      <c r="AD622" s="9">
        <v>0</v>
      </c>
      <c r="AE622" s="11">
        <v>9</v>
      </c>
      <c r="AF622" s="9">
        <v>1</v>
      </c>
      <c r="AG622" s="9">
        <v>3</v>
      </c>
      <c r="AH622" s="11">
        <v>2</v>
      </c>
      <c r="AI622" s="11">
        <v>1</v>
      </c>
      <c r="AJ622" s="11">
        <v>0</v>
      </c>
      <c r="AK622" s="11">
        <v>6</v>
      </c>
      <c r="AL622" s="9">
        <v>0</v>
      </c>
      <c r="AM622" s="9">
        <v>0</v>
      </c>
      <c r="AN622" s="9">
        <v>0</v>
      </c>
      <c r="AO622" s="11">
        <v>0.25</v>
      </c>
      <c r="AP622" s="9">
        <v>6000</v>
      </c>
      <c r="AQ622" s="9">
        <v>0.5</v>
      </c>
      <c r="AR622" s="9">
        <v>0</v>
      </c>
      <c r="AS622" s="11">
        <v>0</v>
      </c>
      <c r="AT622" s="9">
        <v>92023001</v>
      </c>
      <c r="AU622" s="9"/>
      <c r="AV622" s="10" t="s">
        <v>171</v>
      </c>
      <c r="AW622" s="9" t="s">
        <v>214</v>
      </c>
      <c r="AX622" s="9">
        <v>10002001</v>
      </c>
      <c r="AY622" s="9">
        <v>21102020</v>
      </c>
      <c r="AZ622" s="10" t="s">
        <v>215</v>
      </c>
      <c r="BA622" s="10" t="s">
        <v>216</v>
      </c>
      <c r="BB622" s="16">
        <v>0</v>
      </c>
      <c r="BC622" s="16">
        <v>0</v>
      </c>
      <c r="BD622" s="21"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20.100000000000001" customHeight="1">
      <c r="C623" s="9">
        <v>62022203</v>
      </c>
      <c r="D623" s="10" t="s">
        <v>626</v>
      </c>
      <c r="E623" s="7">
        <v>2</v>
      </c>
      <c r="F623" s="11">
        <v>80000001</v>
      </c>
      <c r="G623" s="9">
        <f t="shared" si="69"/>
        <v>62022204</v>
      </c>
      <c r="H623" s="9">
        <v>0</v>
      </c>
      <c r="I623" s="7">
        <v>37</v>
      </c>
      <c r="J623" s="7">
        <v>2</v>
      </c>
      <c r="K623" s="7">
        <v>0</v>
      </c>
      <c r="L623" s="9">
        <v>0</v>
      </c>
      <c r="M623" s="9">
        <v>0</v>
      </c>
      <c r="N623" s="9">
        <v>1</v>
      </c>
      <c r="O623" s="9">
        <v>0</v>
      </c>
      <c r="P623" s="9">
        <v>0</v>
      </c>
      <c r="Q623" s="9">
        <v>0</v>
      </c>
      <c r="R623" s="11">
        <v>0</v>
      </c>
      <c r="S623" s="16">
        <v>0</v>
      </c>
      <c r="T623" s="7">
        <v>1</v>
      </c>
      <c r="U623" s="9">
        <v>2</v>
      </c>
      <c r="V623" s="9">
        <v>0</v>
      </c>
      <c r="W623" s="9">
        <v>1.2</v>
      </c>
      <c r="X623" s="9"/>
      <c r="Y623" s="9">
        <v>1500</v>
      </c>
      <c r="Z623" s="9">
        <v>0</v>
      </c>
      <c r="AA623" s="9">
        <v>0</v>
      </c>
      <c r="AB623" s="9">
        <v>0</v>
      </c>
      <c r="AC623" s="9">
        <v>0</v>
      </c>
      <c r="AD623" s="9">
        <v>0</v>
      </c>
      <c r="AE623" s="11">
        <v>9</v>
      </c>
      <c r="AF623" s="9">
        <v>1</v>
      </c>
      <c r="AG623" s="9">
        <v>3</v>
      </c>
      <c r="AH623" s="11">
        <v>2</v>
      </c>
      <c r="AI623" s="11">
        <v>1</v>
      </c>
      <c r="AJ623" s="11">
        <v>0</v>
      </c>
      <c r="AK623" s="11">
        <v>6</v>
      </c>
      <c r="AL623" s="9">
        <v>0</v>
      </c>
      <c r="AM623" s="9">
        <v>0</v>
      </c>
      <c r="AN623" s="9">
        <v>0</v>
      </c>
      <c r="AO623" s="11">
        <v>0.25</v>
      </c>
      <c r="AP623" s="9">
        <v>6000</v>
      </c>
      <c r="AQ623" s="9">
        <v>0.5</v>
      </c>
      <c r="AR623" s="9">
        <v>0</v>
      </c>
      <c r="AS623" s="11">
        <v>0</v>
      </c>
      <c r="AT623" s="9">
        <v>92023001</v>
      </c>
      <c r="AU623" s="9"/>
      <c r="AV623" s="10" t="s">
        <v>171</v>
      </c>
      <c r="AW623" s="9" t="s">
        <v>214</v>
      </c>
      <c r="AX623" s="9">
        <v>10002001</v>
      </c>
      <c r="AY623" s="9">
        <v>21102020</v>
      </c>
      <c r="AZ623" s="10" t="s">
        <v>215</v>
      </c>
      <c r="BA623" s="10" t="s">
        <v>216</v>
      </c>
      <c r="BB623" s="16">
        <v>0</v>
      </c>
      <c r="BC623" s="16">
        <v>0</v>
      </c>
      <c r="BD623" s="21" t="str">
        <f t="shared" si="70"/>
        <v>对目标区域释放法术,在此范围内的目标每秒造成120%攻击伤害+1500点固定伤害,并将目标移动速度降低50%,持续6秒</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20.100000000000001" customHeight="1">
      <c r="C624" s="9">
        <v>62022204</v>
      </c>
      <c r="D624" s="10" t="s">
        <v>626</v>
      </c>
      <c r="E624" s="7">
        <v>3</v>
      </c>
      <c r="F624" s="11">
        <v>80000001</v>
      </c>
      <c r="G624" s="7">
        <v>0</v>
      </c>
      <c r="H624" s="7">
        <v>0</v>
      </c>
      <c r="I624" s="7">
        <v>0</v>
      </c>
      <c r="J624" s="7">
        <v>0</v>
      </c>
      <c r="K624" s="7">
        <v>0</v>
      </c>
      <c r="L624" s="9">
        <v>0</v>
      </c>
      <c r="M624" s="9">
        <v>0</v>
      </c>
      <c r="N624" s="9">
        <v>1</v>
      </c>
      <c r="O624" s="9">
        <v>0</v>
      </c>
      <c r="P624" s="9">
        <v>0</v>
      </c>
      <c r="Q624" s="9">
        <v>0</v>
      </c>
      <c r="R624" s="11">
        <v>0</v>
      </c>
      <c r="S624" s="16">
        <v>0</v>
      </c>
      <c r="T624" s="7">
        <v>1</v>
      </c>
      <c r="U624" s="9">
        <v>2</v>
      </c>
      <c r="V624" s="9">
        <v>0</v>
      </c>
      <c r="W624" s="9">
        <v>1.3</v>
      </c>
      <c r="X624" s="9"/>
      <c r="Y624" s="9">
        <v>2000</v>
      </c>
      <c r="Z624" s="9">
        <v>0</v>
      </c>
      <c r="AA624" s="9">
        <v>0</v>
      </c>
      <c r="AB624" s="9">
        <v>0</v>
      </c>
      <c r="AC624" s="9">
        <v>0</v>
      </c>
      <c r="AD624" s="9">
        <v>0</v>
      </c>
      <c r="AE624" s="11">
        <v>9</v>
      </c>
      <c r="AF624" s="9">
        <v>1</v>
      </c>
      <c r="AG624" s="9">
        <v>3</v>
      </c>
      <c r="AH624" s="11">
        <v>2</v>
      </c>
      <c r="AI624" s="11">
        <v>1</v>
      </c>
      <c r="AJ624" s="11">
        <v>0</v>
      </c>
      <c r="AK624" s="11">
        <v>6</v>
      </c>
      <c r="AL624" s="9">
        <v>0</v>
      </c>
      <c r="AM624" s="9">
        <v>0</v>
      </c>
      <c r="AN624" s="9">
        <v>0</v>
      </c>
      <c r="AO624" s="11">
        <v>0.25</v>
      </c>
      <c r="AP624" s="9">
        <v>6000</v>
      </c>
      <c r="AQ624" s="9">
        <v>0.5</v>
      </c>
      <c r="AR624" s="9">
        <v>0</v>
      </c>
      <c r="AS624" s="11">
        <v>0</v>
      </c>
      <c r="AT624" s="9">
        <v>92023001</v>
      </c>
      <c r="AU624" s="9"/>
      <c r="AV624" s="10" t="s">
        <v>171</v>
      </c>
      <c r="AW624" s="9" t="s">
        <v>214</v>
      </c>
      <c r="AX624" s="9">
        <v>10002001</v>
      </c>
      <c r="AY624" s="9">
        <v>21102020</v>
      </c>
      <c r="AZ624" s="10" t="s">
        <v>215</v>
      </c>
      <c r="BA624" s="10" t="s">
        <v>216</v>
      </c>
      <c r="BB624" s="16">
        <v>0</v>
      </c>
      <c r="BC624" s="16">
        <v>0</v>
      </c>
      <c r="BD624" s="21" t="str">
        <f t="shared" si="70"/>
        <v>对目标区域释放法术,在此范围内的目标每秒造成130%攻击伤害+2000点固定伤害,并将目标移动速度降低50%,持续6秒</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20.100000000000001" customHeight="1">
      <c r="C625" s="9">
        <v>62022205</v>
      </c>
      <c r="D625" s="10" t="s">
        <v>626</v>
      </c>
      <c r="E625" s="7">
        <v>4</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1.4</v>
      </c>
      <c r="X625" s="9"/>
      <c r="Y625" s="9">
        <v>2750</v>
      </c>
      <c r="Z625" s="9">
        <v>0</v>
      </c>
      <c r="AA625" s="9">
        <v>0</v>
      </c>
      <c r="AB625" s="9">
        <v>0</v>
      </c>
      <c r="AC625" s="9">
        <v>0</v>
      </c>
      <c r="AD625" s="9">
        <v>0</v>
      </c>
      <c r="AE625" s="11">
        <v>9</v>
      </c>
      <c r="AF625" s="9">
        <v>1</v>
      </c>
      <c r="AG625" s="9">
        <v>3</v>
      </c>
      <c r="AH625" s="11">
        <v>2</v>
      </c>
      <c r="AI625" s="11">
        <v>1</v>
      </c>
      <c r="AJ625" s="11">
        <v>0</v>
      </c>
      <c r="AK625" s="11">
        <v>6</v>
      </c>
      <c r="AL625" s="9">
        <v>0</v>
      </c>
      <c r="AM625" s="9">
        <v>0</v>
      </c>
      <c r="AN625" s="9">
        <v>0</v>
      </c>
      <c r="AO625" s="11">
        <v>0.25</v>
      </c>
      <c r="AP625" s="9">
        <v>6000</v>
      </c>
      <c r="AQ625" s="9">
        <v>0.5</v>
      </c>
      <c r="AR625" s="9">
        <v>0</v>
      </c>
      <c r="AS625" s="11">
        <v>0</v>
      </c>
      <c r="AT625" s="9">
        <v>92023001</v>
      </c>
      <c r="AU625" s="9"/>
      <c r="AV625" s="10" t="s">
        <v>171</v>
      </c>
      <c r="AW625" s="9" t="s">
        <v>214</v>
      </c>
      <c r="AX625" s="9">
        <v>10002001</v>
      </c>
      <c r="AY625" s="9">
        <v>21102020</v>
      </c>
      <c r="AZ625" s="10" t="s">
        <v>215</v>
      </c>
      <c r="BA625" s="10" t="s">
        <v>216</v>
      </c>
      <c r="BB625" s="16">
        <v>0</v>
      </c>
      <c r="BC625" s="16">
        <v>0</v>
      </c>
      <c r="BD625" s="21" t="str">
        <f t="shared" si="70"/>
        <v>对目标区域释放法术,在此范围内的目标每秒造成140%攻击伤害+2750点固定伤害,并将目标移动速度降低50%,持续6秒</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62022206</v>
      </c>
      <c r="D626" s="10" t="s">
        <v>626</v>
      </c>
      <c r="E626" s="7">
        <v>5</v>
      </c>
      <c r="F626" s="11">
        <v>80000001</v>
      </c>
      <c r="G626" s="7">
        <v>0</v>
      </c>
      <c r="H626" s="7">
        <v>0</v>
      </c>
      <c r="I626" s="7">
        <v>0</v>
      </c>
      <c r="J626" s="7">
        <v>0</v>
      </c>
      <c r="K626" s="7">
        <v>0</v>
      </c>
      <c r="L626" s="9">
        <v>0</v>
      </c>
      <c r="M626" s="9">
        <v>0</v>
      </c>
      <c r="N626" s="9">
        <v>1</v>
      </c>
      <c r="O626" s="9">
        <v>0</v>
      </c>
      <c r="P626" s="9">
        <v>0</v>
      </c>
      <c r="Q626" s="9">
        <v>0</v>
      </c>
      <c r="R626" s="11">
        <v>0</v>
      </c>
      <c r="S626" s="16">
        <v>0</v>
      </c>
      <c r="T626" s="7">
        <v>1</v>
      </c>
      <c r="U626" s="9">
        <v>2</v>
      </c>
      <c r="V626" s="9">
        <v>0</v>
      </c>
      <c r="W626" s="9">
        <v>1.5</v>
      </c>
      <c r="X626" s="9"/>
      <c r="Y626" s="9">
        <v>3500</v>
      </c>
      <c r="Z626" s="9">
        <v>0</v>
      </c>
      <c r="AA626" s="9">
        <v>0</v>
      </c>
      <c r="AB626" s="9">
        <v>0</v>
      </c>
      <c r="AC626" s="9">
        <v>0</v>
      </c>
      <c r="AD626" s="9">
        <v>0</v>
      </c>
      <c r="AE626" s="11">
        <v>9</v>
      </c>
      <c r="AF626" s="9">
        <v>1</v>
      </c>
      <c r="AG626" s="9">
        <v>3</v>
      </c>
      <c r="AH626" s="11">
        <v>2</v>
      </c>
      <c r="AI626" s="11">
        <v>1</v>
      </c>
      <c r="AJ626" s="11">
        <v>0</v>
      </c>
      <c r="AK626" s="11">
        <v>6</v>
      </c>
      <c r="AL626" s="9">
        <v>0</v>
      </c>
      <c r="AM626" s="9">
        <v>0</v>
      </c>
      <c r="AN626" s="9">
        <v>0</v>
      </c>
      <c r="AO626" s="11">
        <v>0.25</v>
      </c>
      <c r="AP626" s="9">
        <v>6000</v>
      </c>
      <c r="AQ626" s="9">
        <v>0.5</v>
      </c>
      <c r="AR626" s="9">
        <v>0</v>
      </c>
      <c r="AS626" s="11">
        <v>0</v>
      </c>
      <c r="AT626" s="9">
        <v>92023001</v>
      </c>
      <c r="AU626" s="9"/>
      <c r="AV626" s="10" t="s">
        <v>171</v>
      </c>
      <c r="AW626" s="9" t="s">
        <v>214</v>
      </c>
      <c r="AX626" s="9">
        <v>10002001</v>
      </c>
      <c r="AY626" s="9">
        <v>21102020</v>
      </c>
      <c r="AZ626" s="10" t="s">
        <v>215</v>
      </c>
      <c r="BA626" s="10" t="s">
        <v>216</v>
      </c>
      <c r="BB626" s="16">
        <v>0</v>
      </c>
      <c r="BC626" s="16">
        <v>0</v>
      </c>
      <c r="BD626" s="21" t="str">
        <f t="shared" si="70"/>
        <v>对目标区域释放法术,在此范围内的目标每秒造成150%攻击伤害+3500点固定伤害,并将目标移动速度降低50%,持续6秒</v>
      </c>
      <c r="BE626" s="9">
        <v>0</v>
      </c>
      <c r="BF626" s="7">
        <v>0</v>
      </c>
      <c r="BG626" s="9">
        <v>0</v>
      </c>
      <c r="BH626" s="9">
        <v>0</v>
      </c>
      <c r="BI626" s="9">
        <v>0</v>
      </c>
      <c r="BJ626" s="9">
        <v>0</v>
      </c>
      <c r="BK626" s="24">
        <v>0</v>
      </c>
      <c r="BL626" s="11">
        <v>0</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62022301</v>
      </c>
      <c r="D627" s="26" t="s">
        <v>627</v>
      </c>
      <c r="E627" s="7">
        <v>0</v>
      </c>
      <c r="F627" s="11">
        <v>80000001</v>
      </c>
      <c r="G627" s="9">
        <v>62022302</v>
      </c>
      <c r="H627" s="9">
        <v>0</v>
      </c>
      <c r="I627" s="7">
        <v>30</v>
      </c>
      <c r="J627" s="9">
        <v>5</v>
      </c>
      <c r="K627" s="7">
        <v>0</v>
      </c>
      <c r="L627" s="11">
        <v>0</v>
      </c>
      <c r="M627" s="11">
        <v>0</v>
      </c>
      <c r="N627" s="11">
        <v>1</v>
      </c>
      <c r="O627" s="11">
        <v>0</v>
      </c>
      <c r="P627" s="11">
        <v>0</v>
      </c>
      <c r="Q627" s="11">
        <v>0</v>
      </c>
      <c r="R627" s="11">
        <v>0</v>
      </c>
      <c r="S627" s="11">
        <v>0</v>
      </c>
      <c r="T627" s="7">
        <v>1</v>
      </c>
      <c r="U627" s="11">
        <v>2</v>
      </c>
      <c r="V627" s="11">
        <v>0</v>
      </c>
      <c r="W627" s="9">
        <v>1.75</v>
      </c>
      <c r="X627" s="9"/>
      <c r="Y627" s="9">
        <v>1500</v>
      </c>
      <c r="Z627" s="11">
        <v>0</v>
      </c>
      <c r="AA627" s="11">
        <v>0</v>
      </c>
      <c r="AB627" s="11">
        <v>0</v>
      </c>
      <c r="AC627" s="11">
        <v>0</v>
      </c>
      <c r="AD627" s="11">
        <v>0</v>
      </c>
      <c r="AE627" s="11">
        <v>15</v>
      </c>
      <c r="AF627" s="11">
        <v>0</v>
      </c>
      <c r="AG627" s="11">
        <v>0</v>
      </c>
      <c r="AH627" s="11">
        <v>7</v>
      </c>
      <c r="AI627" s="11">
        <v>0</v>
      </c>
      <c r="AJ627" s="11">
        <v>0</v>
      </c>
      <c r="AK627" s="11">
        <v>8</v>
      </c>
      <c r="AL627" s="11">
        <v>0</v>
      </c>
      <c r="AM627" s="11">
        <v>0</v>
      </c>
      <c r="AN627" s="11">
        <v>0</v>
      </c>
      <c r="AO627" s="11">
        <v>0.25</v>
      </c>
      <c r="AP627" s="11">
        <v>1000</v>
      </c>
      <c r="AQ627" s="11">
        <v>0</v>
      </c>
      <c r="AR627" s="11">
        <v>0</v>
      </c>
      <c r="AS627" s="11">
        <v>0</v>
      </c>
      <c r="AT627" s="210" t="s">
        <v>628</v>
      </c>
      <c r="AU627" s="9"/>
      <c r="AV627" s="26" t="s">
        <v>189</v>
      </c>
      <c r="AW627" s="11" t="s">
        <v>629</v>
      </c>
      <c r="AX627" s="11" t="s">
        <v>153</v>
      </c>
      <c r="AY627" s="11">
        <v>0</v>
      </c>
      <c r="AZ627" s="26" t="s">
        <v>156</v>
      </c>
      <c r="BA627" s="11">
        <v>0</v>
      </c>
      <c r="BB627" s="16">
        <v>0</v>
      </c>
      <c r="BC627" s="16">
        <v>0</v>
      </c>
      <c r="BD627" s="21"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1">
        <v>0</v>
      </c>
      <c r="BF627" s="7">
        <v>0</v>
      </c>
      <c r="BG627" s="11">
        <v>0</v>
      </c>
      <c r="BH627" s="11">
        <v>0</v>
      </c>
      <c r="BI627" s="11">
        <v>0</v>
      </c>
      <c r="BJ627" s="11">
        <v>0</v>
      </c>
      <c r="BK627" s="24">
        <v>0</v>
      </c>
      <c r="BL627" s="11">
        <v>0</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62022302</v>
      </c>
      <c r="D628" s="26" t="s">
        <v>627</v>
      </c>
      <c r="E628" s="7">
        <v>1</v>
      </c>
      <c r="F628" s="11">
        <v>80000001</v>
      </c>
      <c r="G628" s="9">
        <v>62022303</v>
      </c>
      <c r="H628" s="9">
        <v>0</v>
      </c>
      <c r="I628" s="7">
        <v>37</v>
      </c>
      <c r="J628" s="9">
        <v>2</v>
      </c>
      <c r="K628" s="7">
        <v>0</v>
      </c>
      <c r="L628" s="11">
        <v>0</v>
      </c>
      <c r="M628" s="11">
        <v>0</v>
      </c>
      <c r="N628" s="11">
        <v>1</v>
      </c>
      <c r="O628" s="11">
        <v>0</v>
      </c>
      <c r="P628" s="11">
        <v>0</v>
      </c>
      <c r="Q628" s="11">
        <v>0</v>
      </c>
      <c r="R628" s="11">
        <v>0</v>
      </c>
      <c r="S628" s="11">
        <v>0</v>
      </c>
      <c r="T628" s="7">
        <v>1</v>
      </c>
      <c r="U628" s="11">
        <v>2</v>
      </c>
      <c r="V628" s="11">
        <v>0</v>
      </c>
      <c r="W628" s="9">
        <v>1.75</v>
      </c>
      <c r="X628" s="9"/>
      <c r="Y628" s="9">
        <v>1500</v>
      </c>
      <c r="Z628" s="11">
        <v>0</v>
      </c>
      <c r="AA628" s="11">
        <v>0</v>
      </c>
      <c r="AB628" s="11">
        <v>0</v>
      </c>
      <c r="AC628" s="11">
        <v>0</v>
      </c>
      <c r="AD628" s="11">
        <v>0</v>
      </c>
      <c r="AE628" s="11">
        <v>15</v>
      </c>
      <c r="AF628" s="11">
        <v>0</v>
      </c>
      <c r="AG628" s="11">
        <v>0</v>
      </c>
      <c r="AH628" s="11">
        <v>7</v>
      </c>
      <c r="AI628" s="11">
        <v>0</v>
      </c>
      <c r="AJ628" s="11">
        <v>0</v>
      </c>
      <c r="AK628" s="11">
        <v>8</v>
      </c>
      <c r="AL628" s="11">
        <v>0</v>
      </c>
      <c r="AM628" s="11">
        <v>0</v>
      </c>
      <c r="AN628" s="11">
        <v>0</v>
      </c>
      <c r="AO628" s="11">
        <v>0.25</v>
      </c>
      <c r="AP628" s="11">
        <v>1000</v>
      </c>
      <c r="AQ628" s="11">
        <v>0</v>
      </c>
      <c r="AR628" s="11">
        <v>0</v>
      </c>
      <c r="AS628" s="11">
        <v>0</v>
      </c>
      <c r="AT628" s="210" t="s">
        <v>628</v>
      </c>
      <c r="AU628" s="9"/>
      <c r="AV628" s="26" t="s">
        <v>189</v>
      </c>
      <c r="AW628" s="11" t="s">
        <v>629</v>
      </c>
      <c r="AX628" s="11" t="s">
        <v>153</v>
      </c>
      <c r="AY628" s="11">
        <v>0</v>
      </c>
      <c r="AZ628" s="26" t="s">
        <v>156</v>
      </c>
      <c r="BA628" s="11">
        <v>0</v>
      </c>
      <c r="BB628" s="16">
        <v>0</v>
      </c>
      <c r="BC628" s="16">
        <v>0</v>
      </c>
      <c r="BD628" s="21" t="str">
        <f t="shared" si="71"/>
        <v>给目标释放一个持续8秒的灼烧效果,此效果每2秒会自动释放一个范围伤害,对敌方目标造成200%攻击伤害+1800点固定伤害,如果目标为怪物,会对其额外造成50%的伤害</v>
      </c>
      <c r="BE628" s="11">
        <v>0</v>
      </c>
      <c r="BF628" s="7">
        <v>0</v>
      </c>
      <c r="BG628" s="11">
        <v>0</v>
      </c>
      <c r="BH628" s="11">
        <v>0</v>
      </c>
      <c r="BI628" s="11">
        <v>0</v>
      </c>
      <c r="BJ628" s="11">
        <v>0</v>
      </c>
      <c r="BK628" s="24">
        <v>0</v>
      </c>
      <c r="BL628" s="11">
        <v>0</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62022303</v>
      </c>
      <c r="D629" s="26" t="s">
        <v>627</v>
      </c>
      <c r="E629" s="7">
        <v>2</v>
      </c>
      <c r="F629" s="11">
        <v>80000001</v>
      </c>
      <c r="G629" s="9">
        <v>62022304</v>
      </c>
      <c r="H629" s="9">
        <v>0</v>
      </c>
      <c r="I629" s="7">
        <v>42</v>
      </c>
      <c r="J629" s="9">
        <v>2</v>
      </c>
      <c r="K629" s="7">
        <v>0</v>
      </c>
      <c r="L629" s="11">
        <v>0</v>
      </c>
      <c r="M629" s="11">
        <v>0</v>
      </c>
      <c r="N629" s="11">
        <v>1</v>
      </c>
      <c r="O629" s="11">
        <v>0</v>
      </c>
      <c r="P629" s="11">
        <v>0</v>
      </c>
      <c r="Q629" s="11">
        <v>0</v>
      </c>
      <c r="R629" s="11">
        <v>0</v>
      </c>
      <c r="S629" s="11">
        <v>0</v>
      </c>
      <c r="T629" s="7">
        <v>1</v>
      </c>
      <c r="U629" s="11">
        <v>2</v>
      </c>
      <c r="V629" s="11">
        <v>0</v>
      </c>
      <c r="W629" s="9">
        <v>2</v>
      </c>
      <c r="X629" s="9"/>
      <c r="Y629" s="9">
        <v>2000</v>
      </c>
      <c r="Z629" s="11">
        <v>0</v>
      </c>
      <c r="AA629" s="11">
        <v>0</v>
      </c>
      <c r="AB629" s="11">
        <v>0</v>
      </c>
      <c r="AC629" s="11">
        <v>0</v>
      </c>
      <c r="AD629" s="11">
        <v>0</v>
      </c>
      <c r="AE629" s="11">
        <v>15</v>
      </c>
      <c r="AF629" s="11">
        <v>0</v>
      </c>
      <c r="AG629" s="11">
        <v>0</v>
      </c>
      <c r="AH629" s="11">
        <v>7</v>
      </c>
      <c r="AI629" s="11">
        <v>0</v>
      </c>
      <c r="AJ629" s="11">
        <v>0</v>
      </c>
      <c r="AK629" s="11">
        <v>8</v>
      </c>
      <c r="AL629" s="11">
        <v>0</v>
      </c>
      <c r="AM629" s="11">
        <v>0</v>
      </c>
      <c r="AN629" s="11">
        <v>0</v>
      </c>
      <c r="AO629" s="11">
        <v>0.25</v>
      </c>
      <c r="AP629" s="11">
        <v>1000</v>
      </c>
      <c r="AQ629" s="11">
        <v>0</v>
      </c>
      <c r="AR629" s="11">
        <v>0</v>
      </c>
      <c r="AS629" s="11">
        <v>0</v>
      </c>
      <c r="AT629" s="210" t="s">
        <v>630</v>
      </c>
      <c r="AU629" s="9"/>
      <c r="AV629" s="26" t="s">
        <v>189</v>
      </c>
      <c r="AW629" s="11" t="s">
        <v>629</v>
      </c>
      <c r="AX629" s="11" t="s">
        <v>153</v>
      </c>
      <c r="AY629" s="11">
        <v>0</v>
      </c>
      <c r="AZ629" s="26" t="s">
        <v>156</v>
      </c>
      <c r="BA629" s="11">
        <v>0</v>
      </c>
      <c r="BB629" s="16">
        <v>0</v>
      </c>
      <c r="BC629" s="16">
        <v>0</v>
      </c>
      <c r="BD629" s="21" t="str">
        <f t="shared" si="71"/>
        <v>给目标释放一个持续8秒的灼烧效果,此效果每2秒会自动释放一个范围伤害,对敌方目标造成225%攻击伤害+2800点固定伤害,如果目标为怪物,会对其额外造成50%的伤害</v>
      </c>
      <c r="BE629" s="11">
        <v>0</v>
      </c>
      <c r="BF629" s="7">
        <v>0</v>
      </c>
      <c r="BG629" s="11">
        <v>0</v>
      </c>
      <c r="BH629" s="11">
        <v>0</v>
      </c>
      <c r="BI629" s="11">
        <v>0</v>
      </c>
      <c r="BJ629" s="11">
        <v>0</v>
      </c>
      <c r="BK629" s="24">
        <v>0</v>
      </c>
      <c r="BL629" s="11">
        <v>0</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62022304</v>
      </c>
      <c r="D630" s="26" t="s">
        <v>627</v>
      </c>
      <c r="E630" s="7">
        <v>3</v>
      </c>
      <c r="F630" s="11">
        <v>80000001</v>
      </c>
      <c r="G630" s="11">
        <v>0</v>
      </c>
      <c r="H630" s="11">
        <v>0</v>
      </c>
      <c r="I630" s="9">
        <v>0</v>
      </c>
      <c r="J630" s="9">
        <v>0</v>
      </c>
      <c r="K630" s="7">
        <v>0</v>
      </c>
      <c r="L630" s="11">
        <v>0</v>
      </c>
      <c r="M630" s="11">
        <v>0</v>
      </c>
      <c r="N630" s="11">
        <v>1</v>
      </c>
      <c r="O630" s="11">
        <v>0</v>
      </c>
      <c r="P630" s="11">
        <v>0</v>
      </c>
      <c r="Q630" s="11">
        <v>0</v>
      </c>
      <c r="R630" s="11">
        <v>0</v>
      </c>
      <c r="S630" s="11">
        <v>0</v>
      </c>
      <c r="T630" s="7">
        <v>1</v>
      </c>
      <c r="U630" s="11">
        <v>2</v>
      </c>
      <c r="V630" s="11">
        <v>0</v>
      </c>
      <c r="W630" s="9">
        <v>2.25</v>
      </c>
      <c r="X630" s="9"/>
      <c r="Y630" s="9">
        <v>2500</v>
      </c>
      <c r="Z630" s="11">
        <v>0</v>
      </c>
      <c r="AA630" s="11">
        <v>0</v>
      </c>
      <c r="AB630" s="11">
        <v>0</v>
      </c>
      <c r="AC630" s="11">
        <v>0</v>
      </c>
      <c r="AD630" s="11">
        <v>0</v>
      </c>
      <c r="AE630" s="11">
        <v>15</v>
      </c>
      <c r="AF630" s="11">
        <v>0</v>
      </c>
      <c r="AG630" s="11">
        <v>0</v>
      </c>
      <c r="AH630" s="11">
        <v>7</v>
      </c>
      <c r="AI630" s="11">
        <v>0</v>
      </c>
      <c r="AJ630" s="11">
        <v>0</v>
      </c>
      <c r="AK630" s="11">
        <v>8</v>
      </c>
      <c r="AL630" s="11">
        <v>0</v>
      </c>
      <c r="AM630" s="11">
        <v>0</v>
      </c>
      <c r="AN630" s="11">
        <v>0</v>
      </c>
      <c r="AO630" s="11">
        <v>0.25</v>
      </c>
      <c r="AP630" s="11">
        <v>1000</v>
      </c>
      <c r="AQ630" s="11">
        <v>0</v>
      </c>
      <c r="AR630" s="11">
        <v>0</v>
      </c>
      <c r="AS630" s="11">
        <v>0</v>
      </c>
      <c r="AT630" s="210" t="s">
        <v>631</v>
      </c>
      <c r="AU630" s="9"/>
      <c r="AV630" s="26" t="s">
        <v>189</v>
      </c>
      <c r="AW630" s="11" t="s">
        <v>629</v>
      </c>
      <c r="AX630" s="11" t="s">
        <v>153</v>
      </c>
      <c r="AY630" s="11">
        <v>0</v>
      </c>
      <c r="AZ630" s="26" t="s">
        <v>156</v>
      </c>
      <c r="BA630" s="11">
        <v>0</v>
      </c>
      <c r="BB630" s="16">
        <v>0</v>
      </c>
      <c r="BC630" s="16">
        <v>0</v>
      </c>
      <c r="BD630" s="21" t="str">
        <f t="shared" si="71"/>
        <v>给目标释放一个持续8秒的灼烧效果,此效果每2秒会自动释放一个范围伤害,对敌方目标造成250%攻击伤害+4000点固定伤害,如果目标为怪物,会对其额外造成50%的伤害</v>
      </c>
      <c r="BE630" s="11">
        <v>0</v>
      </c>
      <c r="BF630" s="7">
        <v>0</v>
      </c>
      <c r="BG630" s="11">
        <v>0</v>
      </c>
      <c r="BH630" s="11">
        <v>0</v>
      </c>
      <c r="BI630" s="11">
        <v>0</v>
      </c>
      <c r="BJ630" s="11">
        <v>0</v>
      </c>
      <c r="BK630" s="24">
        <v>0</v>
      </c>
      <c r="BL630" s="11">
        <v>0</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62022305</v>
      </c>
      <c r="D631" s="26" t="s">
        <v>627</v>
      </c>
      <c r="E631" s="7">
        <v>4</v>
      </c>
      <c r="F631" s="11">
        <v>80000001</v>
      </c>
      <c r="G631" s="11">
        <v>0</v>
      </c>
      <c r="H631" s="11">
        <v>0</v>
      </c>
      <c r="I631" s="9">
        <v>0</v>
      </c>
      <c r="J631" s="9">
        <v>0</v>
      </c>
      <c r="K631" s="7">
        <v>0</v>
      </c>
      <c r="L631" s="11">
        <v>0</v>
      </c>
      <c r="M631" s="11">
        <v>0</v>
      </c>
      <c r="N631" s="11">
        <v>1</v>
      </c>
      <c r="O631" s="11">
        <v>0</v>
      </c>
      <c r="P631" s="11">
        <v>0</v>
      </c>
      <c r="Q631" s="11">
        <v>0</v>
      </c>
      <c r="R631" s="11">
        <v>0</v>
      </c>
      <c r="S631" s="11">
        <v>0</v>
      </c>
      <c r="T631" s="7">
        <v>1</v>
      </c>
      <c r="U631" s="11">
        <v>2</v>
      </c>
      <c r="V631" s="11">
        <v>0</v>
      </c>
      <c r="W631" s="9">
        <v>2.5</v>
      </c>
      <c r="X631" s="9"/>
      <c r="Y631" s="9">
        <v>3000</v>
      </c>
      <c r="Z631" s="11">
        <v>0</v>
      </c>
      <c r="AA631" s="11">
        <v>0</v>
      </c>
      <c r="AB631" s="11">
        <v>0</v>
      </c>
      <c r="AC631" s="11">
        <v>0</v>
      </c>
      <c r="AD631" s="11">
        <v>0</v>
      </c>
      <c r="AE631" s="11">
        <v>15</v>
      </c>
      <c r="AF631" s="11">
        <v>0</v>
      </c>
      <c r="AG631" s="11">
        <v>0</v>
      </c>
      <c r="AH631" s="11">
        <v>7</v>
      </c>
      <c r="AI631" s="11">
        <v>0</v>
      </c>
      <c r="AJ631" s="11">
        <v>0</v>
      </c>
      <c r="AK631" s="11">
        <v>8</v>
      </c>
      <c r="AL631" s="11">
        <v>0</v>
      </c>
      <c r="AM631" s="11">
        <v>0</v>
      </c>
      <c r="AN631" s="11">
        <v>0</v>
      </c>
      <c r="AO631" s="11">
        <v>0.25</v>
      </c>
      <c r="AP631" s="11">
        <v>1000</v>
      </c>
      <c r="AQ631" s="11">
        <v>0</v>
      </c>
      <c r="AR631" s="11">
        <v>0</v>
      </c>
      <c r="AS631" s="11">
        <v>0</v>
      </c>
      <c r="AT631" s="210" t="s">
        <v>632</v>
      </c>
      <c r="AU631" s="9"/>
      <c r="AV631" s="26" t="s">
        <v>189</v>
      </c>
      <c r="AW631" s="11" t="s">
        <v>629</v>
      </c>
      <c r="AX631" s="11" t="s">
        <v>153</v>
      </c>
      <c r="AY631" s="11">
        <v>0</v>
      </c>
      <c r="AZ631" s="26" t="s">
        <v>156</v>
      </c>
      <c r="BA631" s="11">
        <v>0</v>
      </c>
      <c r="BB631" s="16">
        <v>0</v>
      </c>
      <c r="BC631" s="16">
        <v>0</v>
      </c>
      <c r="BD631" s="21" t="str">
        <f t="shared" si="71"/>
        <v>给目标释放一个持续8秒的灼烧效果,此效果每2秒会自动释放一个范围伤害,对敌方目标造成275%攻击伤害+5200点固定伤害,如果目标为怪物,会对其额外造成50%的伤害</v>
      </c>
      <c r="BE631" s="11">
        <v>0</v>
      </c>
      <c r="BF631" s="7">
        <v>0</v>
      </c>
      <c r="BG631" s="11">
        <v>0</v>
      </c>
      <c r="BH631" s="11">
        <v>0</v>
      </c>
      <c r="BI631" s="11">
        <v>0</v>
      </c>
      <c r="BJ631" s="11">
        <v>0</v>
      </c>
      <c r="BK631" s="24">
        <v>0</v>
      </c>
      <c r="BL631" s="11">
        <v>0</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62022306</v>
      </c>
      <c r="D632" s="26" t="s">
        <v>627</v>
      </c>
      <c r="E632" s="7">
        <v>5</v>
      </c>
      <c r="F632" s="11">
        <v>80000001</v>
      </c>
      <c r="G632" s="11">
        <v>0</v>
      </c>
      <c r="H632" s="11">
        <v>0</v>
      </c>
      <c r="I632" s="9">
        <v>0</v>
      </c>
      <c r="J632" s="9">
        <v>0</v>
      </c>
      <c r="K632" s="7">
        <v>0</v>
      </c>
      <c r="L632" s="11">
        <v>0</v>
      </c>
      <c r="M632" s="11">
        <v>0</v>
      </c>
      <c r="N632" s="11">
        <v>1</v>
      </c>
      <c r="O632" s="11">
        <v>0</v>
      </c>
      <c r="P632" s="11">
        <v>0</v>
      </c>
      <c r="Q632" s="11">
        <v>0</v>
      </c>
      <c r="R632" s="11">
        <v>0</v>
      </c>
      <c r="S632" s="11">
        <v>0</v>
      </c>
      <c r="T632" s="7">
        <v>1</v>
      </c>
      <c r="U632" s="11">
        <v>2</v>
      </c>
      <c r="V632" s="11">
        <v>0</v>
      </c>
      <c r="W632" s="9">
        <v>2.75</v>
      </c>
      <c r="X632" s="9"/>
      <c r="Y632" s="9">
        <v>3500</v>
      </c>
      <c r="Z632" s="11">
        <v>0</v>
      </c>
      <c r="AA632" s="11">
        <v>0</v>
      </c>
      <c r="AB632" s="11">
        <v>0</v>
      </c>
      <c r="AC632" s="11">
        <v>0</v>
      </c>
      <c r="AD632" s="11">
        <v>0</v>
      </c>
      <c r="AE632" s="11">
        <v>15</v>
      </c>
      <c r="AF632" s="11">
        <v>0</v>
      </c>
      <c r="AG632" s="11">
        <v>0</v>
      </c>
      <c r="AH632" s="11">
        <v>7</v>
      </c>
      <c r="AI632" s="11">
        <v>0</v>
      </c>
      <c r="AJ632" s="11">
        <v>0</v>
      </c>
      <c r="AK632" s="11">
        <v>8</v>
      </c>
      <c r="AL632" s="11">
        <v>0</v>
      </c>
      <c r="AM632" s="11">
        <v>0</v>
      </c>
      <c r="AN632" s="11">
        <v>0</v>
      </c>
      <c r="AO632" s="11">
        <v>0.25</v>
      </c>
      <c r="AP632" s="11">
        <v>1000</v>
      </c>
      <c r="AQ632" s="11">
        <v>0</v>
      </c>
      <c r="AR632" s="11">
        <v>0</v>
      </c>
      <c r="AS632" s="11">
        <v>0</v>
      </c>
      <c r="AT632" s="210" t="s">
        <v>633</v>
      </c>
      <c r="AU632" s="9"/>
      <c r="AV632" s="26" t="s">
        <v>189</v>
      </c>
      <c r="AW632" s="11" t="s">
        <v>629</v>
      </c>
      <c r="AX632" s="11" t="s">
        <v>153</v>
      </c>
      <c r="AY632" s="11">
        <v>0</v>
      </c>
      <c r="AZ632" s="26" t="s">
        <v>156</v>
      </c>
      <c r="BA632" s="11">
        <v>0</v>
      </c>
      <c r="BB632" s="16">
        <v>0</v>
      </c>
      <c r="BC632" s="16">
        <v>0</v>
      </c>
      <c r="BD632" s="21" t="str">
        <f t="shared" si="71"/>
        <v>给目标释放一个持续8秒的灼烧效果,此效果每2秒会自动释放一个范围伤害,对敌方目标造成300%攻击伤害+900点固定伤害,如果目标为怪物,会对其额外造成50%的伤害</v>
      </c>
      <c r="BE632" s="11">
        <v>0</v>
      </c>
      <c r="BF632" s="7">
        <v>0</v>
      </c>
      <c r="BG632" s="11">
        <v>0</v>
      </c>
      <c r="BH632" s="11">
        <v>0</v>
      </c>
      <c r="BI632" s="11">
        <v>0</v>
      </c>
      <c r="BJ632" s="11">
        <v>0</v>
      </c>
      <c r="BK632" s="24">
        <v>0</v>
      </c>
      <c r="BL632" s="11">
        <v>0</v>
      </c>
      <c r="BM632" s="11">
        <v>0</v>
      </c>
      <c r="BN632" s="11">
        <v>0</v>
      </c>
      <c r="BO632" s="11">
        <v>0</v>
      </c>
      <c r="BP632" s="11">
        <v>0</v>
      </c>
      <c r="BQ632" s="11">
        <v>0</v>
      </c>
      <c r="BR632" s="11">
        <v>0</v>
      </c>
      <c r="BS632" s="11"/>
      <c r="BT632" s="11"/>
      <c r="BU632" s="11"/>
      <c r="BV632" s="11">
        <v>0</v>
      </c>
      <c r="BW632" s="11">
        <v>0</v>
      </c>
      <c r="BX632" s="11">
        <v>0</v>
      </c>
    </row>
    <row r="633" spans="3:76" ht="19.5" customHeight="1">
      <c r="C633" s="9">
        <v>62022311</v>
      </c>
      <c r="D633" s="10" t="s">
        <v>634</v>
      </c>
      <c r="E633" s="7">
        <v>0</v>
      </c>
      <c r="F633" s="11">
        <v>80000001</v>
      </c>
      <c r="G633" s="9">
        <f>C634</f>
        <v>62022312</v>
      </c>
      <c r="H633" s="9">
        <v>0</v>
      </c>
      <c r="I633" s="7">
        <v>35</v>
      </c>
      <c r="J633" s="9">
        <v>0</v>
      </c>
      <c r="K633" s="7">
        <v>0</v>
      </c>
      <c r="L633" s="9">
        <v>0</v>
      </c>
      <c r="M633" s="9">
        <v>0</v>
      </c>
      <c r="N633" s="9">
        <v>1</v>
      </c>
      <c r="O633" s="9">
        <v>0</v>
      </c>
      <c r="P633" s="9">
        <v>0</v>
      </c>
      <c r="Q633" s="9">
        <v>0</v>
      </c>
      <c r="R633" s="11">
        <v>0</v>
      </c>
      <c r="S633" s="16">
        <v>0</v>
      </c>
      <c r="T633" s="7">
        <v>1</v>
      </c>
      <c r="U633" s="9">
        <v>2</v>
      </c>
      <c r="V633" s="9">
        <v>0</v>
      </c>
      <c r="W633" s="9">
        <v>1.75</v>
      </c>
      <c r="X633" s="9"/>
      <c r="Y633" s="9">
        <v>900</v>
      </c>
      <c r="Z633" s="9">
        <v>0</v>
      </c>
      <c r="AA633" s="9">
        <v>0</v>
      </c>
      <c r="AB633" s="9">
        <v>0</v>
      </c>
      <c r="AC633" s="9">
        <v>1</v>
      </c>
      <c r="AD633" s="9">
        <v>0</v>
      </c>
      <c r="AE633" s="9">
        <v>1</v>
      </c>
      <c r="AF633" s="9">
        <v>1</v>
      </c>
      <c r="AG633" s="9">
        <v>4</v>
      </c>
      <c r="AH633" s="11">
        <v>2</v>
      </c>
      <c r="AI633" s="11">
        <v>1</v>
      </c>
      <c r="AJ633" s="11">
        <v>0</v>
      </c>
      <c r="AK633" s="11">
        <v>6</v>
      </c>
      <c r="AL633" s="9">
        <v>0</v>
      </c>
      <c r="AM633" s="9">
        <v>0</v>
      </c>
      <c r="AN633" s="9">
        <v>0</v>
      </c>
      <c r="AO633" s="9">
        <v>0</v>
      </c>
      <c r="AP633" s="9">
        <v>30000</v>
      </c>
      <c r="AQ633" s="9">
        <v>0</v>
      </c>
      <c r="AR633" s="9">
        <v>0</v>
      </c>
      <c r="AS633" s="11">
        <v>0</v>
      </c>
      <c r="AT633" s="9">
        <v>0</v>
      </c>
      <c r="AU633" s="9"/>
      <c r="AV633" s="10" t="s">
        <v>171</v>
      </c>
      <c r="AW633" s="9" t="s">
        <v>635</v>
      </c>
      <c r="AX633" s="9">
        <v>10003002</v>
      </c>
      <c r="AY633" s="9">
        <v>21102031</v>
      </c>
      <c r="AZ633" s="10" t="s">
        <v>156</v>
      </c>
      <c r="BA633" s="10">
        <v>0</v>
      </c>
      <c r="BB633" s="16">
        <v>0</v>
      </c>
      <c r="BC633" s="16">
        <v>0</v>
      </c>
      <c r="BD633" s="21"/>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19.5" customHeight="1">
      <c r="C634" s="9">
        <v>62022312</v>
      </c>
      <c r="D634" s="10" t="s">
        <v>634</v>
      </c>
      <c r="E634" s="7">
        <v>1</v>
      </c>
      <c r="F634" s="11">
        <v>80000001</v>
      </c>
      <c r="G634" s="9">
        <f t="shared" ref="G634:G635" si="72">C635</f>
        <v>62022313</v>
      </c>
      <c r="H634" s="9">
        <v>0</v>
      </c>
      <c r="I634" s="7">
        <v>42</v>
      </c>
      <c r="J634" s="9">
        <v>0</v>
      </c>
      <c r="K634" s="7">
        <v>0</v>
      </c>
      <c r="L634" s="9">
        <v>0</v>
      </c>
      <c r="M634" s="9">
        <v>0</v>
      </c>
      <c r="N634" s="9">
        <v>1</v>
      </c>
      <c r="O634" s="9">
        <v>0</v>
      </c>
      <c r="P634" s="9">
        <v>0</v>
      </c>
      <c r="Q634" s="9">
        <v>0</v>
      </c>
      <c r="R634" s="11">
        <v>0</v>
      </c>
      <c r="S634" s="16">
        <v>0</v>
      </c>
      <c r="T634" s="7">
        <v>1</v>
      </c>
      <c r="U634" s="9">
        <v>2</v>
      </c>
      <c r="V634" s="9">
        <v>0</v>
      </c>
      <c r="W634" s="9">
        <v>2</v>
      </c>
      <c r="X634" s="9"/>
      <c r="Y634" s="9">
        <v>1800</v>
      </c>
      <c r="Z634" s="9">
        <v>0</v>
      </c>
      <c r="AA634" s="9">
        <v>0</v>
      </c>
      <c r="AB634" s="9">
        <v>0</v>
      </c>
      <c r="AC634" s="9">
        <v>1</v>
      </c>
      <c r="AD634" s="9">
        <v>0</v>
      </c>
      <c r="AE634" s="9">
        <v>1</v>
      </c>
      <c r="AF634" s="9">
        <v>1</v>
      </c>
      <c r="AG634" s="9">
        <v>4</v>
      </c>
      <c r="AH634" s="11">
        <v>2</v>
      </c>
      <c r="AI634" s="11">
        <v>1</v>
      </c>
      <c r="AJ634" s="11">
        <v>0</v>
      </c>
      <c r="AK634" s="11">
        <v>6</v>
      </c>
      <c r="AL634" s="9">
        <v>0</v>
      </c>
      <c r="AM634" s="9">
        <v>0</v>
      </c>
      <c r="AN634" s="9">
        <v>0</v>
      </c>
      <c r="AO634" s="9">
        <v>0</v>
      </c>
      <c r="AP634" s="9">
        <v>30000</v>
      </c>
      <c r="AQ634" s="9">
        <v>0</v>
      </c>
      <c r="AR634" s="9">
        <v>0</v>
      </c>
      <c r="AS634" s="11">
        <v>0</v>
      </c>
      <c r="AT634" s="9">
        <v>0</v>
      </c>
      <c r="AU634" s="9"/>
      <c r="AV634" s="10" t="s">
        <v>171</v>
      </c>
      <c r="AW634" s="9" t="s">
        <v>635</v>
      </c>
      <c r="AX634" s="9">
        <v>10003002</v>
      </c>
      <c r="AY634" s="9">
        <v>21102031</v>
      </c>
      <c r="AZ634" s="10" t="s">
        <v>156</v>
      </c>
      <c r="BA634" s="10">
        <v>0</v>
      </c>
      <c r="BB634" s="16">
        <v>0</v>
      </c>
      <c r="BC634" s="16">
        <v>0</v>
      </c>
      <c r="BD634" s="21"/>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19.5" customHeight="1">
      <c r="C635" s="9">
        <v>62022313</v>
      </c>
      <c r="D635" s="10" t="s">
        <v>634</v>
      </c>
      <c r="E635" s="7">
        <v>2</v>
      </c>
      <c r="F635" s="11">
        <v>80000001</v>
      </c>
      <c r="G635" s="9">
        <f t="shared" si="72"/>
        <v>62022314</v>
      </c>
      <c r="H635" s="9">
        <v>0</v>
      </c>
      <c r="I635" s="7">
        <v>47</v>
      </c>
      <c r="J635" s="9">
        <v>0</v>
      </c>
      <c r="K635" s="7">
        <v>0</v>
      </c>
      <c r="L635" s="9">
        <v>0</v>
      </c>
      <c r="M635" s="9">
        <v>0</v>
      </c>
      <c r="N635" s="9">
        <v>1</v>
      </c>
      <c r="O635" s="9">
        <v>0</v>
      </c>
      <c r="P635" s="9">
        <v>0</v>
      </c>
      <c r="Q635" s="9">
        <v>0</v>
      </c>
      <c r="R635" s="11">
        <v>0</v>
      </c>
      <c r="S635" s="16">
        <v>0</v>
      </c>
      <c r="T635" s="7">
        <v>1</v>
      </c>
      <c r="U635" s="9">
        <v>2</v>
      </c>
      <c r="V635" s="9">
        <v>0</v>
      </c>
      <c r="W635" s="9">
        <v>2.25</v>
      </c>
      <c r="X635" s="9"/>
      <c r="Y635" s="9">
        <v>2800</v>
      </c>
      <c r="Z635" s="9">
        <v>0</v>
      </c>
      <c r="AA635" s="9">
        <v>0</v>
      </c>
      <c r="AB635" s="9">
        <v>0</v>
      </c>
      <c r="AC635" s="9">
        <v>1</v>
      </c>
      <c r="AD635" s="9">
        <v>0</v>
      </c>
      <c r="AE635" s="9">
        <v>1</v>
      </c>
      <c r="AF635" s="9">
        <v>1</v>
      </c>
      <c r="AG635" s="9">
        <v>4</v>
      </c>
      <c r="AH635" s="11">
        <v>2</v>
      </c>
      <c r="AI635" s="11">
        <v>1</v>
      </c>
      <c r="AJ635" s="11">
        <v>0</v>
      </c>
      <c r="AK635" s="11">
        <v>6</v>
      </c>
      <c r="AL635" s="9">
        <v>0</v>
      </c>
      <c r="AM635" s="9">
        <v>0</v>
      </c>
      <c r="AN635" s="9">
        <v>0</v>
      </c>
      <c r="AO635" s="9">
        <v>0</v>
      </c>
      <c r="AP635" s="9">
        <v>30000</v>
      </c>
      <c r="AQ635" s="9">
        <v>0</v>
      </c>
      <c r="AR635" s="9">
        <v>0</v>
      </c>
      <c r="AS635" s="11">
        <v>0</v>
      </c>
      <c r="AT635" s="9">
        <v>0</v>
      </c>
      <c r="AU635" s="9"/>
      <c r="AV635" s="10" t="s">
        <v>171</v>
      </c>
      <c r="AW635" s="9" t="s">
        <v>635</v>
      </c>
      <c r="AX635" s="9">
        <v>10003002</v>
      </c>
      <c r="AY635" s="9">
        <v>21102031</v>
      </c>
      <c r="AZ635" s="10" t="s">
        <v>156</v>
      </c>
      <c r="BA635" s="10">
        <v>0</v>
      </c>
      <c r="BB635" s="16">
        <v>0</v>
      </c>
      <c r="BC635" s="16">
        <v>0</v>
      </c>
      <c r="BD635" s="21"/>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19.5" customHeight="1">
      <c r="C636" s="9">
        <v>62022314</v>
      </c>
      <c r="D636" s="10" t="s">
        <v>634</v>
      </c>
      <c r="E636" s="7">
        <v>3</v>
      </c>
      <c r="F636" s="11">
        <v>80000001</v>
      </c>
      <c r="G636" s="9">
        <v>0</v>
      </c>
      <c r="H636" s="9">
        <v>0</v>
      </c>
      <c r="I636" s="9">
        <v>0</v>
      </c>
      <c r="J636" s="9">
        <v>0</v>
      </c>
      <c r="K636" s="7">
        <v>0</v>
      </c>
      <c r="L636" s="9">
        <v>0</v>
      </c>
      <c r="M636" s="9">
        <v>0</v>
      </c>
      <c r="N636" s="9">
        <v>1</v>
      </c>
      <c r="O636" s="9">
        <v>0</v>
      </c>
      <c r="P636" s="9">
        <v>0</v>
      </c>
      <c r="Q636" s="9">
        <v>0</v>
      </c>
      <c r="R636" s="11">
        <v>0</v>
      </c>
      <c r="S636" s="16">
        <v>0</v>
      </c>
      <c r="T636" s="7">
        <v>1</v>
      </c>
      <c r="U636" s="9">
        <v>2</v>
      </c>
      <c r="V636" s="9">
        <v>0</v>
      </c>
      <c r="W636" s="9">
        <v>2.5</v>
      </c>
      <c r="X636" s="9"/>
      <c r="Y636" s="9">
        <v>4000</v>
      </c>
      <c r="Z636" s="9">
        <v>0</v>
      </c>
      <c r="AA636" s="9">
        <v>0</v>
      </c>
      <c r="AB636" s="9">
        <v>0</v>
      </c>
      <c r="AC636" s="9">
        <v>1</v>
      </c>
      <c r="AD636" s="9">
        <v>0</v>
      </c>
      <c r="AE636" s="9">
        <v>1</v>
      </c>
      <c r="AF636" s="9">
        <v>1</v>
      </c>
      <c r="AG636" s="9">
        <v>4</v>
      </c>
      <c r="AH636" s="11">
        <v>2</v>
      </c>
      <c r="AI636" s="11">
        <v>1</v>
      </c>
      <c r="AJ636" s="11">
        <v>0</v>
      </c>
      <c r="AK636" s="11">
        <v>6</v>
      </c>
      <c r="AL636" s="9">
        <v>0</v>
      </c>
      <c r="AM636" s="9">
        <v>0</v>
      </c>
      <c r="AN636" s="9">
        <v>0</v>
      </c>
      <c r="AO636" s="9">
        <v>0</v>
      </c>
      <c r="AP636" s="9">
        <v>30000</v>
      </c>
      <c r="AQ636" s="9">
        <v>0</v>
      </c>
      <c r="AR636" s="9">
        <v>0</v>
      </c>
      <c r="AS636" s="11">
        <v>0</v>
      </c>
      <c r="AT636" s="9">
        <v>0</v>
      </c>
      <c r="AU636" s="9"/>
      <c r="AV636" s="10" t="s">
        <v>171</v>
      </c>
      <c r="AW636" s="9" t="s">
        <v>635</v>
      </c>
      <c r="AX636" s="9">
        <v>10003002</v>
      </c>
      <c r="AY636" s="9">
        <v>21102031</v>
      </c>
      <c r="AZ636" s="10" t="s">
        <v>156</v>
      </c>
      <c r="BA636" s="10">
        <v>0</v>
      </c>
      <c r="BB636" s="16">
        <v>0</v>
      </c>
      <c r="BC636" s="16">
        <v>0</v>
      </c>
      <c r="BD636" s="21"/>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19.5" customHeight="1">
      <c r="C637" s="9">
        <v>62022315</v>
      </c>
      <c r="D637" s="10" t="s">
        <v>634</v>
      </c>
      <c r="E637" s="7">
        <v>4</v>
      </c>
      <c r="F637" s="11">
        <v>80000001</v>
      </c>
      <c r="G637" s="9">
        <v>0</v>
      </c>
      <c r="H637" s="9">
        <v>0</v>
      </c>
      <c r="I637" s="9">
        <v>0</v>
      </c>
      <c r="J637" s="9">
        <v>0</v>
      </c>
      <c r="K637" s="7">
        <v>0</v>
      </c>
      <c r="L637" s="9">
        <v>0</v>
      </c>
      <c r="M637" s="9">
        <v>0</v>
      </c>
      <c r="N637" s="9">
        <v>1</v>
      </c>
      <c r="O637" s="9">
        <v>0</v>
      </c>
      <c r="P637" s="9">
        <v>0</v>
      </c>
      <c r="Q637" s="9">
        <v>0</v>
      </c>
      <c r="R637" s="11">
        <v>0</v>
      </c>
      <c r="S637" s="16">
        <v>0</v>
      </c>
      <c r="T637" s="7">
        <v>1</v>
      </c>
      <c r="U637" s="9">
        <v>2</v>
      </c>
      <c r="V637" s="9">
        <v>0</v>
      </c>
      <c r="W637" s="9">
        <v>2.75</v>
      </c>
      <c r="X637" s="9"/>
      <c r="Y637" s="9">
        <v>5200</v>
      </c>
      <c r="Z637" s="9">
        <v>0</v>
      </c>
      <c r="AA637" s="9">
        <v>0</v>
      </c>
      <c r="AB637" s="9">
        <v>0</v>
      </c>
      <c r="AC637" s="9">
        <v>1</v>
      </c>
      <c r="AD637" s="9">
        <v>0</v>
      </c>
      <c r="AE637" s="9">
        <v>1</v>
      </c>
      <c r="AF637" s="9">
        <v>1</v>
      </c>
      <c r="AG637" s="9">
        <v>4</v>
      </c>
      <c r="AH637" s="11">
        <v>2</v>
      </c>
      <c r="AI637" s="11">
        <v>1</v>
      </c>
      <c r="AJ637" s="11">
        <v>0</v>
      </c>
      <c r="AK637" s="11">
        <v>6</v>
      </c>
      <c r="AL637" s="9">
        <v>0</v>
      </c>
      <c r="AM637" s="9">
        <v>0</v>
      </c>
      <c r="AN637" s="9">
        <v>0</v>
      </c>
      <c r="AO637" s="9">
        <v>0</v>
      </c>
      <c r="AP637" s="9">
        <v>30000</v>
      </c>
      <c r="AQ637" s="9">
        <v>0</v>
      </c>
      <c r="AR637" s="9">
        <v>0</v>
      </c>
      <c r="AS637" s="11">
        <v>0</v>
      </c>
      <c r="AT637" s="9">
        <v>0</v>
      </c>
      <c r="AU637" s="9"/>
      <c r="AV637" s="10" t="s">
        <v>171</v>
      </c>
      <c r="AW637" s="9" t="s">
        <v>635</v>
      </c>
      <c r="AX637" s="9">
        <v>10003002</v>
      </c>
      <c r="AY637" s="9">
        <v>21102031</v>
      </c>
      <c r="AZ637" s="10" t="s">
        <v>156</v>
      </c>
      <c r="BA637" s="10">
        <v>0</v>
      </c>
      <c r="BB637" s="16">
        <v>0</v>
      </c>
      <c r="BC637" s="16">
        <v>0</v>
      </c>
      <c r="BD637" s="21"/>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62022401</v>
      </c>
      <c r="D638" s="10" t="s">
        <v>636</v>
      </c>
      <c r="E638" s="7">
        <v>0</v>
      </c>
      <c r="F638" s="11">
        <v>80000001</v>
      </c>
      <c r="G638" s="9">
        <f>C639</f>
        <v>62022402</v>
      </c>
      <c r="H638" s="9">
        <v>0</v>
      </c>
      <c r="I638" s="9">
        <v>35</v>
      </c>
      <c r="J638" s="9">
        <v>5</v>
      </c>
      <c r="K638" s="7">
        <v>0</v>
      </c>
      <c r="L638" s="9">
        <v>0</v>
      </c>
      <c r="M638" s="9">
        <v>0</v>
      </c>
      <c r="N638" s="9">
        <v>1</v>
      </c>
      <c r="O638" s="9">
        <v>0</v>
      </c>
      <c r="P638" s="9">
        <v>0</v>
      </c>
      <c r="Q638" s="9">
        <v>0</v>
      </c>
      <c r="R638" s="11">
        <v>0</v>
      </c>
      <c r="S638" s="16">
        <v>0</v>
      </c>
      <c r="T638" s="7">
        <v>1</v>
      </c>
      <c r="U638" s="9">
        <v>2</v>
      </c>
      <c r="V638" s="9">
        <v>0</v>
      </c>
      <c r="W638" s="9">
        <v>3</v>
      </c>
      <c r="X638" s="9"/>
      <c r="Y638" s="9">
        <v>900</v>
      </c>
      <c r="Z638" s="9">
        <v>0</v>
      </c>
      <c r="AA638" s="9">
        <v>0</v>
      </c>
      <c r="AB638" s="9">
        <v>0</v>
      </c>
      <c r="AC638" s="9">
        <v>0</v>
      </c>
      <c r="AD638" s="9">
        <v>0</v>
      </c>
      <c r="AE638" s="11">
        <v>20</v>
      </c>
      <c r="AF638" s="9">
        <v>1</v>
      </c>
      <c r="AG638" s="9">
        <v>3</v>
      </c>
      <c r="AH638" s="11">
        <v>2</v>
      </c>
      <c r="AI638" s="11">
        <v>1</v>
      </c>
      <c r="AJ638" s="11">
        <v>0</v>
      </c>
      <c r="AK638" s="11">
        <v>6</v>
      </c>
      <c r="AL638" s="9">
        <v>0</v>
      </c>
      <c r="AM638" s="9">
        <v>0.5</v>
      </c>
      <c r="AN638" s="9">
        <v>0</v>
      </c>
      <c r="AO638" s="9">
        <v>0</v>
      </c>
      <c r="AP638" s="9">
        <v>30000</v>
      </c>
      <c r="AQ638" s="9">
        <v>0</v>
      </c>
      <c r="AR638" s="9">
        <v>0</v>
      </c>
      <c r="AS638" s="11">
        <v>0</v>
      </c>
      <c r="AT638" s="210" t="s">
        <v>637</v>
      </c>
      <c r="AU638" s="9"/>
      <c r="AV638" s="10" t="s">
        <v>171</v>
      </c>
      <c r="AW638" s="9" t="s">
        <v>635</v>
      </c>
      <c r="AX638" s="9">
        <v>10003002</v>
      </c>
      <c r="AY638" s="9">
        <v>21102031</v>
      </c>
      <c r="AZ638" s="10" t="s">
        <v>156</v>
      </c>
      <c r="BA638" s="10">
        <v>0</v>
      </c>
      <c r="BB638" s="16">
        <v>0</v>
      </c>
      <c r="BC638" s="16">
        <v>0</v>
      </c>
      <c r="BD638" s="21"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62022402</v>
      </c>
      <c r="D639" s="10" t="s">
        <v>636</v>
      </c>
      <c r="E639" s="7">
        <v>1</v>
      </c>
      <c r="F639" s="11">
        <v>80000001</v>
      </c>
      <c r="G639" s="9">
        <f t="shared" ref="G639:G640" si="73">C640</f>
        <v>62022403</v>
      </c>
      <c r="H639" s="9">
        <v>0</v>
      </c>
      <c r="I639" s="7">
        <v>42</v>
      </c>
      <c r="J639" s="9">
        <v>2</v>
      </c>
      <c r="K639" s="7">
        <v>0</v>
      </c>
      <c r="L639" s="9">
        <v>0</v>
      </c>
      <c r="M639" s="9">
        <v>0</v>
      </c>
      <c r="N639" s="9">
        <v>1</v>
      </c>
      <c r="O639" s="9">
        <v>0</v>
      </c>
      <c r="P639" s="9">
        <v>0</v>
      </c>
      <c r="Q639" s="9">
        <v>0</v>
      </c>
      <c r="R639" s="11">
        <v>0</v>
      </c>
      <c r="S639" s="16">
        <v>0</v>
      </c>
      <c r="T639" s="7">
        <v>1</v>
      </c>
      <c r="U639" s="9">
        <v>2</v>
      </c>
      <c r="V639" s="9">
        <v>0</v>
      </c>
      <c r="W639" s="9">
        <v>3</v>
      </c>
      <c r="X639" s="9"/>
      <c r="Y639" s="9">
        <v>900</v>
      </c>
      <c r="Z639" s="9">
        <v>0</v>
      </c>
      <c r="AA639" s="9">
        <v>0</v>
      </c>
      <c r="AB639" s="9">
        <v>0</v>
      </c>
      <c r="AC639" s="9">
        <v>0</v>
      </c>
      <c r="AD639" s="9">
        <v>0</v>
      </c>
      <c r="AE639" s="11">
        <v>20</v>
      </c>
      <c r="AF639" s="9">
        <v>1</v>
      </c>
      <c r="AG639" s="9">
        <v>4</v>
      </c>
      <c r="AH639" s="11">
        <v>2</v>
      </c>
      <c r="AI639" s="11">
        <v>1</v>
      </c>
      <c r="AJ639" s="11">
        <v>0</v>
      </c>
      <c r="AK639" s="11">
        <v>6</v>
      </c>
      <c r="AL639" s="9">
        <v>0</v>
      </c>
      <c r="AM639" s="9">
        <v>0.5</v>
      </c>
      <c r="AN639" s="9">
        <v>0</v>
      </c>
      <c r="AO639" s="9">
        <v>0</v>
      </c>
      <c r="AP639" s="9">
        <v>30000</v>
      </c>
      <c r="AQ639" s="9">
        <v>0</v>
      </c>
      <c r="AR639" s="9">
        <v>0</v>
      </c>
      <c r="AS639" s="11">
        <v>0</v>
      </c>
      <c r="AT639" s="210" t="s">
        <v>637</v>
      </c>
      <c r="AU639" s="9"/>
      <c r="AV639" s="10" t="s">
        <v>171</v>
      </c>
      <c r="AW639" s="9" t="s">
        <v>635</v>
      </c>
      <c r="AX639" s="9">
        <v>10003002</v>
      </c>
      <c r="AY639" s="9">
        <v>21102040</v>
      </c>
      <c r="AZ639" s="10" t="s">
        <v>156</v>
      </c>
      <c r="BA639" s="10">
        <v>0</v>
      </c>
      <c r="BB639" s="16">
        <v>0</v>
      </c>
      <c r="BC639" s="16">
        <v>0</v>
      </c>
      <c r="BD639" s="21"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62022403</v>
      </c>
      <c r="D640" s="10" t="s">
        <v>636</v>
      </c>
      <c r="E640" s="7">
        <v>2</v>
      </c>
      <c r="F640" s="11">
        <v>80000001</v>
      </c>
      <c r="G640" s="9">
        <f t="shared" si="73"/>
        <v>62022404</v>
      </c>
      <c r="H640" s="9">
        <v>0</v>
      </c>
      <c r="I640" s="7">
        <v>47</v>
      </c>
      <c r="J640" s="9">
        <v>2</v>
      </c>
      <c r="K640" s="7">
        <v>0</v>
      </c>
      <c r="L640" s="9">
        <v>0</v>
      </c>
      <c r="M640" s="9">
        <v>0</v>
      </c>
      <c r="N640" s="9">
        <v>1</v>
      </c>
      <c r="O640" s="9">
        <v>0</v>
      </c>
      <c r="P640" s="9">
        <v>0</v>
      </c>
      <c r="Q640" s="9">
        <v>0</v>
      </c>
      <c r="R640" s="11">
        <v>0</v>
      </c>
      <c r="S640" s="16">
        <v>0</v>
      </c>
      <c r="T640" s="7">
        <v>1</v>
      </c>
      <c r="U640" s="9">
        <v>2</v>
      </c>
      <c r="V640" s="9">
        <v>0</v>
      </c>
      <c r="W640" s="9">
        <v>3.25</v>
      </c>
      <c r="X640" s="9"/>
      <c r="Y640" s="9">
        <v>1800</v>
      </c>
      <c r="Z640" s="9">
        <v>0</v>
      </c>
      <c r="AA640" s="9">
        <v>0</v>
      </c>
      <c r="AB640" s="9">
        <v>0</v>
      </c>
      <c r="AC640" s="9">
        <v>0</v>
      </c>
      <c r="AD640" s="9">
        <v>0</v>
      </c>
      <c r="AE640" s="11">
        <v>20</v>
      </c>
      <c r="AF640" s="9">
        <v>1</v>
      </c>
      <c r="AG640" s="9">
        <v>4</v>
      </c>
      <c r="AH640" s="11">
        <v>2</v>
      </c>
      <c r="AI640" s="11">
        <v>1</v>
      </c>
      <c r="AJ640" s="11">
        <v>0</v>
      </c>
      <c r="AK640" s="11">
        <v>6</v>
      </c>
      <c r="AL640" s="9">
        <v>0</v>
      </c>
      <c r="AM640" s="9">
        <v>0.5</v>
      </c>
      <c r="AN640" s="9">
        <v>0</v>
      </c>
      <c r="AO640" s="9">
        <v>0</v>
      </c>
      <c r="AP640" s="9">
        <v>30000</v>
      </c>
      <c r="AQ640" s="9">
        <v>0</v>
      </c>
      <c r="AR640" s="9">
        <v>0</v>
      </c>
      <c r="AS640" s="11">
        <v>0</v>
      </c>
      <c r="AT640" s="210" t="s">
        <v>637</v>
      </c>
      <c r="AU640" s="9"/>
      <c r="AV640" s="10" t="s">
        <v>171</v>
      </c>
      <c r="AW640" s="9" t="s">
        <v>635</v>
      </c>
      <c r="AX640" s="9">
        <v>10003002</v>
      </c>
      <c r="AY640" s="9">
        <v>21102040</v>
      </c>
      <c r="AZ640" s="10" t="s">
        <v>156</v>
      </c>
      <c r="BA640" s="10">
        <v>0</v>
      </c>
      <c r="BB640" s="16">
        <v>0</v>
      </c>
      <c r="BC640" s="16">
        <v>0</v>
      </c>
      <c r="BD640" s="21" t="str">
        <f t="shared" si="74"/>
        <v>吟唱0.5秒,立即对目标范围内的怪物造成325%攻击伤害+1800点固定伤害,并造成2秒眩晕,并使其受到暴击伤害额外提升25%</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3:76" ht="19.5" customHeight="1">
      <c r="C641" s="9">
        <v>62022404</v>
      </c>
      <c r="D641" s="10" t="s">
        <v>636</v>
      </c>
      <c r="E641" s="7">
        <v>3</v>
      </c>
      <c r="F641" s="11">
        <v>80000001</v>
      </c>
      <c r="G641" s="9">
        <v>0</v>
      </c>
      <c r="H641" s="9">
        <v>0</v>
      </c>
      <c r="I641" s="7">
        <v>0</v>
      </c>
      <c r="J641" s="9">
        <v>0</v>
      </c>
      <c r="K641" s="7">
        <v>0</v>
      </c>
      <c r="L641" s="9">
        <v>0</v>
      </c>
      <c r="M641" s="9">
        <v>0</v>
      </c>
      <c r="N641" s="9">
        <v>1</v>
      </c>
      <c r="O641" s="9">
        <v>0</v>
      </c>
      <c r="P641" s="9">
        <v>0</v>
      </c>
      <c r="Q641" s="9">
        <v>0</v>
      </c>
      <c r="R641" s="11">
        <v>0</v>
      </c>
      <c r="S641" s="16">
        <v>0</v>
      </c>
      <c r="T641" s="7">
        <v>1</v>
      </c>
      <c r="U641" s="9">
        <v>2</v>
      </c>
      <c r="V641" s="9">
        <v>0</v>
      </c>
      <c r="W641" s="9">
        <v>3.5</v>
      </c>
      <c r="X641" s="9"/>
      <c r="Y641" s="9">
        <v>2800</v>
      </c>
      <c r="Z641" s="9">
        <v>0</v>
      </c>
      <c r="AA641" s="9">
        <v>0</v>
      </c>
      <c r="AB641" s="9">
        <v>0</v>
      </c>
      <c r="AC641" s="9">
        <v>0</v>
      </c>
      <c r="AD641" s="9">
        <v>0</v>
      </c>
      <c r="AE641" s="11">
        <v>20</v>
      </c>
      <c r="AF641" s="9">
        <v>1</v>
      </c>
      <c r="AG641" s="9">
        <v>4</v>
      </c>
      <c r="AH641" s="11">
        <v>2</v>
      </c>
      <c r="AI641" s="11">
        <v>1</v>
      </c>
      <c r="AJ641" s="11">
        <v>0</v>
      </c>
      <c r="AK641" s="11">
        <v>6</v>
      </c>
      <c r="AL641" s="9">
        <v>0</v>
      </c>
      <c r="AM641" s="9">
        <v>0.5</v>
      </c>
      <c r="AN641" s="9">
        <v>0</v>
      </c>
      <c r="AO641" s="9">
        <v>0</v>
      </c>
      <c r="AP641" s="9">
        <v>30000</v>
      </c>
      <c r="AQ641" s="9">
        <v>0</v>
      </c>
      <c r="AR641" s="9">
        <v>0</v>
      </c>
      <c r="AS641" s="11">
        <v>0</v>
      </c>
      <c r="AT641" s="210" t="s">
        <v>637</v>
      </c>
      <c r="AU641" s="9"/>
      <c r="AV641" s="10" t="s">
        <v>171</v>
      </c>
      <c r="AW641" s="9" t="s">
        <v>635</v>
      </c>
      <c r="AX641" s="9">
        <v>10003002</v>
      </c>
      <c r="AY641" s="9">
        <v>21102040</v>
      </c>
      <c r="AZ641" s="10" t="s">
        <v>156</v>
      </c>
      <c r="BA641" s="10">
        <v>0</v>
      </c>
      <c r="BB641" s="16">
        <v>0</v>
      </c>
      <c r="BC641" s="16">
        <v>0</v>
      </c>
      <c r="BD641" s="21" t="str">
        <f t="shared" si="74"/>
        <v>吟唱0.5秒,立即对目标范围内的怪物造成350%攻击伤害+2800点固定伤害,并造成2秒眩晕,并使其受到暴击伤害额外提升25%</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3:76" ht="19.5" customHeight="1">
      <c r="C642" s="9">
        <v>62022405</v>
      </c>
      <c r="D642" s="10" t="s">
        <v>636</v>
      </c>
      <c r="E642" s="7">
        <v>4</v>
      </c>
      <c r="F642" s="11">
        <v>80000001</v>
      </c>
      <c r="G642" s="9">
        <v>0</v>
      </c>
      <c r="H642" s="9">
        <v>0</v>
      </c>
      <c r="I642" s="7">
        <v>0</v>
      </c>
      <c r="J642" s="7">
        <v>0</v>
      </c>
      <c r="K642" s="7">
        <v>0</v>
      </c>
      <c r="L642" s="9">
        <v>0</v>
      </c>
      <c r="M642" s="9">
        <v>0</v>
      </c>
      <c r="N642" s="9">
        <v>1</v>
      </c>
      <c r="O642" s="9">
        <v>0</v>
      </c>
      <c r="P642" s="9">
        <v>0</v>
      </c>
      <c r="Q642" s="9">
        <v>0</v>
      </c>
      <c r="R642" s="11">
        <v>0</v>
      </c>
      <c r="S642" s="16">
        <v>0</v>
      </c>
      <c r="T642" s="7">
        <v>1</v>
      </c>
      <c r="U642" s="9">
        <v>2</v>
      </c>
      <c r="V642" s="9">
        <v>0</v>
      </c>
      <c r="W642" s="9">
        <v>3.75</v>
      </c>
      <c r="X642" s="9"/>
      <c r="Y642" s="9">
        <v>4000</v>
      </c>
      <c r="Z642" s="9">
        <v>0</v>
      </c>
      <c r="AA642" s="9">
        <v>0</v>
      </c>
      <c r="AB642" s="9">
        <v>0</v>
      </c>
      <c r="AC642" s="9">
        <v>0</v>
      </c>
      <c r="AD642" s="9">
        <v>0</v>
      </c>
      <c r="AE642" s="11">
        <v>20</v>
      </c>
      <c r="AF642" s="9">
        <v>1</v>
      </c>
      <c r="AG642" s="9">
        <v>4</v>
      </c>
      <c r="AH642" s="11">
        <v>2</v>
      </c>
      <c r="AI642" s="11">
        <v>1</v>
      </c>
      <c r="AJ642" s="11">
        <v>0</v>
      </c>
      <c r="AK642" s="11">
        <v>6</v>
      </c>
      <c r="AL642" s="9">
        <v>0</v>
      </c>
      <c r="AM642" s="9">
        <v>0.5</v>
      </c>
      <c r="AN642" s="9">
        <v>0</v>
      </c>
      <c r="AO642" s="9">
        <v>0</v>
      </c>
      <c r="AP642" s="9">
        <v>30000</v>
      </c>
      <c r="AQ642" s="9">
        <v>0</v>
      </c>
      <c r="AR642" s="9">
        <v>0</v>
      </c>
      <c r="AS642" s="11">
        <v>0</v>
      </c>
      <c r="AT642" s="210" t="s">
        <v>637</v>
      </c>
      <c r="AU642" s="9"/>
      <c r="AV642" s="10" t="s">
        <v>171</v>
      </c>
      <c r="AW642" s="9" t="s">
        <v>635</v>
      </c>
      <c r="AX642" s="9">
        <v>10003002</v>
      </c>
      <c r="AY642" s="9">
        <v>21102040</v>
      </c>
      <c r="AZ642" s="10" t="s">
        <v>156</v>
      </c>
      <c r="BA642" s="10">
        <v>0</v>
      </c>
      <c r="BB642" s="16">
        <v>0</v>
      </c>
      <c r="BC642" s="16">
        <v>0</v>
      </c>
      <c r="BD642" s="21" t="str">
        <f t="shared" si="74"/>
        <v>吟唱0.5秒,立即对目标范围内的怪物造成375%攻击伤害+4000点固定伤害,并造成2秒眩晕,并使其受到暴击伤害额外提升25%</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3:76" ht="19.5" customHeight="1">
      <c r="C643" s="9">
        <v>62022406</v>
      </c>
      <c r="D643" s="10" t="s">
        <v>636</v>
      </c>
      <c r="E643" s="7">
        <v>5</v>
      </c>
      <c r="F643" s="11">
        <v>80000001</v>
      </c>
      <c r="G643" s="7">
        <v>0</v>
      </c>
      <c r="H643" s="7">
        <v>0</v>
      </c>
      <c r="I643" s="7">
        <v>0</v>
      </c>
      <c r="J643" s="7">
        <v>0</v>
      </c>
      <c r="K643" s="7">
        <v>0</v>
      </c>
      <c r="L643" s="9">
        <v>0</v>
      </c>
      <c r="M643" s="9">
        <v>0</v>
      </c>
      <c r="N643" s="9">
        <v>1</v>
      </c>
      <c r="O643" s="9">
        <v>0</v>
      </c>
      <c r="P643" s="9">
        <v>0</v>
      </c>
      <c r="Q643" s="9">
        <v>0</v>
      </c>
      <c r="R643" s="11">
        <v>0</v>
      </c>
      <c r="S643" s="16">
        <v>0</v>
      </c>
      <c r="T643" s="7">
        <v>1</v>
      </c>
      <c r="U643" s="9">
        <v>2</v>
      </c>
      <c r="V643" s="9">
        <v>0</v>
      </c>
      <c r="W643" s="9">
        <v>4</v>
      </c>
      <c r="X643" s="9"/>
      <c r="Y643" s="9">
        <v>5200</v>
      </c>
      <c r="Z643" s="9">
        <v>0</v>
      </c>
      <c r="AA643" s="9">
        <v>0</v>
      </c>
      <c r="AB643" s="9">
        <v>0</v>
      </c>
      <c r="AC643" s="9">
        <v>0</v>
      </c>
      <c r="AD643" s="9">
        <v>0</v>
      </c>
      <c r="AE643" s="11">
        <v>20</v>
      </c>
      <c r="AF643" s="9">
        <v>1</v>
      </c>
      <c r="AG643" s="9">
        <v>4</v>
      </c>
      <c r="AH643" s="11">
        <v>2</v>
      </c>
      <c r="AI643" s="11">
        <v>1</v>
      </c>
      <c r="AJ643" s="11">
        <v>0</v>
      </c>
      <c r="AK643" s="11">
        <v>6</v>
      </c>
      <c r="AL643" s="9">
        <v>0</v>
      </c>
      <c r="AM643" s="9">
        <v>0.5</v>
      </c>
      <c r="AN643" s="9">
        <v>0</v>
      </c>
      <c r="AO643" s="9">
        <v>0</v>
      </c>
      <c r="AP643" s="9">
        <v>30000</v>
      </c>
      <c r="AQ643" s="9">
        <v>0</v>
      </c>
      <c r="AR643" s="9">
        <v>0</v>
      </c>
      <c r="AS643" s="11">
        <v>0</v>
      </c>
      <c r="AT643" s="210" t="s">
        <v>637</v>
      </c>
      <c r="AU643" s="9"/>
      <c r="AV643" s="10" t="s">
        <v>171</v>
      </c>
      <c r="AW643" s="9" t="s">
        <v>635</v>
      </c>
      <c r="AX643" s="9">
        <v>10003002</v>
      </c>
      <c r="AY643" s="9">
        <v>21102040</v>
      </c>
      <c r="AZ643" s="10" t="s">
        <v>156</v>
      </c>
      <c r="BA643" s="10">
        <v>0</v>
      </c>
      <c r="BB643" s="16">
        <v>0</v>
      </c>
      <c r="BC643" s="16">
        <v>0</v>
      </c>
      <c r="BD643" s="21" t="str">
        <f t="shared" si="74"/>
        <v>吟唱0.5秒,立即对目标范围内的怪物造成400%攻击伤害+5200点固定伤害,并造成2秒眩晕,并使其受到暴击伤害额外提升25%</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3:76" ht="20.100000000000001" customHeight="1">
      <c r="C644" s="9">
        <v>62023101</v>
      </c>
      <c r="D644" s="10" t="s">
        <v>386</v>
      </c>
      <c r="E644" s="7">
        <v>0</v>
      </c>
      <c r="F644" s="11">
        <v>80000001</v>
      </c>
      <c r="G644" s="9">
        <f>C645</f>
        <v>62023102</v>
      </c>
      <c r="H644" s="9">
        <v>0</v>
      </c>
      <c r="I644" s="7">
        <v>18</v>
      </c>
      <c r="J644" s="7">
        <v>5</v>
      </c>
      <c r="K644" s="7">
        <v>0</v>
      </c>
      <c r="L644" s="9">
        <v>0</v>
      </c>
      <c r="M644" s="9">
        <v>0</v>
      </c>
      <c r="N644" s="9">
        <v>1</v>
      </c>
      <c r="O644" s="9">
        <v>0</v>
      </c>
      <c r="P644" s="9">
        <v>0</v>
      </c>
      <c r="Q644" s="9">
        <v>0</v>
      </c>
      <c r="R644" s="11">
        <v>0</v>
      </c>
      <c r="S644" s="16">
        <v>0</v>
      </c>
      <c r="T644" s="7">
        <v>1</v>
      </c>
      <c r="U644" s="9">
        <v>2</v>
      </c>
      <c r="V644" s="9">
        <v>0</v>
      </c>
      <c r="W644" s="9">
        <v>0</v>
      </c>
      <c r="X644" s="9"/>
      <c r="Y644" s="9">
        <v>0</v>
      </c>
      <c r="Z644" s="9">
        <v>0</v>
      </c>
      <c r="AA644" s="9">
        <v>0</v>
      </c>
      <c r="AB644" s="9">
        <v>0</v>
      </c>
      <c r="AC644" s="9">
        <v>0</v>
      </c>
      <c r="AD644" s="9">
        <v>0</v>
      </c>
      <c r="AE644" s="9">
        <v>30</v>
      </c>
      <c r="AF644" s="9">
        <v>0</v>
      </c>
      <c r="AG644" s="9">
        <v>0</v>
      </c>
      <c r="AH644" s="11">
        <v>2</v>
      </c>
      <c r="AI644" s="11">
        <v>0</v>
      </c>
      <c r="AJ644" s="11">
        <v>0</v>
      </c>
      <c r="AK644" s="11">
        <v>0</v>
      </c>
      <c r="AL644" s="9">
        <v>0</v>
      </c>
      <c r="AM644" s="9">
        <v>0</v>
      </c>
      <c r="AN644" s="9">
        <v>0</v>
      </c>
      <c r="AO644" s="37">
        <v>0</v>
      </c>
      <c r="AP644" s="9">
        <v>1000</v>
      </c>
      <c r="AQ644" s="9">
        <v>0</v>
      </c>
      <c r="AR644" s="9">
        <v>0</v>
      </c>
      <c r="AS644" s="11">
        <v>92011001</v>
      </c>
      <c r="AT644" s="9" t="s">
        <v>153</v>
      </c>
      <c r="AU644" s="9"/>
      <c r="AV644" s="10" t="s">
        <v>171</v>
      </c>
      <c r="AW644" s="9" t="s">
        <v>387</v>
      </c>
      <c r="AX644" s="9">
        <v>0</v>
      </c>
      <c r="AY644" s="9">
        <v>0</v>
      </c>
      <c r="AZ644" s="10" t="s">
        <v>156</v>
      </c>
      <c r="BA644" s="10" t="s">
        <v>153</v>
      </c>
      <c r="BB644" s="16">
        <v>0</v>
      </c>
      <c r="BC644" s="16">
        <v>0</v>
      </c>
      <c r="BD644" s="38" t="s">
        <v>638</v>
      </c>
      <c r="BE644" s="9">
        <v>0</v>
      </c>
      <c r="BF644" s="7">
        <v>0</v>
      </c>
      <c r="BG644" s="9">
        <v>0</v>
      </c>
      <c r="BH644" s="9">
        <v>0</v>
      </c>
      <c r="BI644" s="9">
        <v>0</v>
      </c>
      <c r="BJ644" s="9">
        <v>0</v>
      </c>
      <c r="BK644" s="24">
        <v>0</v>
      </c>
      <c r="BL644" s="11">
        <v>1</v>
      </c>
      <c r="BM644" s="11">
        <v>0</v>
      </c>
      <c r="BN644" s="11">
        <v>0</v>
      </c>
      <c r="BO644" s="11">
        <v>0</v>
      </c>
      <c r="BP644" s="11">
        <v>0</v>
      </c>
      <c r="BQ644" s="11">
        <v>0</v>
      </c>
      <c r="BR644" s="11">
        <v>0</v>
      </c>
      <c r="BS644" s="11"/>
      <c r="BT644" s="11"/>
      <c r="BU644" s="11"/>
      <c r="BV644" s="11">
        <v>0</v>
      </c>
      <c r="BW644" s="11">
        <v>0</v>
      </c>
      <c r="BX644" s="11">
        <v>0</v>
      </c>
    </row>
    <row r="645" spans="3:76" ht="20.100000000000001" customHeight="1">
      <c r="C645" s="9">
        <v>62023102</v>
      </c>
      <c r="D645" s="10" t="s">
        <v>386</v>
      </c>
      <c r="E645" s="7">
        <v>1</v>
      </c>
      <c r="F645" s="11">
        <v>80000001</v>
      </c>
      <c r="G645" s="9">
        <f t="shared" ref="G645:G646" si="75">C646</f>
        <v>62023103</v>
      </c>
      <c r="H645" s="9">
        <v>0</v>
      </c>
      <c r="I645" s="7">
        <v>27</v>
      </c>
      <c r="J645" s="7">
        <v>2</v>
      </c>
      <c r="K645" s="7">
        <v>0</v>
      </c>
      <c r="L645" s="9">
        <v>0</v>
      </c>
      <c r="M645" s="9">
        <v>0</v>
      </c>
      <c r="N645" s="9">
        <v>1</v>
      </c>
      <c r="O645" s="9">
        <v>0</v>
      </c>
      <c r="P645" s="9">
        <v>0</v>
      </c>
      <c r="Q645" s="9">
        <v>0</v>
      </c>
      <c r="R645" s="11">
        <v>0</v>
      </c>
      <c r="S645" s="16">
        <v>0</v>
      </c>
      <c r="T645" s="7">
        <v>1</v>
      </c>
      <c r="U645" s="9">
        <v>2</v>
      </c>
      <c r="V645" s="9">
        <v>0</v>
      </c>
      <c r="W645" s="9">
        <v>0</v>
      </c>
      <c r="X645" s="9"/>
      <c r="Y645" s="9">
        <v>0</v>
      </c>
      <c r="Z645" s="9">
        <v>0</v>
      </c>
      <c r="AA645" s="9">
        <v>0</v>
      </c>
      <c r="AB645" s="9">
        <v>0</v>
      </c>
      <c r="AC645" s="9">
        <v>0</v>
      </c>
      <c r="AD645" s="9">
        <v>0</v>
      </c>
      <c r="AE645" s="9">
        <v>30</v>
      </c>
      <c r="AF645" s="9">
        <v>0</v>
      </c>
      <c r="AG645" s="9">
        <v>0</v>
      </c>
      <c r="AH645" s="11">
        <v>2</v>
      </c>
      <c r="AI645" s="11">
        <v>0</v>
      </c>
      <c r="AJ645" s="11">
        <v>0</v>
      </c>
      <c r="AK645" s="11">
        <v>0</v>
      </c>
      <c r="AL645" s="9">
        <v>0</v>
      </c>
      <c r="AM645" s="9">
        <v>0</v>
      </c>
      <c r="AN645" s="9">
        <v>0</v>
      </c>
      <c r="AO645" s="37">
        <v>0</v>
      </c>
      <c r="AP645" s="9">
        <v>1000</v>
      </c>
      <c r="AQ645" s="9">
        <v>0</v>
      </c>
      <c r="AR645" s="9">
        <v>0</v>
      </c>
      <c r="AS645" s="11">
        <v>92011001</v>
      </c>
      <c r="AT645" s="9" t="s">
        <v>153</v>
      </c>
      <c r="AU645" s="9"/>
      <c r="AV645" s="10" t="s">
        <v>171</v>
      </c>
      <c r="AW645" s="9" t="s">
        <v>387</v>
      </c>
      <c r="AX645" s="9">
        <v>0</v>
      </c>
      <c r="AY645" s="9">
        <v>0</v>
      </c>
      <c r="AZ645" s="10" t="s">
        <v>156</v>
      </c>
      <c r="BA645" s="10" t="s">
        <v>153</v>
      </c>
      <c r="BB645" s="16">
        <v>0</v>
      </c>
      <c r="BC645" s="16">
        <v>0</v>
      </c>
      <c r="BD645" s="38" t="s">
        <v>638</v>
      </c>
      <c r="BE645" s="9">
        <v>0</v>
      </c>
      <c r="BF645" s="7">
        <v>0</v>
      </c>
      <c r="BG645" s="9">
        <v>0</v>
      </c>
      <c r="BH645" s="9">
        <v>0</v>
      </c>
      <c r="BI645" s="9">
        <v>0</v>
      </c>
      <c r="BJ645" s="9">
        <v>0</v>
      </c>
      <c r="BK645" s="24">
        <v>0</v>
      </c>
      <c r="BL645" s="11">
        <v>1</v>
      </c>
      <c r="BM645" s="11">
        <v>0</v>
      </c>
      <c r="BN645" s="11">
        <v>0</v>
      </c>
      <c r="BO645" s="11">
        <v>0</v>
      </c>
      <c r="BP645" s="11">
        <v>0</v>
      </c>
      <c r="BQ645" s="11">
        <v>0</v>
      </c>
      <c r="BR645" s="11">
        <v>0</v>
      </c>
      <c r="BS645" s="11"/>
      <c r="BT645" s="11"/>
      <c r="BU645" s="11"/>
      <c r="BV645" s="11">
        <v>0</v>
      </c>
      <c r="BW645" s="11">
        <v>0</v>
      </c>
      <c r="BX645" s="11">
        <v>0</v>
      </c>
    </row>
    <row r="646" spans="3:76" ht="20.100000000000001" customHeight="1">
      <c r="C646" s="9">
        <v>62023103</v>
      </c>
      <c r="D646" s="10" t="s">
        <v>386</v>
      </c>
      <c r="E646" s="7">
        <v>2</v>
      </c>
      <c r="F646" s="11">
        <v>80000001</v>
      </c>
      <c r="G646" s="9">
        <f t="shared" si="75"/>
        <v>62023104</v>
      </c>
      <c r="H646" s="9">
        <v>0</v>
      </c>
      <c r="I646" s="7">
        <v>32</v>
      </c>
      <c r="J646" s="7">
        <v>2</v>
      </c>
      <c r="K646" s="7">
        <v>0</v>
      </c>
      <c r="L646" s="9">
        <v>0</v>
      </c>
      <c r="M646" s="9">
        <v>0</v>
      </c>
      <c r="N646" s="9">
        <v>1</v>
      </c>
      <c r="O646" s="9">
        <v>0</v>
      </c>
      <c r="P646" s="9">
        <v>0</v>
      </c>
      <c r="Q646" s="9">
        <v>0</v>
      </c>
      <c r="R646" s="11">
        <v>0</v>
      </c>
      <c r="S646" s="16">
        <v>0</v>
      </c>
      <c r="T646" s="7">
        <v>1</v>
      </c>
      <c r="U646" s="9">
        <v>2</v>
      </c>
      <c r="V646" s="9">
        <v>0</v>
      </c>
      <c r="W646" s="9">
        <v>0</v>
      </c>
      <c r="X646" s="9"/>
      <c r="Y646" s="9">
        <v>0</v>
      </c>
      <c r="Z646" s="9">
        <v>0</v>
      </c>
      <c r="AA646" s="9">
        <v>0</v>
      </c>
      <c r="AB646" s="9">
        <v>0</v>
      </c>
      <c r="AC646" s="9">
        <v>0</v>
      </c>
      <c r="AD646" s="9">
        <v>0</v>
      </c>
      <c r="AE646" s="9">
        <v>30</v>
      </c>
      <c r="AF646" s="9">
        <v>0</v>
      </c>
      <c r="AG646" s="9">
        <v>0</v>
      </c>
      <c r="AH646" s="11">
        <v>2</v>
      </c>
      <c r="AI646" s="11">
        <v>0</v>
      </c>
      <c r="AJ646" s="11">
        <v>0</v>
      </c>
      <c r="AK646" s="11">
        <v>0</v>
      </c>
      <c r="AL646" s="9">
        <v>0</v>
      </c>
      <c r="AM646" s="9">
        <v>0</v>
      </c>
      <c r="AN646" s="9">
        <v>0</v>
      </c>
      <c r="AO646" s="37">
        <v>0</v>
      </c>
      <c r="AP646" s="9">
        <v>1000</v>
      </c>
      <c r="AQ646" s="9">
        <v>0</v>
      </c>
      <c r="AR646" s="9">
        <v>0</v>
      </c>
      <c r="AS646" s="11">
        <v>92011002</v>
      </c>
      <c r="AT646" s="9" t="s">
        <v>153</v>
      </c>
      <c r="AU646" s="9"/>
      <c r="AV646" s="10" t="s">
        <v>171</v>
      </c>
      <c r="AW646" s="9" t="s">
        <v>387</v>
      </c>
      <c r="AX646" s="9">
        <v>0</v>
      </c>
      <c r="AY646" s="9">
        <v>0</v>
      </c>
      <c r="AZ646" s="10" t="s">
        <v>156</v>
      </c>
      <c r="BA646" s="10" t="s">
        <v>153</v>
      </c>
      <c r="BB646" s="16">
        <v>0</v>
      </c>
      <c r="BC646" s="16">
        <v>0</v>
      </c>
      <c r="BD646" s="38" t="s">
        <v>639</v>
      </c>
      <c r="BE646" s="9">
        <v>0</v>
      </c>
      <c r="BF646" s="7">
        <v>0</v>
      </c>
      <c r="BG646" s="9">
        <v>0</v>
      </c>
      <c r="BH646" s="9">
        <v>0</v>
      </c>
      <c r="BI646" s="9">
        <v>0</v>
      </c>
      <c r="BJ646" s="9">
        <v>0</v>
      </c>
      <c r="BK646" s="24">
        <v>0</v>
      </c>
      <c r="BL646" s="11">
        <v>1</v>
      </c>
      <c r="BM646" s="11">
        <v>0</v>
      </c>
      <c r="BN646" s="11">
        <v>0</v>
      </c>
      <c r="BO646" s="11">
        <v>0</v>
      </c>
      <c r="BP646" s="11">
        <v>0</v>
      </c>
      <c r="BQ646" s="11">
        <v>0</v>
      </c>
      <c r="BR646" s="11">
        <v>0</v>
      </c>
      <c r="BS646" s="11"/>
      <c r="BT646" s="11"/>
      <c r="BU646" s="11"/>
      <c r="BV646" s="11">
        <v>0</v>
      </c>
      <c r="BW646" s="11">
        <v>0</v>
      </c>
      <c r="BX646" s="11">
        <v>0</v>
      </c>
    </row>
    <row r="647" spans="3:76" ht="20.100000000000001" customHeight="1">
      <c r="C647" s="9">
        <v>62023104</v>
      </c>
      <c r="D647" s="10" t="s">
        <v>386</v>
      </c>
      <c r="E647" s="7">
        <v>3</v>
      </c>
      <c r="F647" s="11">
        <v>80000001</v>
      </c>
      <c r="G647" s="7">
        <v>0</v>
      </c>
      <c r="H647" s="7">
        <v>0</v>
      </c>
      <c r="I647" s="7">
        <v>0</v>
      </c>
      <c r="J647" s="14">
        <v>0</v>
      </c>
      <c r="K647" s="7">
        <v>0</v>
      </c>
      <c r="L647" s="9">
        <v>0</v>
      </c>
      <c r="M647" s="9">
        <v>0</v>
      </c>
      <c r="N647" s="9">
        <v>1</v>
      </c>
      <c r="O647" s="9">
        <v>0</v>
      </c>
      <c r="P647" s="9">
        <v>0</v>
      </c>
      <c r="Q647" s="9">
        <v>0</v>
      </c>
      <c r="R647" s="11">
        <v>0</v>
      </c>
      <c r="S647" s="16">
        <v>0</v>
      </c>
      <c r="T647" s="7">
        <v>1</v>
      </c>
      <c r="U647" s="9">
        <v>2</v>
      </c>
      <c r="V647" s="9">
        <v>0</v>
      </c>
      <c r="W647" s="9">
        <v>0</v>
      </c>
      <c r="X647" s="9"/>
      <c r="Y647" s="9">
        <v>0</v>
      </c>
      <c r="Z647" s="9">
        <v>0</v>
      </c>
      <c r="AA647" s="9">
        <v>0</v>
      </c>
      <c r="AB647" s="9">
        <v>0</v>
      </c>
      <c r="AC647" s="9">
        <v>0</v>
      </c>
      <c r="AD647" s="9">
        <v>0</v>
      </c>
      <c r="AE647" s="9">
        <v>30</v>
      </c>
      <c r="AF647" s="9">
        <v>0</v>
      </c>
      <c r="AG647" s="9">
        <v>0</v>
      </c>
      <c r="AH647" s="11">
        <v>2</v>
      </c>
      <c r="AI647" s="11">
        <v>0</v>
      </c>
      <c r="AJ647" s="11">
        <v>0</v>
      </c>
      <c r="AK647" s="11">
        <v>0</v>
      </c>
      <c r="AL647" s="9">
        <v>0</v>
      </c>
      <c r="AM647" s="9">
        <v>0</v>
      </c>
      <c r="AN647" s="9">
        <v>0</v>
      </c>
      <c r="AO647" s="37">
        <v>0</v>
      </c>
      <c r="AP647" s="9">
        <v>1000</v>
      </c>
      <c r="AQ647" s="9">
        <v>0</v>
      </c>
      <c r="AR647" s="9">
        <v>0</v>
      </c>
      <c r="AS647" s="11">
        <v>92011003</v>
      </c>
      <c r="AT647" s="9" t="s">
        <v>153</v>
      </c>
      <c r="AU647" s="9"/>
      <c r="AV647" s="10" t="s">
        <v>171</v>
      </c>
      <c r="AW647" s="9" t="s">
        <v>387</v>
      </c>
      <c r="AX647" s="9">
        <v>0</v>
      </c>
      <c r="AY647" s="9">
        <v>0</v>
      </c>
      <c r="AZ647" s="10" t="s">
        <v>156</v>
      </c>
      <c r="BA647" s="10" t="s">
        <v>153</v>
      </c>
      <c r="BB647" s="16">
        <v>0</v>
      </c>
      <c r="BC647" s="16">
        <v>0</v>
      </c>
      <c r="BD647" s="38" t="s">
        <v>640</v>
      </c>
      <c r="BE647" s="9">
        <v>0</v>
      </c>
      <c r="BF647" s="7">
        <v>0</v>
      </c>
      <c r="BG647" s="9">
        <v>0</v>
      </c>
      <c r="BH647" s="9">
        <v>0</v>
      </c>
      <c r="BI647" s="9">
        <v>0</v>
      </c>
      <c r="BJ647" s="9">
        <v>0</v>
      </c>
      <c r="BK647" s="24">
        <v>0</v>
      </c>
      <c r="BL647" s="11">
        <v>1</v>
      </c>
      <c r="BM647" s="11">
        <v>0</v>
      </c>
      <c r="BN647" s="11">
        <v>0</v>
      </c>
      <c r="BO647" s="11">
        <v>0</v>
      </c>
      <c r="BP647" s="11">
        <v>0</v>
      </c>
      <c r="BQ647" s="11">
        <v>0</v>
      </c>
      <c r="BR647" s="11">
        <v>0</v>
      </c>
      <c r="BS647" s="11"/>
      <c r="BT647" s="11"/>
      <c r="BU647" s="11"/>
      <c r="BV647" s="11">
        <v>0</v>
      </c>
      <c r="BW647" s="11">
        <v>0</v>
      </c>
      <c r="BX647" s="11">
        <v>0</v>
      </c>
    </row>
    <row r="648" spans="3:76" ht="20.100000000000001" customHeight="1">
      <c r="C648" s="9">
        <v>62023105</v>
      </c>
      <c r="D648" s="10" t="s">
        <v>386</v>
      </c>
      <c r="E648" s="7">
        <v>4</v>
      </c>
      <c r="F648" s="11">
        <v>80000001</v>
      </c>
      <c r="G648" s="7">
        <v>0</v>
      </c>
      <c r="H648" s="7">
        <v>0</v>
      </c>
      <c r="I648" s="7">
        <v>0</v>
      </c>
      <c r="J648" s="7">
        <v>0</v>
      </c>
      <c r="K648" s="7">
        <v>0</v>
      </c>
      <c r="L648" s="9">
        <v>0</v>
      </c>
      <c r="M648" s="9">
        <v>0</v>
      </c>
      <c r="N648" s="9">
        <v>1</v>
      </c>
      <c r="O648" s="9">
        <v>0</v>
      </c>
      <c r="P648" s="9">
        <v>0</v>
      </c>
      <c r="Q648" s="9">
        <v>0</v>
      </c>
      <c r="R648" s="11">
        <v>0</v>
      </c>
      <c r="S648" s="16">
        <v>0</v>
      </c>
      <c r="T648" s="7">
        <v>1</v>
      </c>
      <c r="U648" s="9">
        <v>2</v>
      </c>
      <c r="V648" s="9">
        <v>0</v>
      </c>
      <c r="W648" s="9">
        <v>0</v>
      </c>
      <c r="X648" s="9"/>
      <c r="Y648" s="9">
        <v>0</v>
      </c>
      <c r="Z648" s="9">
        <v>0</v>
      </c>
      <c r="AA648" s="9">
        <v>0</v>
      </c>
      <c r="AB648" s="9">
        <v>0</v>
      </c>
      <c r="AC648" s="9">
        <v>0</v>
      </c>
      <c r="AD648" s="9">
        <v>0</v>
      </c>
      <c r="AE648" s="9">
        <v>30</v>
      </c>
      <c r="AF648" s="9">
        <v>0</v>
      </c>
      <c r="AG648" s="9">
        <v>0</v>
      </c>
      <c r="AH648" s="11">
        <v>2</v>
      </c>
      <c r="AI648" s="11">
        <v>0</v>
      </c>
      <c r="AJ648" s="11">
        <v>0</v>
      </c>
      <c r="AK648" s="11">
        <v>0</v>
      </c>
      <c r="AL648" s="9">
        <v>0</v>
      </c>
      <c r="AM648" s="9">
        <v>0</v>
      </c>
      <c r="AN648" s="9">
        <v>0</v>
      </c>
      <c r="AO648" s="37">
        <v>0</v>
      </c>
      <c r="AP648" s="9">
        <v>1000</v>
      </c>
      <c r="AQ648" s="9">
        <v>0</v>
      </c>
      <c r="AR648" s="9">
        <v>0</v>
      </c>
      <c r="AS648" s="11">
        <v>92011004</v>
      </c>
      <c r="AT648" s="9" t="s">
        <v>153</v>
      </c>
      <c r="AU648" s="9"/>
      <c r="AV648" s="10" t="s">
        <v>171</v>
      </c>
      <c r="AW648" s="9" t="s">
        <v>387</v>
      </c>
      <c r="AX648" s="9">
        <v>0</v>
      </c>
      <c r="AY648" s="9">
        <v>0</v>
      </c>
      <c r="AZ648" s="10" t="s">
        <v>156</v>
      </c>
      <c r="BA648" s="10" t="s">
        <v>153</v>
      </c>
      <c r="BB648" s="16">
        <v>0</v>
      </c>
      <c r="BC648" s="16">
        <v>0</v>
      </c>
      <c r="BD648" s="38" t="s">
        <v>641</v>
      </c>
      <c r="BE648" s="9">
        <v>0</v>
      </c>
      <c r="BF648" s="7">
        <v>0</v>
      </c>
      <c r="BG648" s="9">
        <v>0</v>
      </c>
      <c r="BH648" s="9">
        <v>0</v>
      </c>
      <c r="BI648" s="9">
        <v>0</v>
      </c>
      <c r="BJ648" s="9">
        <v>0</v>
      </c>
      <c r="BK648" s="24">
        <v>0</v>
      </c>
      <c r="BL648" s="11">
        <v>1</v>
      </c>
      <c r="BM648" s="11">
        <v>0</v>
      </c>
      <c r="BN648" s="11">
        <v>0</v>
      </c>
      <c r="BO648" s="11">
        <v>0</v>
      </c>
      <c r="BP648" s="11">
        <v>0</v>
      </c>
      <c r="BQ648" s="11">
        <v>0</v>
      </c>
      <c r="BR648" s="11">
        <v>0</v>
      </c>
      <c r="BS648" s="11"/>
      <c r="BT648" s="11"/>
      <c r="BU648" s="11"/>
      <c r="BV648" s="11">
        <v>0</v>
      </c>
      <c r="BW648" s="11">
        <v>0</v>
      </c>
      <c r="BX648" s="11">
        <v>0</v>
      </c>
    </row>
    <row r="649" spans="3:76" ht="20.100000000000001" customHeight="1">
      <c r="C649" s="9">
        <v>62023106</v>
      </c>
      <c r="D649" s="10" t="s">
        <v>386</v>
      </c>
      <c r="E649" s="7">
        <v>5</v>
      </c>
      <c r="F649" s="11">
        <v>80000001</v>
      </c>
      <c r="G649" s="7">
        <v>0</v>
      </c>
      <c r="H649" s="7">
        <v>0</v>
      </c>
      <c r="I649" s="7">
        <v>0</v>
      </c>
      <c r="J649" s="7">
        <v>0</v>
      </c>
      <c r="K649" s="7">
        <v>0</v>
      </c>
      <c r="L649" s="9">
        <v>0</v>
      </c>
      <c r="M649" s="9">
        <v>0</v>
      </c>
      <c r="N649" s="9">
        <v>1</v>
      </c>
      <c r="O649" s="9">
        <v>0</v>
      </c>
      <c r="P649" s="9">
        <v>0</v>
      </c>
      <c r="Q649" s="9">
        <v>0</v>
      </c>
      <c r="R649" s="11">
        <v>0</v>
      </c>
      <c r="S649" s="16">
        <v>0</v>
      </c>
      <c r="T649" s="7">
        <v>1</v>
      </c>
      <c r="U649" s="9">
        <v>2</v>
      </c>
      <c r="V649" s="9">
        <v>0</v>
      </c>
      <c r="W649" s="9">
        <v>0</v>
      </c>
      <c r="X649" s="9"/>
      <c r="Y649" s="9">
        <v>0</v>
      </c>
      <c r="Z649" s="9">
        <v>0</v>
      </c>
      <c r="AA649" s="9">
        <v>0</v>
      </c>
      <c r="AB649" s="9">
        <v>0</v>
      </c>
      <c r="AC649" s="9">
        <v>0</v>
      </c>
      <c r="AD649" s="9">
        <v>0</v>
      </c>
      <c r="AE649" s="9">
        <v>30</v>
      </c>
      <c r="AF649" s="9">
        <v>0</v>
      </c>
      <c r="AG649" s="9">
        <v>0</v>
      </c>
      <c r="AH649" s="11">
        <v>2</v>
      </c>
      <c r="AI649" s="11">
        <v>0</v>
      </c>
      <c r="AJ649" s="11">
        <v>0</v>
      </c>
      <c r="AK649" s="11">
        <v>0</v>
      </c>
      <c r="AL649" s="9">
        <v>0</v>
      </c>
      <c r="AM649" s="9">
        <v>0</v>
      </c>
      <c r="AN649" s="9">
        <v>0</v>
      </c>
      <c r="AO649" s="37">
        <v>0</v>
      </c>
      <c r="AP649" s="9">
        <v>1000</v>
      </c>
      <c r="AQ649" s="9">
        <v>0</v>
      </c>
      <c r="AR649" s="9">
        <v>0</v>
      </c>
      <c r="AS649" s="11">
        <v>92011005</v>
      </c>
      <c r="AT649" s="9" t="s">
        <v>153</v>
      </c>
      <c r="AU649" s="9"/>
      <c r="AV649" s="10" t="s">
        <v>171</v>
      </c>
      <c r="AW649" s="9" t="s">
        <v>387</v>
      </c>
      <c r="AX649" s="9">
        <v>0</v>
      </c>
      <c r="AY649" s="9">
        <v>0</v>
      </c>
      <c r="AZ649" s="10" t="s">
        <v>156</v>
      </c>
      <c r="BA649" s="10" t="s">
        <v>153</v>
      </c>
      <c r="BB649" s="16">
        <v>0</v>
      </c>
      <c r="BC649" s="16">
        <v>0</v>
      </c>
      <c r="BD649" s="38" t="s">
        <v>642</v>
      </c>
      <c r="BE649" s="9">
        <v>0</v>
      </c>
      <c r="BF649" s="7">
        <v>0</v>
      </c>
      <c r="BG649" s="9">
        <v>0</v>
      </c>
      <c r="BH649" s="9">
        <v>0</v>
      </c>
      <c r="BI649" s="9">
        <v>0</v>
      </c>
      <c r="BJ649" s="9">
        <v>0</v>
      </c>
      <c r="BK649" s="24">
        <v>0</v>
      </c>
      <c r="BL649" s="11">
        <v>1</v>
      </c>
      <c r="BM649" s="11">
        <v>0</v>
      </c>
      <c r="BN649" s="11">
        <v>0</v>
      </c>
      <c r="BO649" s="11">
        <v>0</v>
      </c>
      <c r="BP649" s="11">
        <v>0</v>
      </c>
      <c r="BQ649" s="11">
        <v>0</v>
      </c>
      <c r="BR649" s="11">
        <v>0</v>
      </c>
      <c r="BS649" s="11"/>
      <c r="BT649" s="11"/>
      <c r="BU649" s="11"/>
      <c r="BV649" s="11">
        <v>0</v>
      </c>
      <c r="BW649" s="11">
        <v>0</v>
      </c>
      <c r="BX649" s="11">
        <v>0</v>
      </c>
    </row>
    <row r="650" spans="3:76" ht="20.100000000000001" customHeight="1">
      <c r="C650" s="9">
        <v>62023201</v>
      </c>
      <c r="D650" s="10" t="s">
        <v>210</v>
      </c>
      <c r="E650" s="7">
        <v>0</v>
      </c>
      <c r="F650" s="11">
        <v>80000001</v>
      </c>
      <c r="G650" s="9">
        <v>62023202</v>
      </c>
      <c r="H650" s="9">
        <v>0</v>
      </c>
      <c r="I650" s="7">
        <v>25</v>
      </c>
      <c r="J650" s="7">
        <v>5</v>
      </c>
      <c r="K650" s="7">
        <v>0</v>
      </c>
      <c r="L650" s="9">
        <v>0</v>
      </c>
      <c r="M650" s="9">
        <v>0</v>
      </c>
      <c r="N650" s="9">
        <v>1</v>
      </c>
      <c r="O650" s="9">
        <v>0</v>
      </c>
      <c r="P650" s="9">
        <v>0</v>
      </c>
      <c r="Q650" s="9">
        <v>0</v>
      </c>
      <c r="R650" s="11">
        <v>0</v>
      </c>
      <c r="S650" s="16">
        <v>0</v>
      </c>
      <c r="T650" s="7">
        <v>1</v>
      </c>
      <c r="U650" s="9">
        <v>2</v>
      </c>
      <c r="V650" s="9">
        <v>0</v>
      </c>
      <c r="W650" s="9">
        <v>1.1000000000000001</v>
      </c>
      <c r="X650" s="9"/>
      <c r="Y650" s="9">
        <v>500</v>
      </c>
      <c r="Z650" s="9">
        <v>0</v>
      </c>
      <c r="AA650" s="9">
        <v>0</v>
      </c>
      <c r="AB650" s="9">
        <v>0</v>
      </c>
      <c r="AC650" s="9">
        <v>0</v>
      </c>
      <c r="AD650" s="9">
        <v>0</v>
      </c>
      <c r="AE650" s="9">
        <v>18</v>
      </c>
      <c r="AF650" s="9">
        <v>1</v>
      </c>
      <c r="AG650" s="9">
        <v>4</v>
      </c>
      <c r="AH650" s="11">
        <v>2</v>
      </c>
      <c r="AI650" s="11">
        <v>1</v>
      </c>
      <c r="AJ650" s="11">
        <v>0</v>
      </c>
      <c r="AK650" s="11">
        <v>6</v>
      </c>
      <c r="AL650" s="9">
        <v>0</v>
      </c>
      <c r="AM650" s="9">
        <v>0</v>
      </c>
      <c r="AN650" s="9">
        <v>0</v>
      </c>
      <c r="AO650" s="9">
        <v>0.25</v>
      </c>
      <c r="AP650" s="9">
        <v>10000</v>
      </c>
      <c r="AQ650" s="9">
        <v>0.5</v>
      </c>
      <c r="AR650" s="9">
        <v>0</v>
      </c>
      <c r="AS650" s="11">
        <v>0</v>
      </c>
      <c r="AT650" s="11">
        <v>92032001</v>
      </c>
      <c r="AU650" s="11"/>
      <c r="AV650" s="10" t="s">
        <v>171</v>
      </c>
      <c r="AW650" s="9" t="s">
        <v>411</v>
      </c>
      <c r="AX650" s="9">
        <v>10002001</v>
      </c>
      <c r="AY650" s="9">
        <v>21103020</v>
      </c>
      <c r="AZ650" s="10" t="s">
        <v>215</v>
      </c>
      <c r="BA650" s="10" t="s">
        <v>216</v>
      </c>
      <c r="BB650" s="16">
        <v>0</v>
      </c>
      <c r="BC650" s="16">
        <v>0</v>
      </c>
      <c r="BD650" s="38"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9">
        <v>0</v>
      </c>
      <c r="BF650" s="7">
        <v>0</v>
      </c>
      <c r="BG650" s="9">
        <v>0</v>
      </c>
      <c r="BH650" s="9">
        <v>0</v>
      </c>
      <c r="BI650" s="9">
        <v>0</v>
      </c>
      <c r="BJ650" s="9">
        <v>0</v>
      </c>
      <c r="BK650" s="24">
        <v>0</v>
      </c>
      <c r="BL650" s="11">
        <v>0</v>
      </c>
      <c r="BM650" s="11">
        <v>0</v>
      </c>
      <c r="BN650" s="11">
        <v>0</v>
      </c>
      <c r="BO650" s="11">
        <v>0</v>
      </c>
      <c r="BP650" s="11">
        <v>0</v>
      </c>
      <c r="BQ650" s="11">
        <v>0</v>
      </c>
      <c r="BR650" s="11">
        <v>0</v>
      </c>
      <c r="BS650" s="11"/>
      <c r="BT650" s="11"/>
      <c r="BU650" s="11"/>
      <c r="BV650" s="11">
        <v>0</v>
      </c>
      <c r="BW650" s="11">
        <v>0</v>
      </c>
      <c r="BX650" s="11">
        <v>0</v>
      </c>
    </row>
    <row r="651" spans="3:76" ht="20.100000000000001" customHeight="1">
      <c r="C651" s="9">
        <v>62023202</v>
      </c>
      <c r="D651" s="10" t="s">
        <v>210</v>
      </c>
      <c r="E651" s="7">
        <v>1</v>
      </c>
      <c r="F651" s="11">
        <v>80000001</v>
      </c>
      <c r="G651" s="9">
        <v>62023203</v>
      </c>
      <c r="H651" s="9">
        <v>0</v>
      </c>
      <c r="I651" s="7">
        <v>32</v>
      </c>
      <c r="J651" s="7">
        <v>2</v>
      </c>
      <c r="K651" s="7">
        <v>0</v>
      </c>
      <c r="L651" s="9">
        <v>0</v>
      </c>
      <c r="M651" s="9">
        <v>0</v>
      </c>
      <c r="N651" s="9">
        <v>1</v>
      </c>
      <c r="O651" s="9">
        <v>0</v>
      </c>
      <c r="P651" s="9">
        <v>0</v>
      </c>
      <c r="Q651" s="9">
        <v>0</v>
      </c>
      <c r="R651" s="11">
        <v>0</v>
      </c>
      <c r="S651" s="16">
        <v>0</v>
      </c>
      <c r="T651" s="7">
        <v>1</v>
      </c>
      <c r="U651" s="9">
        <v>2</v>
      </c>
      <c r="V651" s="9">
        <v>0</v>
      </c>
      <c r="W651" s="9">
        <v>1.1000000000000001</v>
      </c>
      <c r="X651" s="9"/>
      <c r="Y651" s="9">
        <v>500</v>
      </c>
      <c r="Z651" s="9">
        <v>0</v>
      </c>
      <c r="AA651" s="9">
        <v>0</v>
      </c>
      <c r="AB651" s="9">
        <v>0</v>
      </c>
      <c r="AC651" s="9">
        <v>0</v>
      </c>
      <c r="AD651" s="9">
        <v>0</v>
      </c>
      <c r="AE651" s="9">
        <v>18</v>
      </c>
      <c r="AF651" s="9">
        <v>1</v>
      </c>
      <c r="AG651" s="9">
        <v>4</v>
      </c>
      <c r="AH651" s="11">
        <v>2</v>
      </c>
      <c r="AI651" s="11">
        <v>1</v>
      </c>
      <c r="AJ651" s="11">
        <v>0</v>
      </c>
      <c r="AK651" s="11">
        <v>6</v>
      </c>
      <c r="AL651" s="9">
        <v>0</v>
      </c>
      <c r="AM651" s="9">
        <v>0</v>
      </c>
      <c r="AN651" s="9">
        <v>0</v>
      </c>
      <c r="AO651" s="9">
        <v>0.25</v>
      </c>
      <c r="AP651" s="9">
        <v>10000</v>
      </c>
      <c r="AQ651" s="9">
        <v>0.5</v>
      </c>
      <c r="AR651" s="9">
        <v>0</v>
      </c>
      <c r="AS651" s="11">
        <v>0</v>
      </c>
      <c r="AT651" s="11">
        <v>92032001</v>
      </c>
      <c r="AU651" s="11"/>
      <c r="AV651" s="10" t="s">
        <v>171</v>
      </c>
      <c r="AW651" s="9" t="s">
        <v>411</v>
      </c>
      <c r="AX651" s="9">
        <v>10002001</v>
      </c>
      <c r="AY651" s="9">
        <v>21103020</v>
      </c>
      <c r="AZ651" s="10" t="s">
        <v>215</v>
      </c>
      <c r="BA651" s="10" t="s">
        <v>216</v>
      </c>
      <c r="BB651" s="16">
        <v>0</v>
      </c>
      <c r="BC651" s="16">
        <v>0</v>
      </c>
      <c r="BD651" s="38" t="str">
        <f t="shared" si="76"/>
        <v>对目标区域释放治愈之境,附近己方单位每秒恢复最大生命值3%的生命值,对敌方目标每秒损失110%攻击伤害+500,持续10秒</v>
      </c>
      <c r="BE651" s="9">
        <v>0</v>
      </c>
      <c r="BF651" s="7">
        <v>0</v>
      </c>
      <c r="BG651" s="9">
        <v>0</v>
      </c>
      <c r="BH651" s="9">
        <v>0</v>
      </c>
      <c r="BI651" s="9">
        <v>0</v>
      </c>
      <c r="BJ651" s="9">
        <v>0</v>
      </c>
      <c r="BK651" s="24">
        <v>0</v>
      </c>
      <c r="BL651" s="11">
        <v>0</v>
      </c>
      <c r="BM651" s="11">
        <v>0</v>
      </c>
      <c r="BN651" s="11">
        <v>0</v>
      </c>
      <c r="BO651" s="11">
        <v>0</v>
      </c>
      <c r="BP651" s="11">
        <v>0</v>
      </c>
      <c r="BQ651" s="11">
        <v>0</v>
      </c>
      <c r="BR651" s="11">
        <v>0</v>
      </c>
      <c r="BS651" s="11"/>
      <c r="BT651" s="11"/>
      <c r="BU651" s="11"/>
      <c r="BV651" s="11">
        <v>0</v>
      </c>
      <c r="BW651" s="11">
        <v>0</v>
      </c>
      <c r="BX651" s="11">
        <v>0</v>
      </c>
    </row>
    <row r="652" spans="3:76" ht="20.100000000000001" customHeight="1">
      <c r="C652" s="9">
        <v>62023203</v>
      </c>
      <c r="D652" s="10" t="s">
        <v>210</v>
      </c>
      <c r="E652" s="7">
        <v>2</v>
      </c>
      <c r="F652" s="11">
        <v>80000001</v>
      </c>
      <c r="G652" s="9">
        <v>62023204</v>
      </c>
      <c r="H652" s="9">
        <v>0</v>
      </c>
      <c r="I652" s="7">
        <v>37</v>
      </c>
      <c r="J652" s="7">
        <v>2</v>
      </c>
      <c r="K652" s="7">
        <v>0</v>
      </c>
      <c r="L652" s="9">
        <v>0</v>
      </c>
      <c r="M652" s="9">
        <v>0</v>
      </c>
      <c r="N652" s="9">
        <v>1</v>
      </c>
      <c r="O652" s="9">
        <v>0</v>
      </c>
      <c r="P652" s="9">
        <v>0</v>
      </c>
      <c r="Q652" s="9">
        <v>0</v>
      </c>
      <c r="R652" s="11">
        <v>0</v>
      </c>
      <c r="S652" s="16">
        <v>0</v>
      </c>
      <c r="T652" s="7">
        <v>1</v>
      </c>
      <c r="U652" s="9">
        <v>2</v>
      </c>
      <c r="V652" s="9">
        <v>0</v>
      </c>
      <c r="W652" s="9">
        <v>1.2</v>
      </c>
      <c r="X652" s="9"/>
      <c r="Y652" s="9">
        <v>800</v>
      </c>
      <c r="Z652" s="9">
        <v>0</v>
      </c>
      <c r="AA652" s="9">
        <v>0</v>
      </c>
      <c r="AB652" s="9">
        <v>0</v>
      </c>
      <c r="AC652" s="9">
        <v>0</v>
      </c>
      <c r="AD652" s="9">
        <v>0</v>
      </c>
      <c r="AE652" s="9">
        <v>18</v>
      </c>
      <c r="AF652" s="9">
        <v>1</v>
      </c>
      <c r="AG652" s="9">
        <v>4</v>
      </c>
      <c r="AH652" s="11">
        <v>2</v>
      </c>
      <c r="AI652" s="11">
        <v>1</v>
      </c>
      <c r="AJ652" s="11">
        <v>0</v>
      </c>
      <c r="AK652" s="11">
        <v>6</v>
      </c>
      <c r="AL652" s="9">
        <v>0</v>
      </c>
      <c r="AM652" s="9">
        <v>0</v>
      </c>
      <c r="AN652" s="9">
        <v>0</v>
      </c>
      <c r="AO652" s="9">
        <v>0.25</v>
      </c>
      <c r="AP652" s="9">
        <v>10000</v>
      </c>
      <c r="AQ652" s="9">
        <v>0.5</v>
      </c>
      <c r="AR652" s="9">
        <v>0</v>
      </c>
      <c r="AS652" s="11">
        <v>0</v>
      </c>
      <c r="AT652" s="11">
        <v>92032001</v>
      </c>
      <c r="AU652" s="11"/>
      <c r="AV652" s="10" t="s">
        <v>171</v>
      </c>
      <c r="AW652" s="9" t="s">
        <v>411</v>
      </c>
      <c r="AX652" s="9">
        <v>10002001</v>
      </c>
      <c r="AY652" s="9">
        <v>21103020</v>
      </c>
      <c r="AZ652" s="10" t="s">
        <v>215</v>
      </c>
      <c r="BA652" s="10" t="s">
        <v>216</v>
      </c>
      <c r="BB652" s="16">
        <v>0</v>
      </c>
      <c r="BC652" s="16">
        <v>0</v>
      </c>
      <c r="BD652" s="38" t="str">
        <f t="shared" si="76"/>
        <v>对目标区域释放治愈之境,附近己方单位每秒恢复最大生命值3%的生命值,对敌方目标每秒损失120%攻击伤害+800,持续10秒</v>
      </c>
      <c r="BE652" s="9">
        <v>0</v>
      </c>
      <c r="BF652" s="7">
        <v>0</v>
      </c>
      <c r="BG652" s="9">
        <v>0</v>
      </c>
      <c r="BH652" s="9">
        <v>0</v>
      </c>
      <c r="BI652" s="9">
        <v>0</v>
      </c>
      <c r="BJ652" s="9">
        <v>0</v>
      </c>
      <c r="BK652" s="24">
        <v>0</v>
      </c>
      <c r="BL652" s="11">
        <v>0</v>
      </c>
      <c r="BM652" s="11">
        <v>0</v>
      </c>
      <c r="BN652" s="11">
        <v>0</v>
      </c>
      <c r="BO652" s="11">
        <v>0</v>
      </c>
      <c r="BP652" s="11">
        <v>0</v>
      </c>
      <c r="BQ652" s="11">
        <v>0</v>
      </c>
      <c r="BR652" s="11">
        <v>0</v>
      </c>
      <c r="BS652" s="11"/>
      <c r="BT652" s="11"/>
      <c r="BU652" s="11"/>
      <c r="BV652" s="11">
        <v>0</v>
      </c>
      <c r="BW652" s="11">
        <v>0</v>
      </c>
      <c r="BX652" s="11">
        <v>0</v>
      </c>
    </row>
    <row r="653" spans="3:76" ht="20.100000000000001" customHeight="1">
      <c r="C653" s="9">
        <v>62023204</v>
      </c>
      <c r="D653" s="10" t="s">
        <v>210</v>
      </c>
      <c r="E653" s="7">
        <v>3</v>
      </c>
      <c r="F653" s="11">
        <v>80000001</v>
      </c>
      <c r="G653" s="7">
        <v>0</v>
      </c>
      <c r="H653" s="7">
        <v>0</v>
      </c>
      <c r="I653" s="7">
        <v>0</v>
      </c>
      <c r="J653" s="7">
        <v>0</v>
      </c>
      <c r="K653" s="7">
        <v>0</v>
      </c>
      <c r="L653" s="9">
        <v>0</v>
      </c>
      <c r="M653" s="9">
        <v>0</v>
      </c>
      <c r="N653" s="9">
        <v>1</v>
      </c>
      <c r="O653" s="9">
        <v>0</v>
      </c>
      <c r="P653" s="9">
        <v>0</v>
      </c>
      <c r="Q653" s="9">
        <v>0</v>
      </c>
      <c r="R653" s="11">
        <v>0</v>
      </c>
      <c r="S653" s="16">
        <v>0</v>
      </c>
      <c r="T653" s="7">
        <v>1</v>
      </c>
      <c r="U653" s="9">
        <v>2</v>
      </c>
      <c r="V653" s="9">
        <v>0</v>
      </c>
      <c r="W653" s="9">
        <v>1.3</v>
      </c>
      <c r="X653" s="9"/>
      <c r="Y653" s="9">
        <v>1150</v>
      </c>
      <c r="Z653" s="9">
        <v>0</v>
      </c>
      <c r="AA653" s="9">
        <v>0</v>
      </c>
      <c r="AB653" s="9">
        <v>0</v>
      </c>
      <c r="AC653" s="9">
        <v>0</v>
      </c>
      <c r="AD653" s="9">
        <v>0</v>
      </c>
      <c r="AE653" s="9">
        <v>18</v>
      </c>
      <c r="AF653" s="9">
        <v>1</v>
      </c>
      <c r="AG653" s="9">
        <v>4</v>
      </c>
      <c r="AH653" s="11">
        <v>2</v>
      </c>
      <c r="AI653" s="11">
        <v>1</v>
      </c>
      <c r="AJ653" s="11">
        <v>0</v>
      </c>
      <c r="AK653" s="11">
        <v>6</v>
      </c>
      <c r="AL653" s="9">
        <v>0</v>
      </c>
      <c r="AM653" s="9">
        <v>0</v>
      </c>
      <c r="AN653" s="9">
        <v>0</v>
      </c>
      <c r="AO653" s="9">
        <v>0.25</v>
      </c>
      <c r="AP653" s="9">
        <v>10000</v>
      </c>
      <c r="AQ653" s="9">
        <v>0.5</v>
      </c>
      <c r="AR653" s="9">
        <v>0</v>
      </c>
      <c r="AS653" s="11">
        <v>0</v>
      </c>
      <c r="AT653" s="11">
        <v>92032001</v>
      </c>
      <c r="AU653" s="11"/>
      <c r="AV653" s="10" t="s">
        <v>171</v>
      </c>
      <c r="AW653" s="9" t="s">
        <v>411</v>
      </c>
      <c r="AX653" s="9">
        <v>10002001</v>
      </c>
      <c r="AY653" s="9">
        <v>21103020</v>
      </c>
      <c r="AZ653" s="10" t="s">
        <v>215</v>
      </c>
      <c r="BA653" s="10" t="s">
        <v>216</v>
      </c>
      <c r="BB653" s="16">
        <v>0</v>
      </c>
      <c r="BC653" s="16">
        <v>0</v>
      </c>
      <c r="BD653" s="38" t="str">
        <f t="shared" si="76"/>
        <v>对目标区域释放治愈之境,附近己方单位每秒恢复最大生命值3%的生命值,对敌方目标每秒损失130%攻击伤害+1150,持续10秒</v>
      </c>
      <c r="BE653" s="9">
        <v>0</v>
      </c>
      <c r="BF653" s="7">
        <v>0</v>
      </c>
      <c r="BG653" s="9">
        <v>0</v>
      </c>
      <c r="BH653" s="9">
        <v>0</v>
      </c>
      <c r="BI653" s="9">
        <v>0</v>
      </c>
      <c r="BJ653" s="9">
        <v>0</v>
      </c>
      <c r="BK653" s="24">
        <v>0</v>
      </c>
      <c r="BL653" s="11">
        <v>0</v>
      </c>
      <c r="BM653" s="11">
        <v>0</v>
      </c>
      <c r="BN653" s="11">
        <v>0</v>
      </c>
      <c r="BO653" s="11">
        <v>0</v>
      </c>
      <c r="BP653" s="11">
        <v>0</v>
      </c>
      <c r="BQ653" s="11">
        <v>0</v>
      </c>
      <c r="BR653" s="11">
        <v>0</v>
      </c>
      <c r="BS653" s="11"/>
      <c r="BT653" s="11"/>
      <c r="BU653" s="11"/>
      <c r="BV653" s="11">
        <v>0</v>
      </c>
      <c r="BW653" s="11">
        <v>0</v>
      </c>
      <c r="BX653" s="11">
        <v>0</v>
      </c>
    </row>
    <row r="654" spans="3:76" ht="20.100000000000001" customHeight="1">
      <c r="C654" s="9">
        <v>62023205</v>
      </c>
      <c r="D654" s="10" t="s">
        <v>210</v>
      </c>
      <c r="E654" s="7">
        <v>4</v>
      </c>
      <c r="F654" s="11">
        <v>80000001</v>
      </c>
      <c r="G654" s="7">
        <v>0</v>
      </c>
      <c r="H654" s="7">
        <v>0</v>
      </c>
      <c r="I654" s="7">
        <v>0</v>
      </c>
      <c r="J654" s="7">
        <v>0</v>
      </c>
      <c r="K654" s="7">
        <v>0</v>
      </c>
      <c r="L654" s="9">
        <v>0</v>
      </c>
      <c r="M654" s="9">
        <v>0</v>
      </c>
      <c r="N654" s="9">
        <v>1</v>
      </c>
      <c r="O654" s="9">
        <v>0</v>
      </c>
      <c r="P654" s="9">
        <v>0</v>
      </c>
      <c r="Q654" s="9">
        <v>0</v>
      </c>
      <c r="R654" s="11">
        <v>0</v>
      </c>
      <c r="S654" s="16">
        <v>0</v>
      </c>
      <c r="T654" s="7">
        <v>1</v>
      </c>
      <c r="U654" s="9">
        <v>2</v>
      </c>
      <c r="V654" s="9">
        <v>0</v>
      </c>
      <c r="W654" s="9">
        <v>1.4</v>
      </c>
      <c r="X654" s="9"/>
      <c r="Y654" s="9">
        <v>1550</v>
      </c>
      <c r="Z654" s="9">
        <v>0</v>
      </c>
      <c r="AA654" s="9">
        <v>0</v>
      </c>
      <c r="AB654" s="9">
        <v>0</v>
      </c>
      <c r="AC654" s="9">
        <v>0</v>
      </c>
      <c r="AD654" s="9">
        <v>0</v>
      </c>
      <c r="AE654" s="9">
        <v>18</v>
      </c>
      <c r="AF654" s="9">
        <v>1</v>
      </c>
      <c r="AG654" s="9">
        <v>4</v>
      </c>
      <c r="AH654" s="11">
        <v>2</v>
      </c>
      <c r="AI654" s="11">
        <v>1</v>
      </c>
      <c r="AJ654" s="11">
        <v>0</v>
      </c>
      <c r="AK654" s="11">
        <v>6</v>
      </c>
      <c r="AL654" s="9">
        <v>0</v>
      </c>
      <c r="AM654" s="9">
        <v>0</v>
      </c>
      <c r="AN654" s="9">
        <v>0</v>
      </c>
      <c r="AO654" s="9">
        <v>0.25</v>
      </c>
      <c r="AP654" s="9">
        <v>10000</v>
      </c>
      <c r="AQ654" s="9">
        <v>0.5</v>
      </c>
      <c r="AR654" s="9">
        <v>0</v>
      </c>
      <c r="AS654" s="11">
        <v>0</v>
      </c>
      <c r="AT654" s="11">
        <v>92032001</v>
      </c>
      <c r="AU654" s="11"/>
      <c r="AV654" s="10" t="s">
        <v>171</v>
      </c>
      <c r="AW654" s="9" t="s">
        <v>411</v>
      </c>
      <c r="AX654" s="9">
        <v>10002001</v>
      </c>
      <c r="AY654" s="9">
        <v>21103020</v>
      </c>
      <c r="AZ654" s="10" t="s">
        <v>215</v>
      </c>
      <c r="BA654" s="10" t="s">
        <v>216</v>
      </c>
      <c r="BB654" s="16">
        <v>0</v>
      </c>
      <c r="BC654" s="16">
        <v>0</v>
      </c>
      <c r="BD654" s="38" t="str">
        <f t="shared" si="76"/>
        <v>对目标区域释放治愈之境,附近己方单位每秒恢复最大生命值3%的生命值,对敌方目标每秒损失140%攻击伤害+1550,持续10秒</v>
      </c>
      <c r="BE654" s="9">
        <v>0</v>
      </c>
      <c r="BF654" s="7">
        <v>0</v>
      </c>
      <c r="BG654" s="9">
        <v>0</v>
      </c>
      <c r="BH654" s="9">
        <v>0</v>
      </c>
      <c r="BI654" s="9">
        <v>0</v>
      </c>
      <c r="BJ654" s="9">
        <v>0</v>
      </c>
      <c r="BK654" s="24">
        <v>0</v>
      </c>
      <c r="BL654" s="11">
        <v>0</v>
      </c>
      <c r="BM654" s="11">
        <v>0</v>
      </c>
      <c r="BN654" s="11">
        <v>0</v>
      </c>
      <c r="BO654" s="11">
        <v>0</v>
      </c>
      <c r="BP654" s="11">
        <v>0</v>
      </c>
      <c r="BQ654" s="11">
        <v>0</v>
      </c>
      <c r="BR654" s="11">
        <v>0</v>
      </c>
      <c r="BS654" s="11"/>
      <c r="BT654" s="11"/>
      <c r="BU654" s="11"/>
      <c r="BV654" s="11">
        <v>0</v>
      </c>
      <c r="BW654" s="11">
        <v>0</v>
      </c>
      <c r="BX654" s="11">
        <v>0</v>
      </c>
    </row>
    <row r="655" spans="3:76" ht="20.100000000000001" customHeight="1">
      <c r="C655" s="9">
        <v>62023206</v>
      </c>
      <c r="D655" s="10" t="s">
        <v>210</v>
      </c>
      <c r="E655" s="7">
        <v>5</v>
      </c>
      <c r="F655" s="11">
        <v>80000001</v>
      </c>
      <c r="G655" s="7">
        <v>0</v>
      </c>
      <c r="H655" s="7">
        <v>0</v>
      </c>
      <c r="I655" s="7">
        <v>0</v>
      </c>
      <c r="J655" s="7">
        <v>0</v>
      </c>
      <c r="K655" s="7">
        <v>0</v>
      </c>
      <c r="L655" s="9">
        <v>0</v>
      </c>
      <c r="M655" s="9">
        <v>0</v>
      </c>
      <c r="N655" s="9">
        <v>1</v>
      </c>
      <c r="O655" s="9">
        <v>0</v>
      </c>
      <c r="P655" s="9">
        <v>0</v>
      </c>
      <c r="Q655" s="9">
        <v>0</v>
      </c>
      <c r="R655" s="11">
        <v>0</v>
      </c>
      <c r="S655" s="16">
        <v>0</v>
      </c>
      <c r="T655" s="7">
        <v>1</v>
      </c>
      <c r="U655" s="9">
        <v>2</v>
      </c>
      <c r="V655" s="9">
        <v>0</v>
      </c>
      <c r="W655" s="9">
        <v>1.5</v>
      </c>
      <c r="X655" s="9"/>
      <c r="Y655" s="9">
        <v>2050</v>
      </c>
      <c r="Z655" s="9">
        <v>0</v>
      </c>
      <c r="AA655" s="9">
        <v>0</v>
      </c>
      <c r="AB655" s="9">
        <v>0</v>
      </c>
      <c r="AC655" s="9">
        <v>0</v>
      </c>
      <c r="AD655" s="9">
        <v>0</v>
      </c>
      <c r="AE655" s="9">
        <v>18</v>
      </c>
      <c r="AF655" s="9">
        <v>1</v>
      </c>
      <c r="AG655" s="9">
        <v>4</v>
      </c>
      <c r="AH655" s="11">
        <v>2</v>
      </c>
      <c r="AI655" s="11">
        <v>1</v>
      </c>
      <c r="AJ655" s="11">
        <v>0</v>
      </c>
      <c r="AK655" s="11">
        <v>6</v>
      </c>
      <c r="AL655" s="9">
        <v>0</v>
      </c>
      <c r="AM655" s="9">
        <v>0</v>
      </c>
      <c r="AN655" s="9">
        <v>0</v>
      </c>
      <c r="AO655" s="9">
        <v>0.25</v>
      </c>
      <c r="AP655" s="9">
        <v>10000</v>
      </c>
      <c r="AQ655" s="9">
        <v>0.5</v>
      </c>
      <c r="AR655" s="9">
        <v>0</v>
      </c>
      <c r="AS655" s="11">
        <v>0</v>
      </c>
      <c r="AT655" s="11">
        <v>92032001</v>
      </c>
      <c r="AU655" s="11"/>
      <c r="AV655" s="10" t="s">
        <v>171</v>
      </c>
      <c r="AW655" s="9" t="s">
        <v>411</v>
      </c>
      <c r="AX655" s="9">
        <v>10002001</v>
      </c>
      <c r="AY655" s="9">
        <v>21103020</v>
      </c>
      <c r="AZ655" s="10" t="s">
        <v>215</v>
      </c>
      <c r="BA655" s="10" t="s">
        <v>216</v>
      </c>
      <c r="BB655" s="16">
        <v>0</v>
      </c>
      <c r="BC655" s="16">
        <v>0</v>
      </c>
      <c r="BD655" s="38" t="str">
        <f t="shared" si="76"/>
        <v>对目标区域释放治愈之境,附近己方单位每秒恢复最大生命值3%的生命值,对敌方目标每秒损失150%攻击伤害+2050,持续10秒</v>
      </c>
      <c r="BE655" s="9">
        <v>0</v>
      </c>
      <c r="BF655" s="7">
        <v>0</v>
      </c>
      <c r="BG655" s="9">
        <v>0</v>
      </c>
      <c r="BH655" s="9">
        <v>0</v>
      </c>
      <c r="BI655" s="9">
        <v>0</v>
      </c>
      <c r="BJ655" s="9">
        <v>0</v>
      </c>
      <c r="BK655" s="24">
        <v>0</v>
      </c>
      <c r="BL655" s="11">
        <v>0</v>
      </c>
      <c r="BM655" s="11">
        <v>0</v>
      </c>
      <c r="BN655" s="11">
        <v>0</v>
      </c>
      <c r="BO655" s="11">
        <v>0</v>
      </c>
      <c r="BP655" s="11">
        <v>0</v>
      </c>
      <c r="BQ655" s="11">
        <v>0</v>
      </c>
      <c r="BR655" s="11">
        <v>0</v>
      </c>
      <c r="BS655" s="11"/>
      <c r="BT655" s="11"/>
      <c r="BU655" s="11"/>
      <c r="BV655" s="11">
        <v>0</v>
      </c>
      <c r="BW655" s="11">
        <v>0</v>
      </c>
      <c r="BX655" s="11">
        <v>0</v>
      </c>
    </row>
    <row r="656" spans="3:76" ht="19.5" customHeight="1">
      <c r="C656" s="9">
        <v>62023301</v>
      </c>
      <c r="D656" s="10" t="s">
        <v>643</v>
      </c>
      <c r="E656" s="7">
        <v>0</v>
      </c>
      <c r="F656" s="11">
        <v>80000001</v>
      </c>
      <c r="G656" s="9">
        <v>62023302</v>
      </c>
      <c r="H656" s="9">
        <v>0</v>
      </c>
      <c r="I656" s="7">
        <v>30</v>
      </c>
      <c r="J656" s="9">
        <v>5</v>
      </c>
      <c r="K656" s="7">
        <v>0</v>
      </c>
      <c r="L656" s="9">
        <v>0</v>
      </c>
      <c r="M656" s="9">
        <v>0</v>
      </c>
      <c r="N656" s="9">
        <v>1</v>
      </c>
      <c r="O656" s="9">
        <v>0</v>
      </c>
      <c r="P656" s="9">
        <v>0</v>
      </c>
      <c r="Q656" s="9">
        <v>0</v>
      </c>
      <c r="R656" s="11">
        <v>0</v>
      </c>
      <c r="S656" s="16">
        <v>0</v>
      </c>
      <c r="T656" s="7">
        <v>1</v>
      </c>
      <c r="U656" s="9">
        <v>2</v>
      </c>
      <c r="V656" s="9">
        <v>0</v>
      </c>
      <c r="W656" s="9">
        <v>2</v>
      </c>
      <c r="X656" s="9"/>
      <c r="Y656" s="9">
        <v>750</v>
      </c>
      <c r="Z656" s="9">
        <v>0</v>
      </c>
      <c r="AA656" s="9">
        <v>0</v>
      </c>
      <c r="AB656" s="9">
        <v>0</v>
      </c>
      <c r="AC656" s="9">
        <v>0</v>
      </c>
      <c r="AD656" s="9">
        <v>0</v>
      </c>
      <c r="AE656" s="9">
        <v>9</v>
      </c>
      <c r="AF656" s="9">
        <v>1</v>
      </c>
      <c r="AG656" s="9">
        <v>3</v>
      </c>
      <c r="AH656" s="11">
        <v>2</v>
      </c>
      <c r="AI656" s="11">
        <v>1</v>
      </c>
      <c r="AJ656" s="11">
        <v>0</v>
      </c>
      <c r="AK656" s="11">
        <v>6</v>
      </c>
      <c r="AL656" s="9">
        <v>0</v>
      </c>
      <c r="AM656" s="9">
        <v>0</v>
      </c>
      <c r="AN656" s="9">
        <v>0</v>
      </c>
      <c r="AO656" s="9">
        <v>0.25</v>
      </c>
      <c r="AP656" s="9">
        <v>2000</v>
      </c>
      <c r="AQ656" s="9">
        <v>0</v>
      </c>
      <c r="AR656" s="9">
        <v>0</v>
      </c>
      <c r="AS656" s="11">
        <v>0</v>
      </c>
      <c r="AT656" s="209" t="s">
        <v>644</v>
      </c>
      <c r="AU656" s="11"/>
      <c r="AV656" s="10" t="s">
        <v>171</v>
      </c>
      <c r="AW656" s="9" t="s">
        <v>645</v>
      </c>
      <c r="AX656" s="9">
        <v>10003002</v>
      </c>
      <c r="AY656" s="9">
        <v>21103030</v>
      </c>
      <c r="AZ656" s="10" t="s">
        <v>156</v>
      </c>
      <c r="BA656" s="10">
        <v>0</v>
      </c>
      <c r="BB656" s="16">
        <v>0</v>
      </c>
      <c r="BC656" s="16">
        <v>0</v>
      </c>
      <c r="BD656" s="21"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9">
        <v>0</v>
      </c>
      <c r="BF656" s="7">
        <v>0</v>
      </c>
      <c r="BG656" s="9">
        <v>0</v>
      </c>
      <c r="BH656" s="9">
        <v>0</v>
      </c>
      <c r="BI656" s="9">
        <v>0</v>
      </c>
      <c r="BJ656" s="9">
        <v>0</v>
      </c>
      <c r="BK656" s="24">
        <v>0</v>
      </c>
      <c r="BL656" s="11">
        <v>0</v>
      </c>
      <c r="BM656" s="11">
        <v>0</v>
      </c>
      <c r="BN656" s="11">
        <v>0</v>
      </c>
      <c r="BO656" s="11">
        <v>0</v>
      </c>
      <c r="BP656" s="11">
        <v>0</v>
      </c>
      <c r="BQ656" s="11">
        <v>0</v>
      </c>
      <c r="BR656" s="11">
        <v>0</v>
      </c>
      <c r="BS656" s="11"/>
      <c r="BT656" s="11"/>
      <c r="BU656" s="11"/>
      <c r="BV656" s="11">
        <v>0</v>
      </c>
      <c r="BW656" s="11">
        <v>0</v>
      </c>
      <c r="BX656" s="11">
        <v>0</v>
      </c>
    </row>
    <row r="657" spans="2:76" ht="19.5" customHeight="1">
      <c r="C657" s="9">
        <v>62023302</v>
      </c>
      <c r="D657" s="10" t="s">
        <v>643</v>
      </c>
      <c r="E657" s="7">
        <v>1</v>
      </c>
      <c r="F657" s="11">
        <v>80000001</v>
      </c>
      <c r="G657" s="9">
        <v>62023303</v>
      </c>
      <c r="H657" s="9">
        <v>0</v>
      </c>
      <c r="I657" s="7">
        <v>37</v>
      </c>
      <c r="J657" s="9">
        <v>2</v>
      </c>
      <c r="K657" s="7">
        <v>0</v>
      </c>
      <c r="L657" s="9">
        <v>0</v>
      </c>
      <c r="M657" s="9">
        <v>0</v>
      </c>
      <c r="N657" s="9">
        <v>1</v>
      </c>
      <c r="O657" s="9">
        <v>0</v>
      </c>
      <c r="P657" s="9">
        <v>0</v>
      </c>
      <c r="Q657" s="9">
        <v>0</v>
      </c>
      <c r="R657" s="11">
        <v>0</v>
      </c>
      <c r="S657" s="16">
        <v>0</v>
      </c>
      <c r="T657" s="7">
        <v>1</v>
      </c>
      <c r="U657" s="9">
        <v>2</v>
      </c>
      <c r="V657" s="9">
        <v>0</v>
      </c>
      <c r="W657" s="9">
        <v>2</v>
      </c>
      <c r="X657" s="9"/>
      <c r="Y657" s="9">
        <v>750</v>
      </c>
      <c r="Z657" s="9">
        <v>0</v>
      </c>
      <c r="AA657" s="9">
        <v>0</v>
      </c>
      <c r="AB657" s="9">
        <v>0</v>
      </c>
      <c r="AC657" s="9">
        <v>0</v>
      </c>
      <c r="AD657" s="9">
        <v>0</v>
      </c>
      <c r="AE657" s="9">
        <v>9</v>
      </c>
      <c r="AF657" s="9">
        <v>1</v>
      </c>
      <c r="AG657" s="9">
        <v>3</v>
      </c>
      <c r="AH657" s="11">
        <v>2</v>
      </c>
      <c r="AI657" s="11">
        <v>1</v>
      </c>
      <c r="AJ657" s="11">
        <v>0</v>
      </c>
      <c r="AK657" s="11">
        <v>6</v>
      </c>
      <c r="AL657" s="9">
        <v>0</v>
      </c>
      <c r="AM657" s="9">
        <v>0</v>
      </c>
      <c r="AN657" s="9">
        <v>0</v>
      </c>
      <c r="AO657" s="9">
        <v>0.25</v>
      </c>
      <c r="AP657" s="9">
        <v>2000</v>
      </c>
      <c r="AQ657" s="9">
        <v>0</v>
      </c>
      <c r="AR657" s="9">
        <v>0</v>
      </c>
      <c r="AS657" s="11">
        <v>0</v>
      </c>
      <c r="AT657" s="209" t="s">
        <v>644</v>
      </c>
      <c r="AU657" s="11"/>
      <c r="AV657" s="10" t="s">
        <v>171</v>
      </c>
      <c r="AW657" s="9" t="s">
        <v>645</v>
      </c>
      <c r="AX657" s="9">
        <v>10003002</v>
      </c>
      <c r="AY657" s="9">
        <v>21103030</v>
      </c>
      <c r="AZ657" s="10" t="s">
        <v>156</v>
      </c>
      <c r="BA657" s="10">
        <v>0</v>
      </c>
      <c r="BB657" s="16">
        <v>0</v>
      </c>
      <c r="BC657" s="16">
        <v>0</v>
      </c>
      <c r="BD657" s="21"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9">
        <v>0</v>
      </c>
      <c r="BF657" s="7">
        <v>0</v>
      </c>
      <c r="BG657" s="9">
        <v>0</v>
      </c>
      <c r="BH657" s="9">
        <v>0</v>
      </c>
      <c r="BI657" s="9">
        <v>0</v>
      </c>
      <c r="BJ657" s="9">
        <v>0</v>
      </c>
      <c r="BK657" s="24">
        <v>0</v>
      </c>
      <c r="BL657" s="11">
        <v>0</v>
      </c>
      <c r="BM657" s="11">
        <v>0</v>
      </c>
      <c r="BN657" s="11">
        <v>0</v>
      </c>
      <c r="BO657" s="11">
        <v>0</v>
      </c>
      <c r="BP657" s="11">
        <v>0</v>
      </c>
      <c r="BQ657" s="11">
        <v>0</v>
      </c>
      <c r="BR657" s="11">
        <v>0</v>
      </c>
      <c r="BS657" s="11"/>
      <c r="BT657" s="11"/>
      <c r="BU657" s="11"/>
      <c r="BV657" s="11">
        <v>0</v>
      </c>
      <c r="BW657" s="11">
        <v>0</v>
      </c>
      <c r="BX657" s="11">
        <v>0</v>
      </c>
    </row>
    <row r="658" spans="2:76" ht="19.5" customHeight="1">
      <c r="C658" s="9">
        <v>62023303</v>
      </c>
      <c r="D658" s="10" t="s">
        <v>643</v>
      </c>
      <c r="E658" s="7">
        <v>2</v>
      </c>
      <c r="F658" s="11">
        <v>80000001</v>
      </c>
      <c r="G658" s="9">
        <v>62023304</v>
      </c>
      <c r="H658" s="9">
        <v>0</v>
      </c>
      <c r="I658" s="7">
        <v>42</v>
      </c>
      <c r="J658" s="9">
        <v>2</v>
      </c>
      <c r="K658" s="7">
        <v>0</v>
      </c>
      <c r="L658" s="9">
        <v>0</v>
      </c>
      <c r="M658" s="9">
        <v>0</v>
      </c>
      <c r="N658" s="9">
        <v>1</v>
      </c>
      <c r="O658" s="9">
        <v>0</v>
      </c>
      <c r="P658" s="9">
        <v>0</v>
      </c>
      <c r="Q658" s="9">
        <v>0</v>
      </c>
      <c r="R658" s="11">
        <v>0</v>
      </c>
      <c r="S658" s="16">
        <v>0</v>
      </c>
      <c r="T658" s="7">
        <v>1</v>
      </c>
      <c r="U658" s="9">
        <v>2</v>
      </c>
      <c r="V658" s="9">
        <v>0</v>
      </c>
      <c r="W658" s="9">
        <v>2.25</v>
      </c>
      <c r="X658" s="9"/>
      <c r="Y658" s="9">
        <v>1500</v>
      </c>
      <c r="Z658" s="9">
        <v>0</v>
      </c>
      <c r="AA658" s="9">
        <v>0</v>
      </c>
      <c r="AB658" s="9">
        <v>0</v>
      </c>
      <c r="AC658" s="9">
        <v>0</v>
      </c>
      <c r="AD658" s="9">
        <v>0</v>
      </c>
      <c r="AE658" s="9">
        <v>9</v>
      </c>
      <c r="AF658" s="9">
        <v>1</v>
      </c>
      <c r="AG658" s="9">
        <v>3</v>
      </c>
      <c r="AH658" s="11">
        <v>2</v>
      </c>
      <c r="AI658" s="11">
        <v>1</v>
      </c>
      <c r="AJ658" s="11">
        <v>0</v>
      </c>
      <c r="AK658" s="11">
        <v>6</v>
      </c>
      <c r="AL658" s="9">
        <v>0</v>
      </c>
      <c r="AM658" s="9">
        <v>0</v>
      </c>
      <c r="AN658" s="9">
        <v>0</v>
      </c>
      <c r="AO658" s="9">
        <v>0.25</v>
      </c>
      <c r="AP658" s="9">
        <v>2000</v>
      </c>
      <c r="AQ658" s="9">
        <v>0</v>
      </c>
      <c r="AR658" s="9">
        <v>0</v>
      </c>
      <c r="AS658" s="11">
        <v>0</v>
      </c>
      <c r="AT658" s="209" t="s">
        <v>644</v>
      </c>
      <c r="AU658" s="11"/>
      <c r="AV658" s="10" t="s">
        <v>171</v>
      </c>
      <c r="AW658" s="9" t="s">
        <v>645</v>
      </c>
      <c r="AX658" s="9">
        <v>10003002</v>
      </c>
      <c r="AY658" s="9">
        <v>21103030</v>
      </c>
      <c r="AZ658" s="10" t="s">
        <v>156</v>
      </c>
      <c r="BA658" s="10">
        <v>0</v>
      </c>
      <c r="BB658" s="16">
        <v>0</v>
      </c>
      <c r="BC658" s="16">
        <v>0</v>
      </c>
      <c r="BD658" s="21" t="str">
        <f t="shared" si="77"/>
        <v>立即对目标范围内的怪物造成225%攻击伤害+1500点固定伤害,并使目标受到伤害额外增加50%且眩晕2秒,此效果只对怪物有效,持续10秒</v>
      </c>
      <c r="BE658" s="9">
        <v>0</v>
      </c>
      <c r="BF658" s="7">
        <v>0</v>
      </c>
      <c r="BG658" s="9">
        <v>0</v>
      </c>
      <c r="BH658" s="9">
        <v>0</v>
      </c>
      <c r="BI658" s="9">
        <v>0</v>
      </c>
      <c r="BJ658" s="9">
        <v>0</v>
      </c>
      <c r="BK658" s="24">
        <v>0</v>
      </c>
      <c r="BL658" s="11">
        <v>0</v>
      </c>
      <c r="BM658" s="11">
        <v>0</v>
      </c>
      <c r="BN658" s="11">
        <v>0</v>
      </c>
      <c r="BO658" s="11">
        <v>0</v>
      </c>
      <c r="BP658" s="11">
        <v>0</v>
      </c>
      <c r="BQ658" s="11">
        <v>0</v>
      </c>
      <c r="BR658" s="11">
        <v>0</v>
      </c>
      <c r="BS658" s="11"/>
      <c r="BT658" s="11"/>
      <c r="BU658" s="11"/>
      <c r="BV658" s="11">
        <v>0</v>
      </c>
      <c r="BW658" s="11">
        <v>0</v>
      </c>
      <c r="BX658" s="11">
        <v>0</v>
      </c>
    </row>
    <row r="659" spans="2:76" ht="19.5" customHeight="1">
      <c r="C659" s="9">
        <v>62023304</v>
      </c>
      <c r="D659" s="10" t="s">
        <v>643</v>
      </c>
      <c r="E659" s="7">
        <v>3</v>
      </c>
      <c r="F659" s="11">
        <v>80000001</v>
      </c>
      <c r="G659" s="9">
        <v>0</v>
      </c>
      <c r="H659" s="9">
        <v>0</v>
      </c>
      <c r="I659" s="9">
        <v>0</v>
      </c>
      <c r="J659" s="9">
        <v>0</v>
      </c>
      <c r="K659" s="7">
        <v>0</v>
      </c>
      <c r="L659" s="9">
        <v>0</v>
      </c>
      <c r="M659" s="9">
        <v>0</v>
      </c>
      <c r="N659" s="9">
        <v>1</v>
      </c>
      <c r="O659" s="9">
        <v>0</v>
      </c>
      <c r="P659" s="9">
        <v>0</v>
      </c>
      <c r="Q659" s="9">
        <v>0</v>
      </c>
      <c r="R659" s="11">
        <v>0</v>
      </c>
      <c r="S659" s="16">
        <v>0</v>
      </c>
      <c r="T659" s="7">
        <v>1</v>
      </c>
      <c r="U659" s="9">
        <v>2</v>
      </c>
      <c r="V659" s="9">
        <v>0</v>
      </c>
      <c r="W659" s="9">
        <v>2.5</v>
      </c>
      <c r="X659" s="9"/>
      <c r="Y659" s="9">
        <v>2250</v>
      </c>
      <c r="Z659" s="9">
        <v>0</v>
      </c>
      <c r="AA659" s="9">
        <v>0</v>
      </c>
      <c r="AB659" s="9">
        <v>0</v>
      </c>
      <c r="AC659" s="9">
        <v>0</v>
      </c>
      <c r="AD659" s="9">
        <v>0</v>
      </c>
      <c r="AE659" s="9">
        <v>9</v>
      </c>
      <c r="AF659" s="9">
        <v>1</v>
      </c>
      <c r="AG659" s="9">
        <v>3</v>
      </c>
      <c r="AH659" s="11">
        <v>2</v>
      </c>
      <c r="AI659" s="11">
        <v>1</v>
      </c>
      <c r="AJ659" s="11">
        <v>0</v>
      </c>
      <c r="AK659" s="11">
        <v>6</v>
      </c>
      <c r="AL659" s="9">
        <v>0</v>
      </c>
      <c r="AM659" s="9">
        <v>0</v>
      </c>
      <c r="AN659" s="9">
        <v>0</v>
      </c>
      <c r="AO659" s="9">
        <v>0.25</v>
      </c>
      <c r="AP659" s="9">
        <v>2000</v>
      </c>
      <c r="AQ659" s="9">
        <v>0</v>
      </c>
      <c r="AR659" s="9">
        <v>0</v>
      </c>
      <c r="AS659" s="11">
        <v>0</v>
      </c>
      <c r="AT659" s="209" t="s">
        <v>644</v>
      </c>
      <c r="AU659" s="11"/>
      <c r="AV659" s="10" t="s">
        <v>171</v>
      </c>
      <c r="AW659" s="9" t="s">
        <v>645</v>
      </c>
      <c r="AX659" s="9">
        <v>10003002</v>
      </c>
      <c r="AY659" s="9">
        <v>21103030</v>
      </c>
      <c r="AZ659" s="10" t="s">
        <v>156</v>
      </c>
      <c r="BA659" s="10">
        <v>0</v>
      </c>
      <c r="BB659" s="16">
        <v>0</v>
      </c>
      <c r="BC659" s="16">
        <v>0</v>
      </c>
      <c r="BD659" s="21" t="str">
        <f t="shared" si="77"/>
        <v>立即对目标范围内的怪物造成250%攻击伤害+2250点固定伤害,并使目标受到伤害额外增加50%且眩晕2秒,此效果只对怪物有效,持续10秒</v>
      </c>
      <c r="BE659" s="9">
        <v>0</v>
      </c>
      <c r="BF659" s="7">
        <v>0</v>
      </c>
      <c r="BG659" s="9">
        <v>0</v>
      </c>
      <c r="BH659" s="9">
        <v>0</v>
      </c>
      <c r="BI659" s="9">
        <v>0</v>
      </c>
      <c r="BJ659" s="9">
        <v>0</v>
      </c>
      <c r="BK659" s="24">
        <v>0</v>
      </c>
      <c r="BL659" s="11">
        <v>0</v>
      </c>
      <c r="BM659" s="11">
        <v>0</v>
      </c>
      <c r="BN659" s="11">
        <v>0</v>
      </c>
      <c r="BO659" s="11">
        <v>0</v>
      </c>
      <c r="BP659" s="11">
        <v>0</v>
      </c>
      <c r="BQ659" s="11">
        <v>0</v>
      </c>
      <c r="BR659" s="11">
        <v>0</v>
      </c>
      <c r="BS659" s="11"/>
      <c r="BT659" s="11"/>
      <c r="BU659" s="11"/>
      <c r="BV659" s="11">
        <v>0</v>
      </c>
      <c r="BW659" s="11">
        <v>0</v>
      </c>
      <c r="BX659" s="11">
        <v>0</v>
      </c>
    </row>
    <row r="660" spans="2:76" ht="19.5" customHeight="1">
      <c r="C660" s="9">
        <v>62023305</v>
      </c>
      <c r="D660" s="10" t="s">
        <v>643</v>
      </c>
      <c r="E660" s="7">
        <v>4</v>
      </c>
      <c r="F660" s="11">
        <v>80000001</v>
      </c>
      <c r="G660" s="9">
        <v>0</v>
      </c>
      <c r="H660" s="9">
        <v>0</v>
      </c>
      <c r="I660" s="9">
        <v>0</v>
      </c>
      <c r="J660" s="9">
        <v>0</v>
      </c>
      <c r="K660" s="7">
        <v>0</v>
      </c>
      <c r="L660" s="9">
        <v>0</v>
      </c>
      <c r="M660" s="9">
        <v>0</v>
      </c>
      <c r="N660" s="9">
        <v>1</v>
      </c>
      <c r="O660" s="9">
        <v>0</v>
      </c>
      <c r="P660" s="9">
        <v>0</v>
      </c>
      <c r="Q660" s="9">
        <v>0</v>
      </c>
      <c r="R660" s="11">
        <v>0</v>
      </c>
      <c r="S660" s="16">
        <v>0</v>
      </c>
      <c r="T660" s="7">
        <v>1</v>
      </c>
      <c r="U660" s="9">
        <v>2</v>
      </c>
      <c r="V660" s="9">
        <v>0</v>
      </c>
      <c r="W660" s="9">
        <v>2.75</v>
      </c>
      <c r="X660" s="9"/>
      <c r="Y660" s="9">
        <v>3250</v>
      </c>
      <c r="Z660" s="9">
        <v>0</v>
      </c>
      <c r="AA660" s="9">
        <v>0</v>
      </c>
      <c r="AB660" s="9">
        <v>0</v>
      </c>
      <c r="AC660" s="9">
        <v>0</v>
      </c>
      <c r="AD660" s="9">
        <v>0</v>
      </c>
      <c r="AE660" s="9">
        <v>9</v>
      </c>
      <c r="AF660" s="9">
        <v>1</v>
      </c>
      <c r="AG660" s="9">
        <v>3</v>
      </c>
      <c r="AH660" s="11">
        <v>2</v>
      </c>
      <c r="AI660" s="11">
        <v>1</v>
      </c>
      <c r="AJ660" s="11">
        <v>0</v>
      </c>
      <c r="AK660" s="11">
        <v>6</v>
      </c>
      <c r="AL660" s="9">
        <v>0</v>
      </c>
      <c r="AM660" s="9">
        <v>0</v>
      </c>
      <c r="AN660" s="9">
        <v>0</v>
      </c>
      <c r="AO660" s="9">
        <v>0.25</v>
      </c>
      <c r="AP660" s="9">
        <v>2000</v>
      </c>
      <c r="AQ660" s="9">
        <v>0</v>
      </c>
      <c r="AR660" s="9">
        <v>0</v>
      </c>
      <c r="AS660" s="11">
        <v>0</v>
      </c>
      <c r="AT660" s="209" t="s">
        <v>644</v>
      </c>
      <c r="AU660" s="11"/>
      <c r="AV660" s="10" t="s">
        <v>171</v>
      </c>
      <c r="AW660" s="9" t="s">
        <v>645</v>
      </c>
      <c r="AX660" s="9">
        <v>10003002</v>
      </c>
      <c r="AY660" s="9">
        <v>21103030</v>
      </c>
      <c r="AZ660" s="10" t="s">
        <v>156</v>
      </c>
      <c r="BA660" s="10">
        <v>0</v>
      </c>
      <c r="BB660" s="16">
        <v>0</v>
      </c>
      <c r="BC660" s="16">
        <v>0</v>
      </c>
      <c r="BD660" s="21" t="str">
        <f t="shared" si="77"/>
        <v>立即对目标范围内的怪物造成275%攻击伤害+3250点固定伤害,并使目标受到伤害额外增加50%且眩晕2秒,此效果只对怪物有效,持续10秒</v>
      </c>
      <c r="BE660" s="9">
        <v>0</v>
      </c>
      <c r="BF660" s="7">
        <v>0</v>
      </c>
      <c r="BG660" s="9">
        <v>0</v>
      </c>
      <c r="BH660" s="9">
        <v>0</v>
      </c>
      <c r="BI660" s="9">
        <v>0</v>
      </c>
      <c r="BJ660" s="9">
        <v>0</v>
      </c>
      <c r="BK660" s="24">
        <v>0</v>
      </c>
      <c r="BL660" s="11">
        <v>0</v>
      </c>
      <c r="BM660" s="11">
        <v>0</v>
      </c>
      <c r="BN660" s="11">
        <v>0</v>
      </c>
      <c r="BO660" s="11">
        <v>0</v>
      </c>
      <c r="BP660" s="11">
        <v>0</v>
      </c>
      <c r="BQ660" s="11">
        <v>0</v>
      </c>
      <c r="BR660" s="11">
        <v>0</v>
      </c>
      <c r="BS660" s="11"/>
      <c r="BT660" s="11"/>
      <c r="BU660" s="11"/>
      <c r="BV660" s="11">
        <v>0</v>
      </c>
      <c r="BW660" s="11">
        <v>0</v>
      </c>
      <c r="BX660" s="11">
        <v>0</v>
      </c>
    </row>
    <row r="661" spans="2:76" ht="19.5" customHeight="1">
      <c r="C661" s="9">
        <v>62023306</v>
      </c>
      <c r="D661" s="10" t="s">
        <v>643</v>
      </c>
      <c r="E661" s="7">
        <v>5</v>
      </c>
      <c r="F661" s="11">
        <v>80000001</v>
      </c>
      <c r="G661" s="7">
        <v>0</v>
      </c>
      <c r="H661" s="7">
        <v>0</v>
      </c>
      <c r="I661" s="9">
        <v>0</v>
      </c>
      <c r="J661" s="9">
        <v>0</v>
      </c>
      <c r="K661" s="7">
        <v>0</v>
      </c>
      <c r="L661" s="9">
        <v>0</v>
      </c>
      <c r="M661" s="9">
        <v>0</v>
      </c>
      <c r="N661" s="9">
        <v>1</v>
      </c>
      <c r="O661" s="9">
        <v>0</v>
      </c>
      <c r="P661" s="9">
        <v>0</v>
      </c>
      <c r="Q661" s="9">
        <v>0</v>
      </c>
      <c r="R661" s="11">
        <v>0</v>
      </c>
      <c r="S661" s="16">
        <v>0</v>
      </c>
      <c r="T661" s="7">
        <v>1</v>
      </c>
      <c r="U661" s="9">
        <v>2</v>
      </c>
      <c r="V661" s="9">
        <v>0</v>
      </c>
      <c r="W661" s="9">
        <v>3</v>
      </c>
      <c r="X661" s="9"/>
      <c r="Y661" s="9">
        <v>4250</v>
      </c>
      <c r="Z661" s="9">
        <v>0</v>
      </c>
      <c r="AA661" s="9">
        <v>0</v>
      </c>
      <c r="AB661" s="9">
        <v>0</v>
      </c>
      <c r="AC661" s="9">
        <v>0</v>
      </c>
      <c r="AD661" s="9">
        <v>0</v>
      </c>
      <c r="AE661" s="9">
        <v>9</v>
      </c>
      <c r="AF661" s="9">
        <v>1</v>
      </c>
      <c r="AG661" s="9">
        <v>3</v>
      </c>
      <c r="AH661" s="11">
        <v>2</v>
      </c>
      <c r="AI661" s="11">
        <v>1</v>
      </c>
      <c r="AJ661" s="11">
        <v>0</v>
      </c>
      <c r="AK661" s="11">
        <v>6</v>
      </c>
      <c r="AL661" s="9">
        <v>0</v>
      </c>
      <c r="AM661" s="9">
        <v>0</v>
      </c>
      <c r="AN661" s="9">
        <v>0</v>
      </c>
      <c r="AO661" s="9">
        <v>0.25</v>
      </c>
      <c r="AP661" s="9">
        <v>2000</v>
      </c>
      <c r="AQ661" s="9">
        <v>0</v>
      </c>
      <c r="AR661" s="9">
        <v>0</v>
      </c>
      <c r="AS661" s="11">
        <v>0</v>
      </c>
      <c r="AT661" s="209" t="s">
        <v>644</v>
      </c>
      <c r="AU661" s="11"/>
      <c r="AV661" s="10" t="s">
        <v>171</v>
      </c>
      <c r="AW661" s="9" t="s">
        <v>645</v>
      </c>
      <c r="AX661" s="9">
        <v>10003002</v>
      </c>
      <c r="AY661" s="9">
        <v>21103030</v>
      </c>
      <c r="AZ661" s="10" t="s">
        <v>156</v>
      </c>
      <c r="BA661" s="10">
        <v>0</v>
      </c>
      <c r="BB661" s="16">
        <v>0</v>
      </c>
      <c r="BC661" s="16">
        <v>0</v>
      </c>
      <c r="BD661" s="21" t="str">
        <f t="shared" si="77"/>
        <v>立即对目标范围内的怪物造成300%攻击伤害+4250点固定伤害,并使目标受到伤害额外增加50%且眩晕2秒,此效果只对怪物有效,持续10秒</v>
      </c>
      <c r="BE661" s="9">
        <v>0</v>
      </c>
      <c r="BF661" s="7">
        <v>0</v>
      </c>
      <c r="BG661" s="9">
        <v>0</v>
      </c>
      <c r="BH661" s="9">
        <v>0</v>
      </c>
      <c r="BI661" s="9">
        <v>0</v>
      </c>
      <c r="BJ661" s="9">
        <v>0</v>
      </c>
      <c r="BK661" s="24">
        <v>0</v>
      </c>
      <c r="BL661" s="11">
        <v>0</v>
      </c>
      <c r="BM661" s="11">
        <v>0</v>
      </c>
      <c r="BN661" s="11">
        <v>0</v>
      </c>
      <c r="BO661" s="11">
        <v>0</v>
      </c>
      <c r="BP661" s="11">
        <v>0</v>
      </c>
      <c r="BQ661" s="11">
        <v>0</v>
      </c>
      <c r="BR661" s="11">
        <v>0</v>
      </c>
      <c r="BS661" s="11"/>
      <c r="BT661" s="11"/>
      <c r="BU661" s="11"/>
      <c r="BV661" s="11">
        <v>0</v>
      </c>
      <c r="BW661" s="11">
        <v>0</v>
      </c>
      <c r="BX661" s="11">
        <v>0</v>
      </c>
    </row>
    <row r="662" spans="2:76" ht="20.100000000000001" customHeight="1">
      <c r="B662" s="53"/>
      <c r="C662" s="11">
        <v>62023401</v>
      </c>
      <c r="D662" s="26" t="s">
        <v>646</v>
      </c>
      <c r="E662" s="11">
        <v>0</v>
      </c>
      <c r="F662" s="11">
        <v>80000001</v>
      </c>
      <c r="G662" s="11">
        <f>C663</f>
        <v>62023402</v>
      </c>
      <c r="H662" s="11">
        <v>0</v>
      </c>
      <c r="I662" s="11">
        <v>35</v>
      </c>
      <c r="J662" s="11">
        <v>5</v>
      </c>
      <c r="K662" s="11">
        <v>0</v>
      </c>
      <c r="L662" s="11">
        <v>0</v>
      </c>
      <c r="M662" s="11">
        <v>0</v>
      </c>
      <c r="N662" s="11">
        <v>1</v>
      </c>
      <c r="O662" s="11">
        <v>0</v>
      </c>
      <c r="P662" s="11">
        <v>0</v>
      </c>
      <c r="Q662" s="11">
        <v>0</v>
      </c>
      <c r="R662" s="11">
        <v>0</v>
      </c>
      <c r="S662" s="11">
        <v>0</v>
      </c>
      <c r="T662" s="11">
        <v>1</v>
      </c>
      <c r="U662" s="11">
        <v>2</v>
      </c>
      <c r="V662" s="11">
        <v>0</v>
      </c>
      <c r="W662" s="11">
        <v>0</v>
      </c>
      <c r="X662" s="11"/>
      <c r="Y662" s="11">
        <v>0</v>
      </c>
      <c r="Z662" s="11">
        <v>0</v>
      </c>
      <c r="AA662" s="11">
        <v>0</v>
      </c>
      <c r="AB662" s="11">
        <v>0</v>
      </c>
      <c r="AC662" s="11">
        <v>0</v>
      </c>
      <c r="AD662" s="11">
        <v>0</v>
      </c>
      <c r="AE662" s="11">
        <v>15</v>
      </c>
      <c r="AF662" s="11">
        <v>1</v>
      </c>
      <c r="AG662" s="11">
        <v>3</v>
      </c>
      <c r="AH662" s="11">
        <v>2</v>
      </c>
      <c r="AI662" s="11">
        <v>1</v>
      </c>
      <c r="AJ662" s="11">
        <v>1</v>
      </c>
      <c r="AK662" s="11">
        <v>6</v>
      </c>
      <c r="AL662" s="11">
        <v>0</v>
      </c>
      <c r="AM662" s="11">
        <v>0</v>
      </c>
      <c r="AN662" s="11">
        <v>0</v>
      </c>
      <c r="AO662" s="11">
        <v>0.25</v>
      </c>
      <c r="AP662" s="11">
        <v>2000</v>
      </c>
      <c r="AQ662" s="11">
        <v>0.1</v>
      </c>
      <c r="AR662" s="11">
        <v>0</v>
      </c>
      <c r="AS662" s="11">
        <v>0</v>
      </c>
      <c r="AT662" s="209" t="s">
        <v>647</v>
      </c>
      <c r="AU662" s="11"/>
      <c r="AV662" s="26" t="s">
        <v>189</v>
      </c>
      <c r="AW662" s="11" t="s">
        <v>208</v>
      </c>
      <c r="AX662" s="11" t="s">
        <v>153</v>
      </c>
      <c r="AY662" s="11">
        <v>21103040</v>
      </c>
      <c r="AZ662" s="26" t="s">
        <v>156</v>
      </c>
      <c r="BA662" s="11">
        <v>0</v>
      </c>
      <c r="BB662" s="11">
        <v>0</v>
      </c>
      <c r="BC662" s="11">
        <v>0</v>
      </c>
      <c r="BD662" s="33" t="s">
        <v>648</v>
      </c>
      <c r="BE662" s="11">
        <v>0</v>
      </c>
      <c r="BF662" s="11">
        <v>0</v>
      </c>
      <c r="BG662" s="11">
        <v>0</v>
      </c>
      <c r="BH662" s="11">
        <v>0</v>
      </c>
      <c r="BI662" s="11">
        <v>0</v>
      </c>
      <c r="BJ662" s="11">
        <v>0</v>
      </c>
      <c r="BK662" s="35">
        <v>0</v>
      </c>
      <c r="BL662" s="11">
        <v>0</v>
      </c>
      <c r="BM662" s="11">
        <v>0</v>
      </c>
      <c r="BN662" s="11">
        <v>0</v>
      </c>
      <c r="BO662" s="11">
        <v>0</v>
      </c>
      <c r="BP662" s="11">
        <v>0</v>
      </c>
      <c r="BQ662" s="11">
        <v>0</v>
      </c>
      <c r="BR662" s="11">
        <v>0</v>
      </c>
      <c r="BS662" s="11"/>
      <c r="BT662" s="11"/>
      <c r="BU662" s="11"/>
      <c r="BV662" s="11">
        <v>0</v>
      </c>
      <c r="BW662" s="11">
        <v>0</v>
      </c>
      <c r="BX662" s="11">
        <v>0</v>
      </c>
    </row>
    <row r="663" spans="2:76" ht="20.100000000000001" customHeight="1">
      <c r="B663" s="53"/>
      <c r="C663" s="11">
        <v>62023402</v>
      </c>
      <c r="D663" s="26" t="s">
        <v>646</v>
      </c>
      <c r="E663" s="11">
        <v>1</v>
      </c>
      <c r="F663" s="11">
        <v>80000001</v>
      </c>
      <c r="G663" s="11">
        <f t="shared" ref="G663:G664" si="78">C664</f>
        <v>62023403</v>
      </c>
      <c r="H663" s="11">
        <v>0</v>
      </c>
      <c r="I663" s="11">
        <v>42</v>
      </c>
      <c r="J663" s="11">
        <v>2</v>
      </c>
      <c r="K663" s="11">
        <v>0</v>
      </c>
      <c r="L663" s="11">
        <v>0</v>
      </c>
      <c r="M663" s="11">
        <v>0</v>
      </c>
      <c r="N663" s="11">
        <v>1</v>
      </c>
      <c r="O663" s="11">
        <v>0</v>
      </c>
      <c r="P663" s="11">
        <v>0</v>
      </c>
      <c r="Q663" s="11">
        <v>0</v>
      </c>
      <c r="R663" s="11">
        <v>0</v>
      </c>
      <c r="S663" s="11">
        <v>0</v>
      </c>
      <c r="T663" s="11">
        <v>1</v>
      </c>
      <c r="U663" s="11">
        <v>2</v>
      </c>
      <c r="V663" s="11">
        <v>0</v>
      </c>
      <c r="W663" s="11">
        <v>0</v>
      </c>
      <c r="X663" s="11"/>
      <c r="Y663" s="11">
        <v>0</v>
      </c>
      <c r="Z663" s="11">
        <v>0</v>
      </c>
      <c r="AA663" s="11">
        <v>0</v>
      </c>
      <c r="AB663" s="11">
        <v>0</v>
      </c>
      <c r="AC663" s="11">
        <v>0</v>
      </c>
      <c r="AD663" s="11">
        <v>0</v>
      </c>
      <c r="AE663" s="11">
        <v>15</v>
      </c>
      <c r="AF663" s="11">
        <v>1</v>
      </c>
      <c r="AG663" s="11">
        <v>3</v>
      </c>
      <c r="AH663" s="11">
        <v>2</v>
      </c>
      <c r="AI663" s="11">
        <v>1</v>
      </c>
      <c r="AJ663" s="11">
        <v>1</v>
      </c>
      <c r="AK663" s="11">
        <v>6</v>
      </c>
      <c r="AL663" s="11">
        <v>0</v>
      </c>
      <c r="AM663" s="11">
        <v>0</v>
      </c>
      <c r="AN663" s="11">
        <v>0</v>
      </c>
      <c r="AO663" s="11">
        <v>0.25</v>
      </c>
      <c r="AP663" s="11">
        <v>2000</v>
      </c>
      <c r="AQ663" s="11">
        <v>0.1</v>
      </c>
      <c r="AR663" s="11">
        <v>0</v>
      </c>
      <c r="AS663" s="11">
        <v>0</v>
      </c>
      <c r="AT663" s="209" t="s">
        <v>647</v>
      </c>
      <c r="AU663" s="11"/>
      <c r="AV663" s="26" t="s">
        <v>189</v>
      </c>
      <c r="AW663" s="11" t="s">
        <v>208</v>
      </c>
      <c r="AX663" s="11" t="s">
        <v>153</v>
      </c>
      <c r="AY663" s="11">
        <v>21103040</v>
      </c>
      <c r="AZ663" s="26" t="s">
        <v>156</v>
      </c>
      <c r="BA663" s="11">
        <v>0</v>
      </c>
      <c r="BB663" s="11">
        <v>0</v>
      </c>
      <c r="BC663" s="11">
        <v>0</v>
      </c>
      <c r="BD663" s="33" t="s">
        <v>648</v>
      </c>
      <c r="BE663" s="11">
        <v>0</v>
      </c>
      <c r="BF663" s="11">
        <v>0</v>
      </c>
      <c r="BG663" s="11">
        <v>0</v>
      </c>
      <c r="BH663" s="11">
        <v>0</v>
      </c>
      <c r="BI663" s="11">
        <v>0</v>
      </c>
      <c r="BJ663" s="11">
        <v>0</v>
      </c>
      <c r="BK663" s="35">
        <v>0</v>
      </c>
      <c r="BL663" s="11">
        <v>0</v>
      </c>
      <c r="BM663" s="11">
        <v>0</v>
      </c>
      <c r="BN663" s="11">
        <v>0</v>
      </c>
      <c r="BO663" s="11">
        <v>0</v>
      </c>
      <c r="BP663" s="11">
        <v>0</v>
      </c>
      <c r="BQ663" s="11">
        <v>0</v>
      </c>
      <c r="BR663" s="11">
        <v>0</v>
      </c>
      <c r="BS663" s="11"/>
      <c r="BT663" s="11"/>
      <c r="BU663" s="11"/>
      <c r="BV663" s="11">
        <v>0</v>
      </c>
      <c r="BW663" s="11">
        <v>0</v>
      </c>
      <c r="BX663" s="11">
        <v>0</v>
      </c>
    </row>
    <row r="664" spans="2:76" ht="20.100000000000001" customHeight="1">
      <c r="B664" s="53"/>
      <c r="C664" s="11">
        <v>62023403</v>
      </c>
      <c r="D664" s="26" t="s">
        <v>646</v>
      </c>
      <c r="E664" s="11">
        <v>2</v>
      </c>
      <c r="F664" s="11">
        <v>80000001</v>
      </c>
      <c r="G664" s="11">
        <f t="shared" si="78"/>
        <v>62023404</v>
      </c>
      <c r="H664" s="11">
        <v>0</v>
      </c>
      <c r="I664" s="11">
        <v>47</v>
      </c>
      <c r="J664" s="11">
        <v>2</v>
      </c>
      <c r="K664" s="11">
        <v>0</v>
      </c>
      <c r="L664" s="11">
        <v>0</v>
      </c>
      <c r="M664" s="11">
        <v>0</v>
      </c>
      <c r="N664" s="11">
        <v>1</v>
      </c>
      <c r="O664" s="11">
        <v>0</v>
      </c>
      <c r="P664" s="11">
        <v>0</v>
      </c>
      <c r="Q664" s="11">
        <v>0</v>
      </c>
      <c r="R664" s="11">
        <v>0</v>
      </c>
      <c r="S664" s="11">
        <v>0</v>
      </c>
      <c r="T664" s="11">
        <v>1</v>
      </c>
      <c r="U664" s="11">
        <v>2</v>
      </c>
      <c r="V664" s="11">
        <v>0</v>
      </c>
      <c r="W664" s="11">
        <v>0</v>
      </c>
      <c r="X664" s="11"/>
      <c r="Y664" s="11">
        <v>0</v>
      </c>
      <c r="Z664" s="11">
        <v>0</v>
      </c>
      <c r="AA664" s="11">
        <v>0</v>
      </c>
      <c r="AB664" s="11">
        <v>0</v>
      </c>
      <c r="AC664" s="11">
        <v>0</v>
      </c>
      <c r="AD664" s="11">
        <v>0</v>
      </c>
      <c r="AE664" s="11">
        <v>15</v>
      </c>
      <c r="AF664" s="11">
        <v>1</v>
      </c>
      <c r="AG664" s="11">
        <v>3</v>
      </c>
      <c r="AH664" s="11">
        <v>2</v>
      </c>
      <c r="AI664" s="11">
        <v>1</v>
      </c>
      <c r="AJ664" s="11">
        <v>1</v>
      </c>
      <c r="AK664" s="11">
        <v>6</v>
      </c>
      <c r="AL664" s="11">
        <v>0</v>
      </c>
      <c r="AM664" s="11">
        <v>0</v>
      </c>
      <c r="AN664" s="11">
        <v>0</v>
      </c>
      <c r="AO664" s="11">
        <v>0.25</v>
      </c>
      <c r="AP664" s="11">
        <v>2000</v>
      </c>
      <c r="AQ664" s="11">
        <v>0.1</v>
      </c>
      <c r="AR664" s="11">
        <v>0</v>
      </c>
      <c r="AS664" s="11">
        <v>0</v>
      </c>
      <c r="AT664" s="209" t="s">
        <v>649</v>
      </c>
      <c r="AU664" s="11"/>
      <c r="AV664" s="26" t="s">
        <v>189</v>
      </c>
      <c r="AW664" s="11" t="s">
        <v>208</v>
      </c>
      <c r="AX664" s="11" t="s">
        <v>153</v>
      </c>
      <c r="AY664" s="11">
        <v>21103040</v>
      </c>
      <c r="AZ664" s="26" t="s">
        <v>156</v>
      </c>
      <c r="BA664" s="11">
        <v>0</v>
      </c>
      <c r="BB664" s="11">
        <v>0</v>
      </c>
      <c r="BC664" s="11">
        <v>0</v>
      </c>
      <c r="BD664" s="33" t="s">
        <v>650</v>
      </c>
      <c r="BE664" s="11">
        <v>0</v>
      </c>
      <c r="BF664" s="11">
        <v>0</v>
      </c>
      <c r="BG664" s="11">
        <v>0</v>
      </c>
      <c r="BH664" s="11">
        <v>0</v>
      </c>
      <c r="BI664" s="11">
        <v>0</v>
      </c>
      <c r="BJ664" s="11">
        <v>0</v>
      </c>
      <c r="BK664" s="35">
        <v>0</v>
      </c>
      <c r="BL664" s="11">
        <v>0</v>
      </c>
      <c r="BM664" s="11">
        <v>0</v>
      </c>
      <c r="BN664" s="11">
        <v>0</v>
      </c>
      <c r="BO664" s="11">
        <v>0</v>
      </c>
      <c r="BP664" s="11">
        <v>0</v>
      </c>
      <c r="BQ664" s="11">
        <v>0</v>
      </c>
      <c r="BR664" s="11">
        <v>0</v>
      </c>
      <c r="BS664" s="11"/>
      <c r="BT664" s="11"/>
      <c r="BU664" s="11"/>
      <c r="BV664" s="11">
        <v>0</v>
      </c>
      <c r="BW664" s="11">
        <v>0</v>
      </c>
      <c r="BX664" s="11">
        <v>0</v>
      </c>
    </row>
    <row r="665" spans="2:76" ht="20.100000000000001" customHeight="1">
      <c r="B665" s="53"/>
      <c r="C665" s="11">
        <v>62023404</v>
      </c>
      <c r="D665" s="26" t="s">
        <v>646</v>
      </c>
      <c r="E665" s="11">
        <v>3</v>
      </c>
      <c r="F665" s="11">
        <v>80000001</v>
      </c>
      <c r="G665" s="11">
        <v>0</v>
      </c>
      <c r="H665" s="11">
        <v>0</v>
      </c>
      <c r="I665" s="11">
        <v>0</v>
      </c>
      <c r="J665" s="11">
        <v>0</v>
      </c>
      <c r="K665" s="11">
        <v>0</v>
      </c>
      <c r="L665" s="11">
        <v>0</v>
      </c>
      <c r="M665" s="11">
        <v>0</v>
      </c>
      <c r="N665" s="11">
        <v>1</v>
      </c>
      <c r="O665" s="11">
        <v>0</v>
      </c>
      <c r="P665" s="11">
        <v>0</v>
      </c>
      <c r="Q665" s="11">
        <v>0</v>
      </c>
      <c r="R665" s="11">
        <v>0</v>
      </c>
      <c r="S665" s="11">
        <v>0</v>
      </c>
      <c r="T665" s="11">
        <v>1</v>
      </c>
      <c r="U665" s="11">
        <v>2</v>
      </c>
      <c r="V665" s="11">
        <v>0</v>
      </c>
      <c r="W665" s="11">
        <v>0</v>
      </c>
      <c r="X665" s="11"/>
      <c r="Y665" s="11">
        <v>0</v>
      </c>
      <c r="Z665" s="11">
        <v>0</v>
      </c>
      <c r="AA665" s="11">
        <v>0</v>
      </c>
      <c r="AB665" s="11">
        <v>0</v>
      </c>
      <c r="AC665" s="11">
        <v>0</v>
      </c>
      <c r="AD665" s="11">
        <v>0</v>
      </c>
      <c r="AE665" s="11">
        <v>15</v>
      </c>
      <c r="AF665" s="11">
        <v>1</v>
      </c>
      <c r="AG665" s="11">
        <v>3</v>
      </c>
      <c r="AH665" s="11">
        <v>2</v>
      </c>
      <c r="AI665" s="11">
        <v>1</v>
      </c>
      <c r="AJ665" s="11">
        <v>1</v>
      </c>
      <c r="AK665" s="11">
        <v>6</v>
      </c>
      <c r="AL665" s="11">
        <v>0</v>
      </c>
      <c r="AM665" s="11">
        <v>0</v>
      </c>
      <c r="AN665" s="11">
        <v>0</v>
      </c>
      <c r="AO665" s="11">
        <v>0.25</v>
      </c>
      <c r="AP665" s="11">
        <v>2000</v>
      </c>
      <c r="AQ665" s="11">
        <v>0.1</v>
      </c>
      <c r="AR665" s="11">
        <v>0</v>
      </c>
      <c r="AS665" s="11">
        <v>0</v>
      </c>
      <c r="AT665" s="209" t="s">
        <v>651</v>
      </c>
      <c r="AU665" s="11"/>
      <c r="AV665" s="26" t="s">
        <v>189</v>
      </c>
      <c r="AW665" s="11" t="s">
        <v>208</v>
      </c>
      <c r="AX665" s="11" t="s">
        <v>153</v>
      </c>
      <c r="AY665" s="11">
        <v>21103040</v>
      </c>
      <c r="AZ665" s="26" t="s">
        <v>156</v>
      </c>
      <c r="BA665" s="11">
        <v>0</v>
      </c>
      <c r="BB665" s="11">
        <v>0</v>
      </c>
      <c r="BC665" s="11">
        <v>0</v>
      </c>
      <c r="BD665" s="33" t="s">
        <v>652</v>
      </c>
      <c r="BE665" s="11">
        <v>0</v>
      </c>
      <c r="BF665" s="11">
        <v>0</v>
      </c>
      <c r="BG665" s="11">
        <v>0</v>
      </c>
      <c r="BH665" s="11">
        <v>0</v>
      </c>
      <c r="BI665" s="11">
        <v>0</v>
      </c>
      <c r="BJ665" s="11">
        <v>0</v>
      </c>
      <c r="BK665" s="35">
        <v>0</v>
      </c>
      <c r="BL665" s="11">
        <v>0</v>
      </c>
      <c r="BM665" s="11">
        <v>0</v>
      </c>
      <c r="BN665" s="11">
        <v>0</v>
      </c>
      <c r="BO665" s="11">
        <v>0</v>
      </c>
      <c r="BP665" s="11">
        <v>0</v>
      </c>
      <c r="BQ665" s="11">
        <v>0</v>
      </c>
      <c r="BR665" s="11">
        <v>0</v>
      </c>
      <c r="BS665" s="11"/>
      <c r="BT665" s="11"/>
      <c r="BU665" s="11"/>
      <c r="BV665" s="11">
        <v>0</v>
      </c>
      <c r="BW665" s="11">
        <v>0</v>
      </c>
      <c r="BX665" s="11">
        <v>0</v>
      </c>
    </row>
    <row r="666" spans="2:76" ht="20.100000000000001" customHeight="1">
      <c r="B666" s="53"/>
      <c r="C666" s="11">
        <v>62023405</v>
      </c>
      <c r="D666" s="26" t="s">
        <v>646</v>
      </c>
      <c r="E666" s="11">
        <v>4</v>
      </c>
      <c r="F666" s="11">
        <v>80000001</v>
      </c>
      <c r="G666" s="11">
        <v>0</v>
      </c>
      <c r="H666" s="11">
        <v>0</v>
      </c>
      <c r="I666" s="11">
        <v>0</v>
      </c>
      <c r="J666" s="11">
        <v>0</v>
      </c>
      <c r="K666" s="11">
        <v>0</v>
      </c>
      <c r="L666" s="11">
        <v>0</v>
      </c>
      <c r="M666" s="11">
        <v>0</v>
      </c>
      <c r="N666" s="11">
        <v>1</v>
      </c>
      <c r="O666" s="11">
        <v>0</v>
      </c>
      <c r="P666" s="11">
        <v>0</v>
      </c>
      <c r="Q666" s="11">
        <v>0</v>
      </c>
      <c r="R666" s="11">
        <v>0</v>
      </c>
      <c r="S666" s="11">
        <v>0</v>
      </c>
      <c r="T666" s="11">
        <v>1</v>
      </c>
      <c r="U666" s="11">
        <v>2</v>
      </c>
      <c r="V666" s="11">
        <v>0</v>
      </c>
      <c r="W666" s="11">
        <v>0</v>
      </c>
      <c r="X666" s="11"/>
      <c r="Y666" s="11">
        <v>0</v>
      </c>
      <c r="Z666" s="11">
        <v>0</v>
      </c>
      <c r="AA666" s="11">
        <v>0</v>
      </c>
      <c r="AB666" s="11">
        <v>0</v>
      </c>
      <c r="AC666" s="11">
        <v>0</v>
      </c>
      <c r="AD666" s="11">
        <v>0</v>
      </c>
      <c r="AE666" s="11">
        <v>15</v>
      </c>
      <c r="AF666" s="11">
        <v>1</v>
      </c>
      <c r="AG666" s="11">
        <v>3</v>
      </c>
      <c r="AH666" s="11">
        <v>2</v>
      </c>
      <c r="AI666" s="11">
        <v>1</v>
      </c>
      <c r="AJ666" s="11">
        <v>1</v>
      </c>
      <c r="AK666" s="11">
        <v>6</v>
      </c>
      <c r="AL666" s="11">
        <v>0</v>
      </c>
      <c r="AM666" s="11">
        <v>0</v>
      </c>
      <c r="AN666" s="11">
        <v>0</v>
      </c>
      <c r="AO666" s="11">
        <v>0.25</v>
      </c>
      <c r="AP666" s="11">
        <v>2000</v>
      </c>
      <c r="AQ666" s="11">
        <v>0.1</v>
      </c>
      <c r="AR666" s="11">
        <v>0</v>
      </c>
      <c r="AS666" s="11">
        <v>0</v>
      </c>
      <c r="AT666" s="209" t="s">
        <v>653</v>
      </c>
      <c r="AU666" s="11"/>
      <c r="AV666" s="26" t="s">
        <v>189</v>
      </c>
      <c r="AW666" s="11" t="s">
        <v>208</v>
      </c>
      <c r="AX666" s="11" t="s">
        <v>153</v>
      </c>
      <c r="AY666" s="11">
        <v>21103040</v>
      </c>
      <c r="AZ666" s="26" t="s">
        <v>156</v>
      </c>
      <c r="BA666" s="11">
        <v>0</v>
      </c>
      <c r="BB666" s="11">
        <v>0</v>
      </c>
      <c r="BC666" s="11">
        <v>0</v>
      </c>
      <c r="BD666" s="33" t="s">
        <v>654</v>
      </c>
      <c r="BE666" s="11">
        <v>0</v>
      </c>
      <c r="BF666" s="11">
        <v>0</v>
      </c>
      <c r="BG666" s="11">
        <v>0</v>
      </c>
      <c r="BH666" s="11">
        <v>0</v>
      </c>
      <c r="BI666" s="11">
        <v>0</v>
      </c>
      <c r="BJ666" s="11">
        <v>0</v>
      </c>
      <c r="BK666" s="35">
        <v>0</v>
      </c>
      <c r="BL666" s="11">
        <v>0</v>
      </c>
      <c r="BM666" s="11">
        <v>0</v>
      </c>
      <c r="BN666" s="11">
        <v>0</v>
      </c>
      <c r="BO666" s="11">
        <v>0</v>
      </c>
      <c r="BP666" s="11">
        <v>0</v>
      </c>
      <c r="BQ666" s="11">
        <v>0</v>
      </c>
      <c r="BR666" s="11">
        <v>0</v>
      </c>
      <c r="BS666" s="11"/>
      <c r="BT666" s="11"/>
      <c r="BU666" s="11"/>
      <c r="BV666" s="11">
        <v>0</v>
      </c>
      <c r="BW666" s="11">
        <v>0</v>
      </c>
      <c r="BX666" s="11">
        <v>0</v>
      </c>
    </row>
    <row r="667" spans="2:76" ht="20.100000000000001" customHeight="1">
      <c r="B667" s="53"/>
      <c r="C667" s="11">
        <v>62023406</v>
      </c>
      <c r="D667" s="26" t="s">
        <v>646</v>
      </c>
      <c r="E667" s="11">
        <v>5</v>
      </c>
      <c r="F667" s="11">
        <v>80000001</v>
      </c>
      <c r="G667" s="11">
        <v>0</v>
      </c>
      <c r="H667" s="11">
        <v>0</v>
      </c>
      <c r="I667" s="11">
        <v>0</v>
      </c>
      <c r="J667" s="11">
        <v>0</v>
      </c>
      <c r="K667" s="11">
        <v>0</v>
      </c>
      <c r="L667" s="11">
        <v>0</v>
      </c>
      <c r="M667" s="11">
        <v>0</v>
      </c>
      <c r="N667" s="11">
        <v>1</v>
      </c>
      <c r="O667" s="11">
        <v>0</v>
      </c>
      <c r="P667" s="11">
        <v>0</v>
      </c>
      <c r="Q667" s="11">
        <v>0</v>
      </c>
      <c r="R667" s="11">
        <v>0</v>
      </c>
      <c r="S667" s="11">
        <v>0</v>
      </c>
      <c r="T667" s="11">
        <v>1</v>
      </c>
      <c r="U667" s="11">
        <v>2</v>
      </c>
      <c r="V667" s="11">
        <v>0</v>
      </c>
      <c r="W667" s="11">
        <v>0</v>
      </c>
      <c r="X667" s="11"/>
      <c r="Y667" s="11">
        <v>0</v>
      </c>
      <c r="Z667" s="11">
        <v>0</v>
      </c>
      <c r="AA667" s="11">
        <v>0</v>
      </c>
      <c r="AB667" s="11">
        <v>0</v>
      </c>
      <c r="AC667" s="11">
        <v>0</v>
      </c>
      <c r="AD667" s="11">
        <v>0</v>
      </c>
      <c r="AE667" s="11">
        <v>15</v>
      </c>
      <c r="AF667" s="11">
        <v>1</v>
      </c>
      <c r="AG667" s="11">
        <v>3</v>
      </c>
      <c r="AH667" s="11">
        <v>2</v>
      </c>
      <c r="AI667" s="11">
        <v>1</v>
      </c>
      <c r="AJ667" s="11">
        <v>1</v>
      </c>
      <c r="AK667" s="11">
        <v>6</v>
      </c>
      <c r="AL667" s="11">
        <v>0</v>
      </c>
      <c r="AM667" s="11">
        <v>0</v>
      </c>
      <c r="AN667" s="11">
        <v>0</v>
      </c>
      <c r="AO667" s="11">
        <v>0.25</v>
      </c>
      <c r="AP667" s="11">
        <v>2000</v>
      </c>
      <c r="AQ667" s="11">
        <v>0.1</v>
      </c>
      <c r="AR667" s="11">
        <v>0</v>
      </c>
      <c r="AS667" s="11">
        <v>0</v>
      </c>
      <c r="AT667" s="209" t="s">
        <v>655</v>
      </c>
      <c r="AU667" s="11"/>
      <c r="AV667" s="26" t="s">
        <v>189</v>
      </c>
      <c r="AW667" s="11" t="s">
        <v>208</v>
      </c>
      <c r="AX667" s="11" t="s">
        <v>153</v>
      </c>
      <c r="AY667" s="11">
        <v>21103040</v>
      </c>
      <c r="AZ667" s="26" t="s">
        <v>156</v>
      </c>
      <c r="BA667" s="11">
        <v>0</v>
      </c>
      <c r="BB667" s="11">
        <v>0</v>
      </c>
      <c r="BC667" s="11">
        <v>0</v>
      </c>
      <c r="BD667" s="33" t="s">
        <v>656</v>
      </c>
      <c r="BE667" s="11">
        <v>0</v>
      </c>
      <c r="BF667" s="11">
        <v>0</v>
      </c>
      <c r="BG667" s="11">
        <v>0</v>
      </c>
      <c r="BH667" s="11">
        <v>0</v>
      </c>
      <c r="BI667" s="11">
        <v>0</v>
      </c>
      <c r="BJ667" s="11">
        <v>0</v>
      </c>
      <c r="BK667" s="35">
        <v>0</v>
      </c>
      <c r="BL667" s="11">
        <v>0</v>
      </c>
      <c r="BM667" s="11">
        <v>0</v>
      </c>
      <c r="BN667" s="11">
        <v>0</v>
      </c>
      <c r="BO667" s="11">
        <v>0</v>
      </c>
      <c r="BP667" s="11">
        <v>0</v>
      </c>
      <c r="BQ667" s="11">
        <v>0</v>
      </c>
      <c r="BR667" s="11">
        <v>0</v>
      </c>
      <c r="BS667" s="11"/>
      <c r="BT667" s="11"/>
      <c r="BU667" s="11"/>
      <c r="BV667" s="11">
        <v>0</v>
      </c>
      <c r="BW667" s="11">
        <v>0</v>
      </c>
      <c r="BX667" s="11">
        <v>0</v>
      </c>
    </row>
    <row r="668" spans="2:76" ht="19.5" customHeight="1">
      <c r="C668" s="42">
        <v>63011101</v>
      </c>
      <c r="D668" s="54" t="s">
        <v>521</v>
      </c>
      <c r="E668" s="42">
        <v>0</v>
      </c>
      <c r="F668" s="11">
        <v>80000001</v>
      </c>
      <c r="G668" s="42">
        <f t="shared" ref="G668:G670" si="79">C669</f>
        <v>63011102</v>
      </c>
      <c r="H668" s="42">
        <v>5</v>
      </c>
      <c r="I668" s="11">
        <v>1</v>
      </c>
      <c r="J668" s="11">
        <v>5</v>
      </c>
      <c r="K668" s="42">
        <v>0</v>
      </c>
      <c r="L668" s="42">
        <v>0</v>
      </c>
      <c r="M668" s="42">
        <v>0</v>
      </c>
      <c r="N668" s="42">
        <v>1</v>
      </c>
      <c r="O668" s="42">
        <v>0</v>
      </c>
      <c r="P668" s="42">
        <v>0</v>
      </c>
      <c r="Q668" s="42">
        <v>0</v>
      </c>
      <c r="R668" s="42">
        <v>0</v>
      </c>
      <c r="S668" s="42">
        <v>0</v>
      </c>
      <c r="T668" s="42">
        <v>1</v>
      </c>
      <c r="U668" s="42">
        <v>1</v>
      </c>
      <c r="V668" s="42">
        <v>0</v>
      </c>
      <c r="W668" s="42">
        <v>1.75</v>
      </c>
      <c r="X668" s="42"/>
      <c r="Y668" s="42">
        <v>750</v>
      </c>
      <c r="Z668" s="42">
        <v>0</v>
      </c>
      <c r="AA668" s="42">
        <v>20</v>
      </c>
      <c r="AB668" s="42">
        <v>0</v>
      </c>
      <c r="AC668" s="42">
        <v>0</v>
      </c>
      <c r="AD668" s="42">
        <v>0</v>
      </c>
      <c r="AE668" s="42">
        <v>9</v>
      </c>
      <c r="AF668" s="42">
        <v>1</v>
      </c>
      <c r="AG668" s="42">
        <v>3</v>
      </c>
      <c r="AH668" s="42">
        <v>2</v>
      </c>
      <c r="AI668" s="42">
        <v>2</v>
      </c>
      <c r="AJ668" s="42">
        <v>0</v>
      </c>
      <c r="AK668" s="42">
        <v>3</v>
      </c>
      <c r="AL668" s="42">
        <v>0</v>
      </c>
      <c r="AM668" s="42">
        <v>0</v>
      </c>
      <c r="AN668" s="42">
        <v>0</v>
      </c>
      <c r="AO668" s="42">
        <v>0.25</v>
      </c>
      <c r="AP668" s="42">
        <v>1500</v>
      </c>
      <c r="AQ668" s="42">
        <v>0.25</v>
      </c>
      <c r="AR668" s="42">
        <v>30</v>
      </c>
      <c r="AS668" s="42">
        <v>0</v>
      </c>
      <c r="AT668" s="42">
        <v>92002001</v>
      </c>
      <c r="AU668" s="42"/>
      <c r="AV668" s="54" t="s">
        <v>171</v>
      </c>
      <c r="AW668" s="42" t="s">
        <v>522</v>
      </c>
      <c r="AX668" s="42">
        <v>10003002</v>
      </c>
      <c r="AY668" s="42">
        <v>21200010</v>
      </c>
      <c r="AZ668" s="54" t="s">
        <v>194</v>
      </c>
      <c r="BA668" s="54">
        <v>0</v>
      </c>
      <c r="BB668" s="42">
        <v>0</v>
      </c>
      <c r="BC668" s="42">
        <v>0</v>
      </c>
      <c r="BD668" s="55"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42">
        <v>0</v>
      </c>
      <c r="BF668" s="42">
        <v>0</v>
      </c>
      <c r="BG668" s="42">
        <v>0</v>
      </c>
      <c r="BH668" s="42">
        <v>0</v>
      </c>
      <c r="BI668" s="42">
        <v>0</v>
      </c>
      <c r="BJ668" s="42">
        <v>0</v>
      </c>
      <c r="BK668" s="56">
        <v>0</v>
      </c>
      <c r="BL668" s="42">
        <v>0</v>
      </c>
      <c r="BM668" s="42">
        <v>0</v>
      </c>
      <c r="BN668" s="42">
        <v>0</v>
      </c>
      <c r="BO668" s="42">
        <v>0</v>
      </c>
      <c r="BP668" s="42">
        <v>0</v>
      </c>
      <c r="BQ668" s="42">
        <v>0</v>
      </c>
      <c r="BR668" s="11">
        <v>0</v>
      </c>
      <c r="BS668" s="11"/>
      <c r="BT668" s="11"/>
      <c r="BU668" s="11"/>
      <c r="BV668" s="42">
        <v>0</v>
      </c>
      <c r="BW668" s="42">
        <v>0</v>
      </c>
      <c r="BX668" s="42">
        <v>0</v>
      </c>
    </row>
    <row r="669" spans="2:76" ht="19.5" customHeight="1">
      <c r="C669" s="42">
        <v>63011102</v>
      </c>
      <c r="D669" s="54" t="s">
        <v>521</v>
      </c>
      <c r="E669" s="42">
        <v>1</v>
      </c>
      <c r="F669" s="11">
        <v>80000001</v>
      </c>
      <c r="G669" s="42">
        <f t="shared" si="79"/>
        <v>63011103</v>
      </c>
      <c r="H669" s="42">
        <v>5</v>
      </c>
      <c r="I669" s="11">
        <v>1</v>
      </c>
      <c r="J669" s="11">
        <v>2</v>
      </c>
      <c r="K669" s="42">
        <v>0</v>
      </c>
      <c r="L669" s="42">
        <v>0</v>
      </c>
      <c r="M669" s="42">
        <v>0</v>
      </c>
      <c r="N669" s="42">
        <v>1</v>
      </c>
      <c r="O669" s="42">
        <v>0</v>
      </c>
      <c r="P669" s="42">
        <v>0</v>
      </c>
      <c r="Q669" s="42">
        <v>0</v>
      </c>
      <c r="R669" s="42">
        <v>0</v>
      </c>
      <c r="S669" s="42">
        <v>0</v>
      </c>
      <c r="T669" s="42">
        <v>1</v>
      </c>
      <c r="U669" s="42">
        <v>1</v>
      </c>
      <c r="V669" s="42">
        <v>0</v>
      </c>
      <c r="W669" s="42">
        <v>1.75</v>
      </c>
      <c r="X669" s="42"/>
      <c r="Y669" s="42">
        <v>750</v>
      </c>
      <c r="Z669" s="42">
        <v>0</v>
      </c>
      <c r="AA669" s="42">
        <v>20</v>
      </c>
      <c r="AB669" s="42">
        <v>0</v>
      </c>
      <c r="AC669" s="42">
        <v>0</v>
      </c>
      <c r="AD669" s="42">
        <v>0</v>
      </c>
      <c r="AE669" s="42">
        <v>9</v>
      </c>
      <c r="AF669" s="42">
        <v>1</v>
      </c>
      <c r="AG669" s="42">
        <v>3</v>
      </c>
      <c r="AH669" s="42">
        <v>2</v>
      </c>
      <c r="AI669" s="42">
        <v>2</v>
      </c>
      <c r="AJ669" s="42">
        <v>0</v>
      </c>
      <c r="AK669" s="42">
        <v>3</v>
      </c>
      <c r="AL669" s="42">
        <v>0</v>
      </c>
      <c r="AM669" s="42">
        <v>0</v>
      </c>
      <c r="AN669" s="42">
        <v>0</v>
      </c>
      <c r="AO669" s="42">
        <v>0.25</v>
      </c>
      <c r="AP669" s="42">
        <v>1500</v>
      </c>
      <c r="AQ669" s="42">
        <v>0.25</v>
      </c>
      <c r="AR669" s="42">
        <v>30</v>
      </c>
      <c r="AS669" s="42">
        <v>0</v>
      </c>
      <c r="AT669" s="42">
        <v>92002001</v>
      </c>
      <c r="AU669" s="42"/>
      <c r="AV669" s="54" t="s">
        <v>171</v>
      </c>
      <c r="AW669" s="42" t="s">
        <v>522</v>
      </c>
      <c r="AX669" s="42">
        <v>10003002</v>
      </c>
      <c r="AY669" s="42">
        <v>21200010</v>
      </c>
      <c r="AZ669" s="54" t="s">
        <v>194</v>
      </c>
      <c r="BA669" s="54">
        <v>0</v>
      </c>
      <c r="BB669" s="42">
        <v>0</v>
      </c>
      <c r="BC669" s="42">
        <v>0</v>
      </c>
      <c r="BD669" s="55"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42">
        <v>0</v>
      </c>
      <c r="BF669" s="42">
        <v>0</v>
      </c>
      <c r="BG669" s="42">
        <v>0</v>
      </c>
      <c r="BH669" s="42">
        <v>0</v>
      </c>
      <c r="BI669" s="42">
        <v>0</v>
      </c>
      <c r="BJ669" s="42">
        <v>0</v>
      </c>
      <c r="BK669" s="56">
        <v>0</v>
      </c>
      <c r="BL669" s="42">
        <v>0</v>
      </c>
      <c r="BM669" s="42">
        <v>0</v>
      </c>
      <c r="BN669" s="42">
        <v>0</v>
      </c>
      <c r="BO669" s="42">
        <v>0</v>
      </c>
      <c r="BP669" s="42">
        <v>0</v>
      </c>
      <c r="BQ669" s="42">
        <v>0</v>
      </c>
      <c r="BR669" s="11">
        <v>0</v>
      </c>
      <c r="BS669" s="11"/>
      <c r="BT669" s="11"/>
      <c r="BU669" s="11"/>
      <c r="BV669" s="42">
        <v>0</v>
      </c>
      <c r="BW669" s="42">
        <v>0</v>
      </c>
      <c r="BX669" s="42">
        <v>0</v>
      </c>
    </row>
    <row r="670" spans="2:76" ht="19.5" customHeight="1">
      <c r="C670" s="42">
        <v>63011103</v>
      </c>
      <c r="D670" s="54" t="s">
        <v>521</v>
      </c>
      <c r="E670" s="42">
        <v>2</v>
      </c>
      <c r="F670" s="11">
        <v>80000001</v>
      </c>
      <c r="G670" s="42">
        <f t="shared" si="79"/>
        <v>63011104</v>
      </c>
      <c r="H670" s="42">
        <v>5</v>
      </c>
      <c r="I670" s="11">
        <v>1</v>
      </c>
      <c r="J670" s="11">
        <v>2</v>
      </c>
      <c r="K670" s="42">
        <v>0</v>
      </c>
      <c r="L670" s="42">
        <v>0</v>
      </c>
      <c r="M670" s="42">
        <v>0</v>
      </c>
      <c r="N670" s="42">
        <v>1</v>
      </c>
      <c r="O670" s="42">
        <v>0</v>
      </c>
      <c r="P670" s="42">
        <v>0</v>
      </c>
      <c r="Q670" s="42">
        <v>0</v>
      </c>
      <c r="R670" s="42">
        <v>0</v>
      </c>
      <c r="S670" s="42">
        <v>0</v>
      </c>
      <c r="T670" s="42">
        <v>1</v>
      </c>
      <c r="U670" s="42">
        <v>1</v>
      </c>
      <c r="V670" s="42">
        <v>0</v>
      </c>
      <c r="W670" s="42">
        <v>2</v>
      </c>
      <c r="X670" s="42"/>
      <c r="Y670" s="42">
        <v>1500</v>
      </c>
      <c r="Z670" s="42">
        <v>0</v>
      </c>
      <c r="AA670" s="42">
        <v>20</v>
      </c>
      <c r="AB670" s="42">
        <v>0</v>
      </c>
      <c r="AC670" s="42">
        <v>0</v>
      </c>
      <c r="AD670" s="42">
        <v>0</v>
      </c>
      <c r="AE670" s="42">
        <v>9</v>
      </c>
      <c r="AF670" s="42">
        <v>1</v>
      </c>
      <c r="AG670" s="42">
        <v>3</v>
      </c>
      <c r="AH670" s="42">
        <v>2</v>
      </c>
      <c r="AI670" s="42">
        <v>2</v>
      </c>
      <c r="AJ670" s="42">
        <v>0</v>
      </c>
      <c r="AK670" s="42">
        <v>3</v>
      </c>
      <c r="AL670" s="42">
        <v>0</v>
      </c>
      <c r="AM670" s="42">
        <v>0</v>
      </c>
      <c r="AN670" s="42">
        <v>0</v>
      </c>
      <c r="AO670" s="42">
        <v>0.25</v>
      </c>
      <c r="AP670" s="42">
        <v>1500</v>
      </c>
      <c r="AQ670" s="42">
        <v>0.25</v>
      </c>
      <c r="AR670" s="42">
        <v>30</v>
      </c>
      <c r="AS670" s="42">
        <v>0</v>
      </c>
      <c r="AT670" s="42">
        <v>92002001</v>
      </c>
      <c r="AU670" s="42"/>
      <c r="AV670" s="54" t="s">
        <v>171</v>
      </c>
      <c r="AW670" s="42" t="s">
        <v>522</v>
      </c>
      <c r="AX670" s="42">
        <v>10003002</v>
      </c>
      <c r="AY670" s="42">
        <v>21200010</v>
      </c>
      <c r="AZ670" s="54" t="s">
        <v>194</v>
      </c>
      <c r="BA670" s="54">
        <v>0</v>
      </c>
      <c r="BB670" s="42">
        <v>0</v>
      </c>
      <c r="BC670" s="42">
        <v>0</v>
      </c>
      <c r="BD670" s="55" t="str">
        <f t="shared" si="80"/>
        <v>向前方射出一支锋利的箭,对触碰的怪物造成200%攻击伤害+1500点固定伤害,并使目标移动速度降低50%,持续3秒</v>
      </c>
      <c r="BE670" s="42">
        <v>0</v>
      </c>
      <c r="BF670" s="42">
        <v>0</v>
      </c>
      <c r="BG670" s="42">
        <v>0</v>
      </c>
      <c r="BH670" s="42">
        <v>0</v>
      </c>
      <c r="BI670" s="42">
        <v>0</v>
      </c>
      <c r="BJ670" s="42">
        <v>0</v>
      </c>
      <c r="BK670" s="56">
        <v>0</v>
      </c>
      <c r="BL670" s="42">
        <v>0</v>
      </c>
      <c r="BM670" s="42">
        <v>0</v>
      </c>
      <c r="BN670" s="42">
        <v>0</v>
      </c>
      <c r="BO670" s="42">
        <v>0</v>
      </c>
      <c r="BP670" s="42">
        <v>0</v>
      </c>
      <c r="BQ670" s="42">
        <v>0</v>
      </c>
      <c r="BR670" s="11">
        <v>0</v>
      </c>
      <c r="BS670" s="11"/>
      <c r="BT670" s="11"/>
      <c r="BU670" s="11"/>
      <c r="BV670" s="42">
        <v>0</v>
      </c>
      <c r="BW670" s="42">
        <v>0</v>
      </c>
      <c r="BX670" s="42">
        <v>0</v>
      </c>
    </row>
    <row r="671" spans="2:76" ht="19.5" customHeight="1">
      <c r="C671" s="42">
        <v>63011104</v>
      </c>
      <c r="D671" s="54" t="s">
        <v>521</v>
      </c>
      <c r="E671" s="42">
        <v>3</v>
      </c>
      <c r="F671" s="11">
        <v>80000001</v>
      </c>
      <c r="G671" s="42">
        <v>0</v>
      </c>
      <c r="H671" s="42">
        <v>5</v>
      </c>
      <c r="I671" s="11">
        <v>1</v>
      </c>
      <c r="J671" s="11">
        <v>0</v>
      </c>
      <c r="K671" s="42">
        <v>0</v>
      </c>
      <c r="L671" s="42">
        <v>0</v>
      </c>
      <c r="M671" s="42">
        <v>0</v>
      </c>
      <c r="N671" s="42">
        <v>1</v>
      </c>
      <c r="O671" s="42">
        <v>0</v>
      </c>
      <c r="P671" s="42">
        <v>0</v>
      </c>
      <c r="Q671" s="42">
        <v>0</v>
      </c>
      <c r="R671" s="42">
        <v>0</v>
      </c>
      <c r="S671" s="42">
        <v>0</v>
      </c>
      <c r="T671" s="42">
        <v>1</v>
      </c>
      <c r="U671" s="42">
        <v>1</v>
      </c>
      <c r="V671" s="42">
        <v>0</v>
      </c>
      <c r="W671" s="42">
        <v>2.25</v>
      </c>
      <c r="X671" s="42"/>
      <c r="Y671" s="42">
        <v>2250</v>
      </c>
      <c r="Z671" s="42">
        <v>0</v>
      </c>
      <c r="AA671" s="42">
        <v>20</v>
      </c>
      <c r="AB671" s="42">
        <v>0</v>
      </c>
      <c r="AC671" s="42">
        <v>0</v>
      </c>
      <c r="AD671" s="42">
        <v>0</v>
      </c>
      <c r="AE671" s="42">
        <v>9</v>
      </c>
      <c r="AF671" s="42">
        <v>1</v>
      </c>
      <c r="AG671" s="42">
        <v>3</v>
      </c>
      <c r="AH671" s="42">
        <v>2</v>
      </c>
      <c r="AI671" s="42">
        <v>2</v>
      </c>
      <c r="AJ671" s="42">
        <v>0</v>
      </c>
      <c r="AK671" s="42">
        <v>3</v>
      </c>
      <c r="AL671" s="42">
        <v>0</v>
      </c>
      <c r="AM671" s="42">
        <v>0</v>
      </c>
      <c r="AN671" s="42">
        <v>0</v>
      </c>
      <c r="AO671" s="42">
        <v>0.25</v>
      </c>
      <c r="AP671" s="42">
        <v>1500</v>
      </c>
      <c r="AQ671" s="42">
        <v>0.25</v>
      </c>
      <c r="AR671" s="42">
        <v>30</v>
      </c>
      <c r="AS671" s="42">
        <v>0</v>
      </c>
      <c r="AT671" s="42">
        <v>92002001</v>
      </c>
      <c r="AU671" s="42"/>
      <c r="AV671" s="54" t="s">
        <v>171</v>
      </c>
      <c r="AW671" s="42" t="s">
        <v>522</v>
      </c>
      <c r="AX671" s="42">
        <v>10003002</v>
      </c>
      <c r="AY671" s="42">
        <v>21200010</v>
      </c>
      <c r="AZ671" s="54" t="s">
        <v>194</v>
      </c>
      <c r="BA671" s="54">
        <v>0</v>
      </c>
      <c r="BB671" s="42">
        <v>0</v>
      </c>
      <c r="BC671" s="42">
        <v>0</v>
      </c>
      <c r="BD671" s="55" t="str">
        <f t="shared" si="80"/>
        <v>向前方射出一支锋利的箭,对触碰的怪物造成225%攻击伤害+2250点固定伤害,并使目标移动速度降低50%,持续3秒</v>
      </c>
      <c r="BE671" s="42">
        <v>0</v>
      </c>
      <c r="BF671" s="42">
        <v>0</v>
      </c>
      <c r="BG671" s="42">
        <v>0</v>
      </c>
      <c r="BH671" s="42">
        <v>0</v>
      </c>
      <c r="BI671" s="42">
        <v>0</v>
      </c>
      <c r="BJ671" s="42">
        <v>0</v>
      </c>
      <c r="BK671" s="56">
        <v>0</v>
      </c>
      <c r="BL671" s="42">
        <v>0</v>
      </c>
      <c r="BM671" s="42">
        <v>0</v>
      </c>
      <c r="BN671" s="42">
        <v>0</v>
      </c>
      <c r="BO671" s="42">
        <v>0</v>
      </c>
      <c r="BP671" s="42">
        <v>0</v>
      </c>
      <c r="BQ671" s="42">
        <v>0</v>
      </c>
      <c r="BR671" s="11">
        <v>0</v>
      </c>
      <c r="BS671" s="11"/>
      <c r="BT671" s="11"/>
      <c r="BU671" s="11"/>
      <c r="BV671" s="42">
        <v>0</v>
      </c>
      <c r="BW671" s="42">
        <v>0</v>
      </c>
      <c r="BX671" s="42">
        <v>0</v>
      </c>
    </row>
    <row r="672" spans="2:76" ht="19.5" customHeight="1">
      <c r="C672" s="42">
        <v>63011105</v>
      </c>
      <c r="D672" s="54" t="s">
        <v>521</v>
      </c>
      <c r="E672" s="42">
        <v>4</v>
      </c>
      <c r="F672" s="11">
        <v>80000001</v>
      </c>
      <c r="G672" s="42">
        <v>0</v>
      </c>
      <c r="H672" s="42">
        <v>5</v>
      </c>
      <c r="I672" s="11">
        <v>1</v>
      </c>
      <c r="J672" s="11">
        <v>0</v>
      </c>
      <c r="K672" s="42">
        <v>0</v>
      </c>
      <c r="L672" s="42">
        <v>0</v>
      </c>
      <c r="M672" s="42">
        <v>0</v>
      </c>
      <c r="N672" s="42">
        <v>1</v>
      </c>
      <c r="O672" s="42">
        <v>0</v>
      </c>
      <c r="P672" s="42">
        <v>0</v>
      </c>
      <c r="Q672" s="42">
        <v>0</v>
      </c>
      <c r="R672" s="42">
        <v>0</v>
      </c>
      <c r="S672" s="42">
        <v>0</v>
      </c>
      <c r="T672" s="42">
        <v>1</v>
      </c>
      <c r="U672" s="42">
        <v>1</v>
      </c>
      <c r="V672" s="42">
        <v>0</v>
      </c>
      <c r="W672" s="42">
        <v>2.5</v>
      </c>
      <c r="X672" s="42"/>
      <c r="Y672" s="42">
        <v>3250</v>
      </c>
      <c r="Z672" s="42">
        <v>0</v>
      </c>
      <c r="AA672" s="42">
        <v>20</v>
      </c>
      <c r="AB672" s="42">
        <v>0</v>
      </c>
      <c r="AC672" s="42">
        <v>0</v>
      </c>
      <c r="AD672" s="42">
        <v>0</v>
      </c>
      <c r="AE672" s="42">
        <v>9</v>
      </c>
      <c r="AF672" s="42">
        <v>1</v>
      </c>
      <c r="AG672" s="42">
        <v>3</v>
      </c>
      <c r="AH672" s="42">
        <v>2</v>
      </c>
      <c r="AI672" s="42">
        <v>2</v>
      </c>
      <c r="AJ672" s="42">
        <v>0</v>
      </c>
      <c r="AK672" s="42">
        <v>3</v>
      </c>
      <c r="AL672" s="42">
        <v>0</v>
      </c>
      <c r="AM672" s="42">
        <v>0</v>
      </c>
      <c r="AN672" s="42">
        <v>0</v>
      </c>
      <c r="AO672" s="42">
        <v>0.25</v>
      </c>
      <c r="AP672" s="42">
        <v>1500</v>
      </c>
      <c r="AQ672" s="42">
        <v>0.25</v>
      </c>
      <c r="AR672" s="42">
        <v>30</v>
      </c>
      <c r="AS672" s="42">
        <v>0</v>
      </c>
      <c r="AT672" s="42">
        <v>92002001</v>
      </c>
      <c r="AU672" s="42"/>
      <c r="AV672" s="54" t="s">
        <v>171</v>
      </c>
      <c r="AW672" s="42" t="s">
        <v>522</v>
      </c>
      <c r="AX672" s="42">
        <v>10003002</v>
      </c>
      <c r="AY672" s="42">
        <v>21200010</v>
      </c>
      <c r="AZ672" s="54" t="s">
        <v>194</v>
      </c>
      <c r="BA672" s="54">
        <v>0</v>
      </c>
      <c r="BB672" s="42">
        <v>0</v>
      </c>
      <c r="BC672" s="42">
        <v>0</v>
      </c>
      <c r="BD672" s="55" t="str">
        <f t="shared" si="80"/>
        <v>向前方射出一支锋利的箭,对触碰的怪物造成250%攻击伤害+3250点固定伤害,并使目标移动速度降低50%,持续3秒</v>
      </c>
      <c r="BE672" s="42">
        <v>0</v>
      </c>
      <c r="BF672" s="42">
        <v>0</v>
      </c>
      <c r="BG672" s="42">
        <v>0</v>
      </c>
      <c r="BH672" s="42">
        <v>0</v>
      </c>
      <c r="BI672" s="42">
        <v>0</v>
      </c>
      <c r="BJ672" s="42">
        <v>0</v>
      </c>
      <c r="BK672" s="56">
        <v>0</v>
      </c>
      <c r="BL672" s="42">
        <v>0</v>
      </c>
      <c r="BM672" s="42">
        <v>0</v>
      </c>
      <c r="BN672" s="42">
        <v>0</v>
      </c>
      <c r="BO672" s="42">
        <v>0</v>
      </c>
      <c r="BP672" s="42">
        <v>0</v>
      </c>
      <c r="BQ672" s="42">
        <v>0</v>
      </c>
      <c r="BR672" s="11">
        <v>0</v>
      </c>
      <c r="BS672" s="11"/>
      <c r="BT672" s="11"/>
      <c r="BU672" s="11"/>
      <c r="BV672" s="42">
        <v>0</v>
      </c>
      <c r="BW672" s="42">
        <v>0</v>
      </c>
      <c r="BX672" s="42">
        <v>0</v>
      </c>
    </row>
    <row r="673" spans="3:76" ht="19.5" customHeight="1">
      <c r="C673" s="42">
        <v>63011106</v>
      </c>
      <c r="D673" s="54" t="s">
        <v>521</v>
      </c>
      <c r="E673" s="42">
        <v>5</v>
      </c>
      <c r="F673" s="11">
        <v>80000001</v>
      </c>
      <c r="G673" s="42">
        <v>0</v>
      </c>
      <c r="H673" s="42">
        <v>5</v>
      </c>
      <c r="I673" s="11">
        <v>1</v>
      </c>
      <c r="J673" s="11">
        <v>0</v>
      </c>
      <c r="K673" s="42">
        <v>0</v>
      </c>
      <c r="L673" s="42">
        <v>0</v>
      </c>
      <c r="M673" s="42">
        <v>0</v>
      </c>
      <c r="N673" s="42">
        <v>1</v>
      </c>
      <c r="O673" s="42">
        <v>0</v>
      </c>
      <c r="P673" s="42">
        <v>0</v>
      </c>
      <c r="Q673" s="42">
        <v>0</v>
      </c>
      <c r="R673" s="42">
        <v>0</v>
      </c>
      <c r="S673" s="42">
        <v>0</v>
      </c>
      <c r="T673" s="42">
        <v>1</v>
      </c>
      <c r="U673" s="42">
        <v>1</v>
      </c>
      <c r="V673" s="42">
        <v>0</v>
      </c>
      <c r="W673" s="42">
        <v>2.75</v>
      </c>
      <c r="X673" s="42"/>
      <c r="Y673" s="42">
        <v>4250</v>
      </c>
      <c r="Z673" s="42">
        <v>0</v>
      </c>
      <c r="AA673" s="42">
        <v>20</v>
      </c>
      <c r="AB673" s="42">
        <v>0</v>
      </c>
      <c r="AC673" s="42">
        <v>0</v>
      </c>
      <c r="AD673" s="42">
        <v>0</v>
      </c>
      <c r="AE673" s="42">
        <v>9</v>
      </c>
      <c r="AF673" s="42">
        <v>1</v>
      </c>
      <c r="AG673" s="42">
        <v>3</v>
      </c>
      <c r="AH673" s="42">
        <v>2</v>
      </c>
      <c r="AI673" s="42">
        <v>2</v>
      </c>
      <c r="AJ673" s="42">
        <v>0</v>
      </c>
      <c r="AK673" s="42">
        <v>3</v>
      </c>
      <c r="AL673" s="42">
        <v>0</v>
      </c>
      <c r="AM673" s="42">
        <v>0</v>
      </c>
      <c r="AN673" s="42">
        <v>0</v>
      </c>
      <c r="AO673" s="42">
        <v>0.25</v>
      </c>
      <c r="AP673" s="42">
        <v>1500</v>
      </c>
      <c r="AQ673" s="42">
        <v>0.25</v>
      </c>
      <c r="AR673" s="42">
        <v>30</v>
      </c>
      <c r="AS673" s="42">
        <v>0</v>
      </c>
      <c r="AT673" s="42">
        <v>92002001</v>
      </c>
      <c r="AU673" s="42"/>
      <c r="AV673" s="54" t="s">
        <v>171</v>
      </c>
      <c r="AW673" s="42" t="s">
        <v>522</v>
      </c>
      <c r="AX673" s="42">
        <v>10003002</v>
      </c>
      <c r="AY673" s="42">
        <v>21200010</v>
      </c>
      <c r="AZ673" s="54" t="s">
        <v>194</v>
      </c>
      <c r="BA673" s="54">
        <v>0</v>
      </c>
      <c r="BB673" s="42">
        <v>0</v>
      </c>
      <c r="BC673" s="42">
        <v>0</v>
      </c>
      <c r="BD673" s="55" t="str">
        <f t="shared" si="80"/>
        <v>向前方射出一支锋利的箭,对触碰的怪物造成275%攻击伤害+4250点固定伤害,并使目标移动速度降低50%,持续3秒</v>
      </c>
      <c r="BE673" s="42">
        <v>0</v>
      </c>
      <c r="BF673" s="42">
        <v>0</v>
      </c>
      <c r="BG673" s="42">
        <v>0</v>
      </c>
      <c r="BH673" s="42">
        <v>0</v>
      </c>
      <c r="BI673" s="42">
        <v>0</v>
      </c>
      <c r="BJ673" s="42">
        <v>0</v>
      </c>
      <c r="BK673" s="56">
        <v>0</v>
      </c>
      <c r="BL673" s="42">
        <v>0</v>
      </c>
      <c r="BM673" s="42">
        <v>0</v>
      </c>
      <c r="BN673" s="42">
        <v>0</v>
      </c>
      <c r="BO673" s="42">
        <v>0</v>
      </c>
      <c r="BP673" s="42">
        <v>0</v>
      </c>
      <c r="BQ673" s="42">
        <v>0</v>
      </c>
      <c r="BR673" s="11">
        <v>0</v>
      </c>
      <c r="BS673" s="11"/>
      <c r="BT673" s="11"/>
      <c r="BU673" s="11"/>
      <c r="BV673" s="42">
        <v>0</v>
      </c>
      <c r="BW673" s="42">
        <v>0</v>
      </c>
      <c r="BX673" s="42">
        <v>0</v>
      </c>
    </row>
    <row r="674" spans="3:76" ht="19.5" customHeight="1">
      <c r="C674" s="40">
        <v>63011201</v>
      </c>
      <c r="D674" s="57" t="s">
        <v>657</v>
      </c>
      <c r="E674" s="43">
        <v>0</v>
      </c>
      <c r="F674" s="11">
        <v>80000001</v>
      </c>
      <c r="G674" s="40">
        <f t="shared" ref="G674:G676" si="81">C675</f>
        <v>63011202</v>
      </c>
      <c r="H674" s="40">
        <v>1</v>
      </c>
      <c r="I674" s="7">
        <v>3</v>
      </c>
      <c r="J674" s="7">
        <v>5</v>
      </c>
      <c r="K674" s="43">
        <v>0</v>
      </c>
      <c r="L674" s="43">
        <v>0</v>
      </c>
      <c r="M674" s="43">
        <v>0</v>
      </c>
      <c r="N674" s="40">
        <v>1</v>
      </c>
      <c r="O674" s="43">
        <v>0</v>
      </c>
      <c r="P674" s="43">
        <v>0</v>
      </c>
      <c r="Q674" s="43">
        <v>0</v>
      </c>
      <c r="R674" s="42">
        <v>0</v>
      </c>
      <c r="S674" s="42">
        <v>0</v>
      </c>
      <c r="T674" s="40">
        <v>1</v>
      </c>
      <c r="U674" s="43">
        <v>2</v>
      </c>
      <c r="V674" s="43">
        <v>0</v>
      </c>
      <c r="W674" s="43">
        <v>1.2</v>
      </c>
      <c r="X674" s="60"/>
      <c r="Y674" s="60">
        <v>600</v>
      </c>
      <c r="Z674" s="43">
        <v>0</v>
      </c>
      <c r="AA674" s="42">
        <v>20</v>
      </c>
      <c r="AB674" s="43">
        <v>0</v>
      </c>
      <c r="AC674" s="43">
        <v>0</v>
      </c>
      <c r="AD674" s="43">
        <v>0</v>
      </c>
      <c r="AE674" s="43">
        <v>9</v>
      </c>
      <c r="AF674" s="43">
        <v>1</v>
      </c>
      <c r="AG674" s="43">
        <v>2</v>
      </c>
      <c r="AH674" s="42">
        <v>2</v>
      </c>
      <c r="AI674" s="42">
        <v>2</v>
      </c>
      <c r="AJ674" s="42">
        <v>0</v>
      </c>
      <c r="AK674" s="42">
        <v>3</v>
      </c>
      <c r="AL674" s="43">
        <v>0</v>
      </c>
      <c r="AM674" s="43">
        <v>0</v>
      </c>
      <c r="AN674" s="43">
        <v>0</v>
      </c>
      <c r="AO674" s="43">
        <v>0.5</v>
      </c>
      <c r="AP674" s="43">
        <v>1500</v>
      </c>
      <c r="AQ674" s="43">
        <v>0</v>
      </c>
      <c r="AR674" s="43">
        <v>20</v>
      </c>
      <c r="AS674" s="42">
        <v>0</v>
      </c>
      <c r="AT674" s="43" t="s">
        <v>153</v>
      </c>
      <c r="AU674" s="43"/>
      <c r="AV674" s="57" t="s">
        <v>361</v>
      </c>
      <c r="AW674" s="43" t="s">
        <v>598</v>
      </c>
      <c r="AX674" s="43">
        <v>10003002</v>
      </c>
      <c r="AY674" s="43">
        <v>21200110</v>
      </c>
      <c r="AZ674" s="57" t="s">
        <v>658</v>
      </c>
      <c r="BA674" s="57">
        <v>0</v>
      </c>
      <c r="BB674" s="42">
        <v>0</v>
      </c>
      <c r="BC674" s="42">
        <v>0</v>
      </c>
      <c r="BD674" s="55"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43">
        <v>0</v>
      </c>
      <c r="BF674" s="40">
        <v>0</v>
      </c>
      <c r="BG674" s="43">
        <v>0</v>
      </c>
      <c r="BH674" s="43">
        <v>0</v>
      </c>
      <c r="BI674" s="43">
        <v>0</v>
      </c>
      <c r="BJ674" s="43">
        <v>0</v>
      </c>
      <c r="BK674" s="46">
        <v>0</v>
      </c>
      <c r="BL674" s="42">
        <v>0</v>
      </c>
      <c r="BM674" s="42">
        <v>0</v>
      </c>
      <c r="BN674" s="42">
        <v>0</v>
      </c>
      <c r="BO674" s="42">
        <v>0</v>
      </c>
      <c r="BP674" s="42">
        <v>0</v>
      </c>
      <c r="BQ674" s="42">
        <v>0</v>
      </c>
      <c r="BR674" s="11">
        <v>0</v>
      </c>
      <c r="BS674" s="11"/>
      <c r="BT674" s="11"/>
      <c r="BU674" s="11"/>
      <c r="BV674" s="42">
        <v>0</v>
      </c>
      <c r="BW674" s="42">
        <v>0</v>
      </c>
      <c r="BX674" s="42">
        <v>0</v>
      </c>
    </row>
    <row r="675" spans="3:76" ht="19.5" customHeight="1">
      <c r="C675" s="40">
        <v>63011202</v>
      </c>
      <c r="D675" s="57" t="s">
        <v>657</v>
      </c>
      <c r="E675" s="43">
        <v>1</v>
      </c>
      <c r="F675" s="11">
        <v>80000001</v>
      </c>
      <c r="G675" s="40">
        <f t="shared" si="81"/>
        <v>63011203</v>
      </c>
      <c r="H675" s="40">
        <v>1</v>
      </c>
      <c r="I675" s="7">
        <v>3</v>
      </c>
      <c r="J675" s="7">
        <v>2</v>
      </c>
      <c r="K675" s="43">
        <v>0</v>
      </c>
      <c r="L675" s="43">
        <v>0</v>
      </c>
      <c r="M675" s="43">
        <v>0</v>
      </c>
      <c r="N675" s="40">
        <v>1</v>
      </c>
      <c r="O675" s="43">
        <v>0</v>
      </c>
      <c r="P675" s="43">
        <v>0</v>
      </c>
      <c r="Q675" s="43">
        <v>0</v>
      </c>
      <c r="R675" s="42">
        <v>0</v>
      </c>
      <c r="S675" s="42">
        <v>0</v>
      </c>
      <c r="T675" s="40">
        <v>1</v>
      </c>
      <c r="U675" s="43">
        <v>2</v>
      </c>
      <c r="V675" s="43">
        <v>0</v>
      </c>
      <c r="W675" s="43">
        <v>1.2</v>
      </c>
      <c r="X675" s="60"/>
      <c r="Y675" s="60">
        <v>600</v>
      </c>
      <c r="Z675" s="43">
        <v>0</v>
      </c>
      <c r="AA675" s="42">
        <v>20</v>
      </c>
      <c r="AB675" s="43">
        <v>0</v>
      </c>
      <c r="AC675" s="43">
        <v>0</v>
      </c>
      <c r="AD675" s="43">
        <v>0</v>
      </c>
      <c r="AE675" s="43">
        <v>9</v>
      </c>
      <c r="AF675" s="43">
        <v>1</v>
      </c>
      <c r="AG675" s="43">
        <v>2</v>
      </c>
      <c r="AH675" s="42">
        <v>2</v>
      </c>
      <c r="AI675" s="42">
        <v>2</v>
      </c>
      <c r="AJ675" s="42">
        <v>0</v>
      </c>
      <c r="AK675" s="42">
        <v>3</v>
      </c>
      <c r="AL675" s="43">
        <v>0</v>
      </c>
      <c r="AM675" s="43">
        <v>0</v>
      </c>
      <c r="AN675" s="43">
        <v>0</v>
      </c>
      <c r="AO675" s="43">
        <v>0.5</v>
      </c>
      <c r="AP675" s="43">
        <v>1500</v>
      </c>
      <c r="AQ675" s="43">
        <v>0</v>
      </c>
      <c r="AR675" s="43">
        <v>20</v>
      </c>
      <c r="AS675" s="42">
        <v>0</v>
      </c>
      <c r="AT675" s="43" t="s">
        <v>153</v>
      </c>
      <c r="AU675" s="43"/>
      <c r="AV675" s="57" t="s">
        <v>361</v>
      </c>
      <c r="AW675" s="43" t="s">
        <v>598</v>
      </c>
      <c r="AX675" s="43">
        <v>10003002</v>
      </c>
      <c r="AY675" s="43">
        <v>21200110</v>
      </c>
      <c r="AZ675" s="57" t="s">
        <v>658</v>
      </c>
      <c r="BA675" s="57">
        <v>0</v>
      </c>
      <c r="BB675" s="42">
        <v>0</v>
      </c>
      <c r="BC675" s="42">
        <v>0</v>
      </c>
      <c r="BD675" s="55"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43">
        <v>0</v>
      </c>
      <c r="BF675" s="40">
        <v>0</v>
      </c>
      <c r="BG675" s="43">
        <v>0</v>
      </c>
      <c r="BH675" s="43">
        <v>0</v>
      </c>
      <c r="BI675" s="43">
        <v>0</v>
      </c>
      <c r="BJ675" s="43">
        <v>0</v>
      </c>
      <c r="BK675" s="46">
        <v>0</v>
      </c>
      <c r="BL675" s="42">
        <v>0</v>
      </c>
      <c r="BM675" s="42">
        <v>0</v>
      </c>
      <c r="BN675" s="42">
        <v>0</v>
      </c>
      <c r="BO675" s="42">
        <v>0</v>
      </c>
      <c r="BP675" s="42">
        <v>0</v>
      </c>
      <c r="BQ675" s="42">
        <v>0</v>
      </c>
      <c r="BR675" s="11">
        <v>0</v>
      </c>
      <c r="BS675" s="11"/>
      <c r="BT675" s="11"/>
      <c r="BU675" s="11"/>
      <c r="BV675" s="42">
        <v>0</v>
      </c>
      <c r="BW675" s="42">
        <v>0</v>
      </c>
      <c r="BX675" s="42">
        <v>0</v>
      </c>
    </row>
    <row r="676" spans="3:76" ht="19.5" customHeight="1">
      <c r="C676" s="40">
        <v>63011203</v>
      </c>
      <c r="D676" s="57" t="s">
        <v>657</v>
      </c>
      <c r="E676" s="43">
        <v>2</v>
      </c>
      <c r="F676" s="11">
        <v>80000001</v>
      </c>
      <c r="G676" s="40">
        <f t="shared" si="81"/>
        <v>63011204</v>
      </c>
      <c r="H676" s="40">
        <v>1</v>
      </c>
      <c r="I676" s="7">
        <v>3</v>
      </c>
      <c r="J676" s="7">
        <v>2</v>
      </c>
      <c r="K676" s="43">
        <v>0</v>
      </c>
      <c r="L676" s="43">
        <v>0</v>
      </c>
      <c r="M676" s="43">
        <v>0</v>
      </c>
      <c r="N676" s="40">
        <v>1</v>
      </c>
      <c r="O676" s="43">
        <v>0</v>
      </c>
      <c r="P676" s="43">
        <v>0</v>
      </c>
      <c r="Q676" s="43">
        <v>0</v>
      </c>
      <c r="R676" s="42">
        <v>0</v>
      </c>
      <c r="S676" s="42">
        <v>0</v>
      </c>
      <c r="T676" s="40">
        <v>1</v>
      </c>
      <c r="U676" s="43">
        <v>2</v>
      </c>
      <c r="V676" s="43">
        <v>0</v>
      </c>
      <c r="W676" s="43">
        <v>1.35</v>
      </c>
      <c r="X676" s="60"/>
      <c r="Y676" s="60">
        <v>950</v>
      </c>
      <c r="Z676" s="43">
        <v>0</v>
      </c>
      <c r="AA676" s="42">
        <v>20</v>
      </c>
      <c r="AB676" s="43">
        <v>0</v>
      </c>
      <c r="AC676" s="43">
        <v>0</v>
      </c>
      <c r="AD676" s="43">
        <v>0</v>
      </c>
      <c r="AE676" s="43">
        <v>9</v>
      </c>
      <c r="AF676" s="43">
        <v>1</v>
      </c>
      <c r="AG676" s="43">
        <v>2</v>
      </c>
      <c r="AH676" s="42">
        <v>2</v>
      </c>
      <c r="AI676" s="42">
        <v>2</v>
      </c>
      <c r="AJ676" s="42">
        <v>0</v>
      </c>
      <c r="AK676" s="42">
        <v>3</v>
      </c>
      <c r="AL676" s="43">
        <v>0</v>
      </c>
      <c r="AM676" s="43">
        <v>0</v>
      </c>
      <c r="AN676" s="43">
        <v>0</v>
      </c>
      <c r="AO676" s="43">
        <v>0.5</v>
      </c>
      <c r="AP676" s="43">
        <v>1500</v>
      </c>
      <c r="AQ676" s="43">
        <v>0</v>
      </c>
      <c r="AR676" s="43">
        <v>20</v>
      </c>
      <c r="AS676" s="42">
        <v>0</v>
      </c>
      <c r="AT676" s="43" t="s">
        <v>153</v>
      </c>
      <c r="AU676" s="43"/>
      <c r="AV676" s="57" t="s">
        <v>361</v>
      </c>
      <c r="AW676" s="43" t="s">
        <v>598</v>
      </c>
      <c r="AX676" s="43">
        <v>10003002</v>
      </c>
      <c r="AY676" s="43">
        <v>21200110</v>
      </c>
      <c r="AZ676" s="57" t="s">
        <v>658</v>
      </c>
      <c r="BA676" s="57">
        <v>0</v>
      </c>
      <c r="BB676" s="42">
        <v>0</v>
      </c>
      <c r="BC676" s="42">
        <v>0</v>
      </c>
      <c r="BD676" s="55" t="str">
        <f t="shared" si="82"/>
        <v>对目标方向投掷2个光球,对触碰的单位造成造成135%攻击伤害+950点固定伤害,此光球再移动到一定位置后会再原始路径返回</v>
      </c>
      <c r="BE676" s="43">
        <v>0</v>
      </c>
      <c r="BF676" s="40">
        <v>0</v>
      </c>
      <c r="BG676" s="43">
        <v>0</v>
      </c>
      <c r="BH676" s="43">
        <v>0</v>
      </c>
      <c r="BI676" s="43">
        <v>0</v>
      </c>
      <c r="BJ676" s="43">
        <v>0</v>
      </c>
      <c r="BK676" s="46">
        <v>0</v>
      </c>
      <c r="BL676" s="42">
        <v>0</v>
      </c>
      <c r="BM676" s="42">
        <v>0</v>
      </c>
      <c r="BN676" s="42">
        <v>0</v>
      </c>
      <c r="BO676" s="42">
        <v>0</v>
      </c>
      <c r="BP676" s="42">
        <v>0</v>
      </c>
      <c r="BQ676" s="42">
        <v>0</v>
      </c>
      <c r="BR676" s="11">
        <v>0</v>
      </c>
      <c r="BS676" s="11"/>
      <c r="BT676" s="11"/>
      <c r="BU676" s="11"/>
      <c r="BV676" s="42">
        <v>0</v>
      </c>
      <c r="BW676" s="42">
        <v>0</v>
      </c>
      <c r="BX676" s="42">
        <v>0</v>
      </c>
    </row>
    <row r="677" spans="3:76" ht="19.5" customHeight="1">
      <c r="C677" s="40">
        <v>63011204</v>
      </c>
      <c r="D677" s="57" t="s">
        <v>657</v>
      </c>
      <c r="E677" s="43">
        <v>3</v>
      </c>
      <c r="F677" s="11">
        <v>80000001</v>
      </c>
      <c r="G677" s="40">
        <v>0</v>
      </c>
      <c r="H677" s="40">
        <v>1</v>
      </c>
      <c r="I677" s="7">
        <v>3</v>
      </c>
      <c r="J677" s="7">
        <v>0</v>
      </c>
      <c r="K677" s="43">
        <v>0</v>
      </c>
      <c r="L677" s="43">
        <v>0</v>
      </c>
      <c r="M677" s="43">
        <v>0</v>
      </c>
      <c r="N677" s="40">
        <v>1</v>
      </c>
      <c r="O677" s="43">
        <v>0</v>
      </c>
      <c r="P677" s="43">
        <v>0</v>
      </c>
      <c r="Q677" s="43">
        <v>0</v>
      </c>
      <c r="R677" s="42">
        <v>0</v>
      </c>
      <c r="S677" s="42">
        <v>0</v>
      </c>
      <c r="T677" s="40">
        <v>1</v>
      </c>
      <c r="U677" s="43">
        <v>2</v>
      </c>
      <c r="V677" s="43">
        <v>0</v>
      </c>
      <c r="W677" s="43">
        <v>1.5</v>
      </c>
      <c r="X677" s="60"/>
      <c r="Y677" s="60">
        <v>1500</v>
      </c>
      <c r="Z677" s="43">
        <v>0</v>
      </c>
      <c r="AA677" s="42">
        <v>20</v>
      </c>
      <c r="AB677" s="43">
        <v>0</v>
      </c>
      <c r="AC677" s="43">
        <v>0</v>
      </c>
      <c r="AD677" s="43">
        <v>0</v>
      </c>
      <c r="AE677" s="43">
        <v>9</v>
      </c>
      <c r="AF677" s="43">
        <v>1</v>
      </c>
      <c r="AG677" s="43">
        <v>2</v>
      </c>
      <c r="AH677" s="42">
        <v>2</v>
      </c>
      <c r="AI677" s="42">
        <v>2</v>
      </c>
      <c r="AJ677" s="42">
        <v>0</v>
      </c>
      <c r="AK677" s="42">
        <v>3</v>
      </c>
      <c r="AL677" s="43">
        <v>0</v>
      </c>
      <c r="AM677" s="43">
        <v>0</v>
      </c>
      <c r="AN677" s="43">
        <v>0</v>
      </c>
      <c r="AO677" s="43">
        <v>0.5</v>
      </c>
      <c r="AP677" s="43">
        <v>1500</v>
      </c>
      <c r="AQ677" s="43">
        <v>0</v>
      </c>
      <c r="AR677" s="43">
        <v>20</v>
      </c>
      <c r="AS677" s="42">
        <v>0</v>
      </c>
      <c r="AT677" s="43" t="s">
        <v>153</v>
      </c>
      <c r="AU677" s="43"/>
      <c r="AV677" s="57" t="s">
        <v>361</v>
      </c>
      <c r="AW677" s="43" t="s">
        <v>598</v>
      </c>
      <c r="AX677" s="43">
        <v>10003002</v>
      </c>
      <c r="AY677" s="43">
        <v>21200110</v>
      </c>
      <c r="AZ677" s="57" t="s">
        <v>658</v>
      </c>
      <c r="BA677" s="57">
        <v>0</v>
      </c>
      <c r="BB677" s="42">
        <v>0</v>
      </c>
      <c r="BC677" s="42">
        <v>0</v>
      </c>
      <c r="BD677" s="55" t="str">
        <f t="shared" si="82"/>
        <v>对目标方向投掷2个光球,对触碰的单位造成造成150%攻击伤害+1500点固定伤害,此光球再移动到一定位置后会再原始路径返回</v>
      </c>
      <c r="BE677" s="43">
        <v>0</v>
      </c>
      <c r="BF677" s="40">
        <v>0</v>
      </c>
      <c r="BG677" s="43">
        <v>0</v>
      </c>
      <c r="BH677" s="43">
        <v>0</v>
      </c>
      <c r="BI677" s="43">
        <v>0</v>
      </c>
      <c r="BJ677" s="43">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63011205</v>
      </c>
      <c r="D678" s="57" t="s">
        <v>657</v>
      </c>
      <c r="E678" s="43">
        <v>4</v>
      </c>
      <c r="F678" s="11">
        <v>80000001</v>
      </c>
      <c r="G678" s="40">
        <v>0</v>
      </c>
      <c r="H678" s="40">
        <v>1</v>
      </c>
      <c r="I678" s="7">
        <v>3</v>
      </c>
      <c r="J678" s="7">
        <v>0</v>
      </c>
      <c r="K678" s="43">
        <v>0</v>
      </c>
      <c r="L678" s="43">
        <v>0</v>
      </c>
      <c r="M678" s="43">
        <v>0</v>
      </c>
      <c r="N678" s="40">
        <v>1</v>
      </c>
      <c r="O678" s="43">
        <v>0</v>
      </c>
      <c r="P678" s="43">
        <v>0</v>
      </c>
      <c r="Q678" s="43">
        <v>0</v>
      </c>
      <c r="R678" s="42">
        <v>0</v>
      </c>
      <c r="S678" s="42">
        <v>0</v>
      </c>
      <c r="T678" s="40">
        <v>1</v>
      </c>
      <c r="U678" s="43">
        <v>2</v>
      </c>
      <c r="V678" s="43">
        <v>0</v>
      </c>
      <c r="W678" s="43">
        <v>1.65</v>
      </c>
      <c r="X678" s="60"/>
      <c r="Y678" s="60">
        <v>2250</v>
      </c>
      <c r="Z678" s="43">
        <v>0</v>
      </c>
      <c r="AA678" s="42">
        <v>20</v>
      </c>
      <c r="AB678" s="43">
        <v>0</v>
      </c>
      <c r="AC678" s="43">
        <v>0</v>
      </c>
      <c r="AD678" s="43">
        <v>0</v>
      </c>
      <c r="AE678" s="43">
        <v>9</v>
      </c>
      <c r="AF678" s="43">
        <v>1</v>
      </c>
      <c r="AG678" s="43">
        <v>2</v>
      </c>
      <c r="AH678" s="42">
        <v>2</v>
      </c>
      <c r="AI678" s="42">
        <v>2</v>
      </c>
      <c r="AJ678" s="42">
        <v>0</v>
      </c>
      <c r="AK678" s="42">
        <v>3</v>
      </c>
      <c r="AL678" s="43">
        <v>0</v>
      </c>
      <c r="AM678" s="43">
        <v>0</v>
      </c>
      <c r="AN678" s="43">
        <v>0</v>
      </c>
      <c r="AO678" s="43">
        <v>0.5</v>
      </c>
      <c r="AP678" s="43">
        <v>1500</v>
      </c>
      <c r="AQ678" s="43">
        <v>0</v>
      </c>
      <c r="AR678" s="43">
        <v>20</v>
      </c>
      <c r="AS678" s="42">
        <v>0</v>
      </c>
      <c r="AT678" s="43" t="s">
        <v>153</v>
      </c>
      <c r="AU678" s="43"/>
      <c r="AV678" s="57" t="s">
        <v>361</v>
      </c>
      <c r="AW678" s="43" t="s">
        <v>598</v>
      </c>
      <c r="AX678" s="43">
        <v>10003002</v>
      </c>
      <c r="AY678" s="43">
        <v>21200110</v>
      </c>
      <c r="AZ678" s="57" t="s">
        <v>658</v>
      </c>
      <c r="BA678" s="57">
        <v>0</v>
      </c>
      <c r="BB678" s="42">
        <v>0</v>
      </c>
      <c r="BC678" s="42">
        <v>0</v>
      </c>
      <c r="BD678" s="55" t="str">
        <f t="shared" si="82"/>
        <v>对目标方向投掷2个光球,对触碰的单位造成造成165%攻击伤害+2250点固定伤害,此光球再移动到一定位置后会再原始路径返回</v>
      </c>
      <c r="BE678" s="43">
        <v>0</v>
      </c>
      <c r="BF678" s="40">
        <v>0</v>
      </c>
      <c r="BG678" s="43">
        <v>0</v>
      </c>
      <c r="BH678" s="43">
        <v>0</v>
      </c>
      <c r="BI678" s="43">
        <v>0</v>
      </c>
      <c r="BJ678" s="43">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63011206</v>
      </c>
      <c r="D679" s="57" t="s">
        <v>657</v>
      </c>
      <c r="E679" s="43">
        <v>5</v>
      </c>
      <c r="F679" s="11">
        <v>80000001</v>
      </c>
      <c r="G679" s="43">
        <v>0</v>
      </c>
      <c r="H679" s="43">
        <v>1</v>
      </c>
      <c r="I679" s="7">
        <v>3</v>
      </c>
      <c r="J679" s="7">
        <v>0</v>
      </c>
      <c r="K679" s="43">
        <v>0</v>
      </c>
      <c r="L679" s="43">
        <v>0</v>
      </c>
      <c r="M679" s="43">
        <v>0</v>
      </c>
      <c r="N679" s="40">
        <v>1</v>
      </c>
      <c r="O679" s="43">
        <v>0</v>
      </c>
      <c r="P679" s="43">
        <v>0</v>
      </c>
      <c r="Q679" s="43">
        <v>0</v>
      </c>
      <c r="R679" s="42">
        <v>0</v>
      </c>
      <c r="S679" s="42">
        <v>0</v>
      </c>
      <c r="T679" s="40">
        <v>1</v>
      </c>
      <c r="U679" s="43">
        <v>2</v>
      </c>
      <c r="V679" s="43">
        <v>0</v>
      </c>
      <c r="W679" s="43">
        <v>1.8</v>
      </c>
      <c r="X679" s="60"/>
      <c r="Y679" s="60">
        <v>3000</v>
      </c>
      <c r="Z679" s="43">
        <v>0</v>
      </c>
      <c r="AA679" s="42">
        <v>20</v>
      </c>
      <c r="AB679" s="43">
        <v>0</v>
      </c>
      <c r="AC679" s="43">
        <v>0</v>
      </c>
      <c r="AD679" s="43">
        <v>0</v>
      </c>
      <c r="AE679" s="43">
        <v>9</v>
      </c>
      <c r="AF679" s="43">
        <v>1</v>
      </c>
      <c r="AG679" s="43">
        <v>2</v>
      </c>
      <c r="AH679" s="42">
        <v>2</v>
      </c>
      <c r="AI679" s="42">
        <v>2</v>
      </c>
      <c r="AJ679" s="42">
        <v>0</v>
      </c>
      <c r="AK679" s="42">
        <v>3</v>
      </c>
      <c r="AL679" s="43">
        <v>0</v>
      </c>
      <c r="AM679" s="43">
        <v>0</v>
      </c>
      <c r="AN679" s="43">
        <v>0</v>
      </c>
      <c r="AO679" s="43">
        <v>0.5</v>
      </c>
      <c r="AP679" s="43">
        <v>1500</v>
      </c>
      <c r="AQ679" s="43">
        <v>0</v>
      </c>
      <c r="AR679" s="43">
        <v>20</v>
      </c>
      <c r="AS679" s="42">
        <v>0</v>
      </c>
      <c r="AT679" s="43" t="s">
        <v>153</v>
      </c>
      <c r="AU679" s="43"/>
      <c r="AV679" s="57" t="s">
        <v>361</v>
      </c>
      <c r="AW679" s="43" t="s">
        <v>598</v>
      </c>
      <c r="AX679" s="43">
        <v>10003002</v>
      </c>
      <c r="AY679" s="43">
        <v>21200110</v>
      </c>
      <c r="AZ679" s="57" t="s">
        <v>658</v>
      </c>
      <c r="BA679" s="57">
        <v>0</v>
      </c>
      <c r="BB679" s="42">
        <v>0</v>
      </c>
      <c r="BC679" s="42">
        <v>0</v>
      </c>
      <c r="BD679" s="55" t="str">
        <f t="shared" si="82"/>
        <v>对目标方向投掷2个光球,对触碰的单位造成造成180%攻击伤害+3000点固定伤害,此光球再移动到一定位置后会再原始路径返回</v>
      </c>
      <c r="BE679" s="43">
        <v>0</v>
      </c>
      <c r="BF679" s="40">
        <v>0</v>
      </c>
      <c r="BG679" s="43">
        <v>0</v>
      </c>
      <c r="BH679" s="43">
        <v>0</v>
      </c>
      <c r="BI679" s="43">
        <v>0</v>
      </c>
      <c r="BJ679" s="43">
        <v>0</v>
      </c>
      <c r="BK679" s="46">
        <v>0</v>
      </c>
      <c r="BL679" s="42">
        <v>0</v>
      </c>
      <c r="BM679" s="42">
        <v>0</v>
      </c>
      <c r="BN679" s="42">
        <v>0</v>
      </c>
      <c r="BO679" s="42">
        <v>0</v>
      </c>
      <c r="BP679" s="42">
        <v>0</v>
      </c>
      <c r="BQ679" s="42">
        <v>0</v>
      </c>
      <c r="BR679" s="11">
        <v>0</v>
      </c>
      <c r="BS679" s="11"/>
      <c r="BT679" s="11"/>
      <c r="BU679" s="11"/>
      <c r="BV679" s="42">
        <v>0</v>
      </c>
      <c r="BW679" s="42">
        <v>0</v>
      </c>
      <c r="BX679" s="42">
        <v>0</v>
      </c>
    </row>
    <row r="680" spans="3:76" ht="20.100000000000001" customHeight="1">
      <c r="C680" s="40">
        <v>63011301</v>
      </c>
      <c r="D680" s="41" t="s">
        <v>523</v>
      </c>
      <c r="E680" s="43">
        <v>0</v>
      </c>
      <c r="F680" s="11">
        <v>80000001</v>
      </c>
      <c r="G680" s="40">
        <f t="shared" ref="G680:G682" si="83">C681</f>
        <v>63011302</v>
      </c>
      <c r="H680" s="40">
        <v>5</v>
      </c>
      <c r="I680" s="7">
        <v>5</v>
      </c>
      <c r="J680" s="7">
        <v>5</v>
      </c>
      <c r="K680" s="43">
        <v>0</v>
      </c>
      <c r="L680" s="40">
        <v>0</v>
      </c>
      <c r="M680" s="40">
        <v>0</v>
      </c>
      <c r="N680" s="40">
        <v>1</v>
      </c>
      <c r="O680" s="40">
        <v>0</v>
      </c>
      <c r="P680" s="40">
        <v>0</v>
      </c>
      <c r="Q680" s="40">
        <v>0</v>
      </c>
      <c r="R680" s="42">
        <v>0</v>
      </c>
      <c r="S680" s="42">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0.5</v>
      </c>
      <c r="AN680" s="40">
        <v>0</v>
      </c>
      <c r="AO680" s="43">
        <v>0.25</v>
      </c>
      <c r="AP680" s="40">
        <v>3000</v>
      </c>
      <c r="AQ680" s="40">
        <v>0</v>
      </c>
      <c r="AR680" s="40">
        <v>0</v>
      </c>
      <c r="AS680" s="42">
        <v>0</v>
      </c>
      <c r="AT680" s="40" t="s">
        <v>153</v>
      </c>
      <c r="AU680" s="40"/>
      <c r="AV680" s="41" t="s">
        <v>377</v>
      </c>
      <c r="AW680" s="40" t="s">
        <v>378</v>
      </c>
      <c r="AX680" s="43">
        <v>0</v>
      </c>
      <c r="AY680" s="43">
        <v>21101051</v>
      </c>
      <c r="AZ680" s="41" t="s">
        <v>379</v>
      </c>
      <c r="BA680" s="212" t="s">
        <v>659</v>
      </c>
      <c r="BB680" s="42">
        <v>0</v>
      </c>
      <c r="BC680" s="42">
        <v>0</v>
      </c>
      <c r="BD680" s="63" t="s">
        <v>660</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63011302</v>
      </c>
      <c r="D681" s="41" t="s">
        <v>523</v>
      </c>
      <c r="E681" s="43">
        <v>1</v>
      </c>
      <c r="F681" s="11">
        <v>80000001</v>
      </c>
      <c r="G681" s="40">
        <f t="shared" si="83"/>
        <v>63011303</v>
      </c>
      <c r="H681" s="40">
        <v>5</v>
      </c>
      <c r="I681" s="7">
        <v>5</v>
      </c>
      <c r="J681" s="7">
        <v>2</v>
      </c>
      <c r="K681" s="43">
        <v>0</v>
      </c>
      <c r="L681" s="40">
        <v>0</v>
      </c>
      <c r="M681" s="40">
        <v>0</v>
      </c>
      <c r="N681" s="40">
        <v>1</v>
      </c>
      <c r="O681" s="40">
        <v>0</v>
      </c>
      <c r="P681" s="40">
        <v>0</v>
      </c>
      <c r="Q681" s="40">
        <v>0</v>
      </c>
      <c r="R681" s="42">
        <v>0</v>
      </c>
      <c r="S681" s="40">
        <v>0</v>
      </c>
      <c r="T681" s="40">
        <v>1</v>
      </c>
      <c r="U681" s="40">
        <v>2</v>
      </c>
      <c r="V681" s="40">
        <v>0</v>
      </c>
      <c r="W681" s="40">
        <v>0</v>
      </c>
      <c r="X681" s="40"/>
      <c r="Y681" s="40">
        <v>0</v>
      </c>
      <c r="Z681" s="40">
        <v>0</v>
      </c>
      <c r="AA681" s="40">
        <v>30</v>
      </c>
      <c r="AB681" s="40">
        <v>0</v>
      </c>
      <c r="AC681" s="40">
        <v>0</v>
      </c>
      <c r="AD681" s="40">
        <v>0</v>
      </c>
      <c r="AE681" s="40">
        <v>30</v>
      </c>
      <c r="AF681" s="40">
        <v>0</v>
      </c>
      <c r="AG681" s="40">
        <v>0</v>
      </c>
      <c r="AH681" s="42">
        <v>1</v>
      </c>
      <c r="AI681" s="42">
        <v>0</v>
      </c>
      <c r="AJ681" s="42">
        <v>0</v>
      </c>
      <c r="AK681" s="42">
        <v>1.5</v>
      </c>
      <c r="AL681" s="40">
        <v>0</v>
      </c>
      <c r="AM681" s="40">
        <v>0.5</v>
      </c>
      <c r="AN681" s="40">
        <v>0</v>
      </c>
      <c r="AO681" s="43">
        <v>0.25</v>
      </c>
      <c r="AP681" s="40">
        <v>3000</v>
      </c>
      <c r="AQ681" s="40">
        <v>0</v>
      </c>
      <c r="AR681" s="40">
        <v>0</v>
      </c>
      <c r="AS681" s="42">
        <v>0</v>
      </c>
      <c r="AT681" s="40" t="s">
        <v>153</v>
      </c>
      <c r="AU681" s="40"/>
      <c r="AV681" s="41" t="s">
        <v>377</v>
      </c>
      <c r="AW681" s="40" t="s">
        <v>378</v>
      </c>
      <c r="AX681" s="43">
        <v>0</v>
      </c>
      <c r="AY681" s="43">
        <v>21101051</v>
      </c>
      <c r="AZ681" s="41" t="s">
        <v>379</v>
      </c>
      <c r="BA681" s="212" t="s">
        <v>659</v>
      </c>
      <c r="BB681" s="42">
        <v>0</v>
      </c>
      <c r="BC681" s="42">
        <v>0</v>
      </c>
      <c r="BD681" s="63" t="s">
        <v>660</v>
      </c>
      <c r="BE681" s="40">
        <v>0</v>
      </c>
      <c r="BF681" s="40">
        <v>0</v>
      </c>
      <c r="BG681" s="40">
        <v>0</v>
      </c>
      <c r="BH681" s="40">
        <v>0</v>
      </c>
      <c r="BI681" s="40">
        <v>0</v>
      </c>
      <c r="BJ681" s="40">
        <v>0</v>
      </c>
      <c r="BK681" s="46">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63011303</v>
      </c>
      <c r="D682" s="41" t="s">
        <v>523</v>
      </c>
      <c r="E682" s="43">
        <v>2</v>
      </c>
      <c r="F682" s="11">
        <v>80000001</v>
      </c>
      <c r="G682" s="40">
        <f t="shared" si="83"/>
        <v>63011304</v>
      </c>
      <c r="H682" s="40">
        <v>5</v>
      </c>
      <c r="I682" s="7">
        <v>5</v>
      </c>
      <c r="J682" s="7">
        <v>2</v>
      </c>
      <c r="K682" s="43">
        <v>0</v>
      </c>
      <c r="L682" s="40">
        <v>0</v>
      </c>
      <c r="M682" s="40">
        <v>0</v>
      </c>
      <c r="N682" s="40">
        <v>1</v>
      </c>
      <c r="O682" s="40">
        <v>0</v>
      </c>
      <c r="P682" s="40">
        <v>0</v>
      </c>
      <c r="Q682" s="40">
        <v>0</v>
      </c>
      <c r="R682" s="42">
        <v>0</v>
      </c>
      <c r="S682" s="40">
        <v>0</v>
      </c>
      <c r="T682" s="40">
        <v>1</v>
      </c>
      <c r="U682" s="40">
        <v>2</v>
      </c>
      <c r="V682" s="40">
        <v>0</v>
      </c>
      <c r="W682" s="40">
        <v>0</v>
      </c>
      <c r="X682" s="40"/>
      <c r="Y682" s="40">
        <v>0</v>
      </c>
      <c r="Z682" s="40">
        <v>0</v>
      </c>
      <c r="AA682" s="40">
        <v>30</v>
      </c>
      <c r="AB682" s="40">
        <v>0</v>
      </c>
      <c r="AC682" s="40">
        <v>0</v>
      </c>
      <c r="AD682" s="40">
        <v>0</v>
      </c>
      <c r="AE682" s="40">
        <v>30</v>
      </c>
      <c r="AF682" s="40">
        <v>0</v>
      </c>
      <c r="AG682" s="40">
        <v>0</v>
      </c>
      <c r="AH682" s="42">
        <v>1</v>
      </c>
      <c r="AI682" s="42">
        <v>0</v>
      </c>
      <c r="AJ682" s="42">
        <v>0</v>
      </c>
      <c r="AK682" s="42">
        <v>1.5</v>
      </c>
      <c r="AL682" s="40">
        <v>0</v>
      </c>
      <c r="AM682" s="40">
        <v>0.5</v>
      </c>
      <c r="AN682" s="40">
        <v>0</v>
      </c>
      <c r="AO682" s="43">
        <v>0.25</v>
      </c>
      <c r="AP682" s="40">
        <v>3000</v>
      </c>
      <c r="AQ682" s="40">
        <v>0</v>
      </c>
      <c r="AR682" s="40">
        <v>0</v>
      </c>
      <c r="AS682" s="42">
        <v>0</v>
      </c>
      <c r="AT682" s="40" t="s">
        <v>153</v>
      </c>
      <c r="AU682" s="40"/>
      <c r="AV682" s="41" t="s">
        <v>377</v>
      </c>
      <c r="AW682" s="40" t="s">
        <v>378</v>
      </c>
      <c r="AX682" s="43">
        <v>0</v>
      </c>
      <c r="AY682" s="43">
        <v>21101051</v>
      </c>
      <c r="AZ682" s="41" t="s">
        <v>379</v>
      </c>
      <c r="BA682" s="212" t="s">
        <v>661</v>
      </c>
      <c r="BB682" s="42">
        <v>0</v>
      </c>
      <c r="BC682" s="42">
        <v>0</v>
      </c>
      <c r="BD682" s="63" t="s">
        <v>662</v>
      </c>
      <c r="BE682" s="40">
        <v>0</v>
      </c>
      <c r="BF682" s="40">
        <v>0</v>
      </c>
      <c r="BG682" s="40">
        <v>0</v>
      </c>
      <c r="BH682" s="40">
        <v>0</v>
      </c>
      <c r="BI682" s="40">
        <v>0</v>
      </c>
      <c r="BJ682" s="40">
        <v>0</v>
      </c>
      <c r="BK682" s="46">
        <v>0</v>
      </c>
      <c r="BL682" s="42">
        <v>0</v>
      </c>
      <c r="BM682" s="42">
        <v>0</v>
      </c>
      <c r="BN682" s="42">
        <v>0</v>
      </c>
      <c r="BO682" s="42">
        <v>0</v>
      </c>
      <c r="BP682" s="42">
        <v>0</v>
      </c>
      <c r="BQ682" s="42">
        <v>0</v>
      </c>
      <c r="BR682" s="11">
        <v>0</v>
      </c>
      <c r="BS682" s="11"/>
      <c r="BT682" s="11"/>
      <c r="BU682" s="11"/>
      <c r="BV682" s="42">
        <v>0</v>
      </c>
      <c r="BW682" s="42">
        <v>0</v>
      </c>
      <c r="BX682" s="42">
        <v>0</v>
      </c>
    </row>
    <row r="683" spans="3:76" ht="19.5" customHeight="1">
      <c r="C683" s="40">
        <v>63011304</v>
      </c>
      <c r="D683" s="41" t="s">
        <v>523</v>
      </c>
      <c r="E683" s="43">
        <v>3</v>
      </c>
      <c r="F683" s="11">
        <v>80000001</v>
      </c>
      <c r="G683" s="40">
        <v>0</v>
      </c>
      <c r="H683" s="40">
        <v>5</v>
      </c>
      <c r="I683" s="7">
        <v>5</v>
      </c>
      <c r="J683" s="7">
        <v>0</v>
      </c>
      <c r="K683" s="43">
        <v>0</v>
      </c>
      <c r="L683" s="40">
        <v>0</v>
      </c>
      <c r="M683" s="40">
        <v>0</v>
      </c>
      <c r="N683" s="40">
        <v>1</v>
      </c>
      <c r="O683" s="40">
        <v>0</v>
      </c>
      <c r="P683" s="40">
        <v>0</v>
      </c>
      <c r="Q683" s="40">
        <v>0</v>
      </c>
      <c r="R683" s="42">
        <v>0</v>
      </c>
      <c r="S683" s="40">
        <v>0</v>
      </c>
      <c r="T683" s="40">
        <v>1</v>
      </c>
      <c r="U683" s="40">
        <v>2</v>
      </c>
      <c r="V683" s="40">
        <v>0</v>
      </c>
      <c r="W683" s="40">
        <v>0</v>
      </c>
      <c r="X683" s="40"/>
      <c r="Y683" s="40">
        <v>0</v>
      </c>
      <c r="Z683" s="40">
        <v>0</v>
      </c>
      <c r="AA683" s="40">
        <v>30</v>
      </c>
      <c r="AB683" s="40">
        <v>0</v>
      </c>
      <c r="AC683" s="40">
        <v>0</v>
      </c>
      <c r="AD683" s="40">
        <v>0</v>
      </c>
      <c r="AE683" s="40">
        <v>30</v>
      </c>
      <c r="AF683" s="40">
        <v>0</v>
      </c>
      <c r="AG683" s="40">
        <v>0</v>
      </c>
      <c r="AH683" s="42">
        <v>1</v>
      </c>
      <c r="AI683" s="42">
        <v>0</v>
      </c>
      <c r="AJ683" s="42">
        <v>0</v>
      </c>
      <c r="AK683" s="42">
        <v>1.5</v>
      </c>
      <c r="AL683" s="40">
        <v>0</v>
      </c>
      <c r="AM683" s="40">
        <v>0.5</v>
      </c>
      <c r="AN683" s="40">
        <v>0</v>
      </c>
      <c r="AO683" s="43">
        <v>0.25</v>
      </c>
      <c r="AP683" s="40">
        <v>3000</v>
      </c>
      <c r="AQ683" s="40">
        <v>0</v>
      </c>
      <c r="AR683" s="40">
        <v>0</v>
      </c>
      <c r="AS683" s="42">
        <v>0</v>
      </c>
      <c r="AT683" s="40" t="s">
        <v>153</v>
      </c>
      <c r="AU683" s="40"/>
      <c r="AV683" s="41" t="s">
        <v>377</v>
      </c>
      <c r="AW683" s="40" t="s">
        <v>378</v>
      </c>
      <c r="AX683" s="43">
        <v>0</v>
      </c>
      <c r="AY683" s="43">
        <v>21101051</v>
      </c>
      <c r="AZ683" s="41" t="s">
        <v>379</v>
      </c>
      <c r="BA683" s="212" t="s">
        <v>663</v>
      </c>
      <c r="BB683" s="42">
        <v>0</v>
      </c>
      <c r="BC683" s="42">
        <v>0</v>
      </c>
      <c r="BD683" s="63" t="s">
        <v>664</v>
      </c>
      <c r="BE683" s="40">
        <v>0</v>
      </c>
      <c r="BF683" s="40">
        <v>0</v>
      </c>
      <c r="BG683" s="40">
        <v>0</v>
      </c>
      <c r="BH683" s="40">
        <v>0</v>
      </c>
      <c r="BI683" s="40">
        <v>0</v>
      </c>
      <c r="BJ683" s="40">
        <v>0</v>
      </c>
      <c r="BK683" s="46">
        <v>0</v>
      </c>
      <c r="BL683" s="42">
        <v>0</v>
      </c>
      <c r="BM683" s="42">
        <v>0</v>
      </c>
      <c r="BN683" s="42">
        <v>0</v>
      </c>
      <c r="BO683" s="42">
        <v>0</v>
      </c>
      <c r="BP683" s="42">
        <v>0</v>
      </c>
      <c r="BQ683" s="42">
        <v>0</v>
      </c>
      <c r="BR683" s="11">
        <v>0</v>
      </c>
      <c r="BS683" s="11"/>
      <c r="BT683" s="11"/>
      <c r="BU683" s="11"/>
      <c r="BV683" s="42">
        <v>0</v>
      </c>
      <c r="BW683" s="42">
        <v>0</v>
      </c>
      <c r="BX683" s="42">
        <v>0</v>
      </c>
    </row>
    <row r="684" spans="3:76" ht="19.5" customHeight="1">
      <c r="C684" s="40">
        <v>63011305</v>
      </c>
      <c r="D684" s="41" t="s">
        <v>523</v>
      </c>
      <c r="E684" s="43">
        <v>4</v>
      </c>
      <c r="F684" s="11">
        <v>80000001</v>
      </c>
      <c r="G684" s="40">
        <v>0</v>
      </c>
      <c r="H684" s="40">
        <v>5</v>
      </c>
      <c r="I684" s="7">
        <v>5</v>
      </c>
      <c r="J684" s="7">
        <v>0</v>
      </c>
      <c r="K684" s="43">
        <v>0</v>
      </c>
      <c r="L684" s="40">
        <v>0</v>
      </c>
      <c r="M684" s="40">
        <v>0</v>
      </c>
      <c r="N684" s="40">
        <v>1</v>
      </c>
      <c r="O684" s="40">
        <v>0</v>
      </c>
      <c r="P684" s="40">
        <v>0</v>
      </c>
      <c r="Q684" s="40">
        <v>0</v>
      </c>
      <c r="R684" s="42">
        <v>0</v>
      </c>
      <c r="S684" s="40">
        <v>0</v>
      </c>
      <c r="T684" s="40">
        <v>1</v>
      </c>
      <c r="U684" s="40">
        <v>2</v>
      </c>
      <c r="V684" s="40">
        <v>0</v>
      </c>
      <c r="W684" s="40">
        <v>0</v>
      </c>
      <c r="X684" s="40"/>
      <c r="Y684" s="40">
        <v>0</v>
      </c>
      <c r="Z684" s="40">
        <v>0</v>
      </c>
      <c r="AA684" s="40">
        <v>30</v>
      </c>
      <c r="AB684" s="40">
        <v>0</v>
      </c>
      <c r="AC684" s="40">
        <v>0</v>
      </c>
      <c r="AD684" s="40">
        <v>0</v>
      </c>
      <c r="AE684" s="40">
        <v>30</v>
      </c>
      <c r="AF684" s="40">
        <v>0</v>
      </c>
      <c r="AG684" s="40">
        <v>0</v>
      </c>
      <c r="AH684" s="42">
        <v>1</v>
      </c>
      <c r="AI684" s="42">
        <v>0</v>
      </c>
      <c r="AJ684" s="42">
        <v>0</v>
      </c>
      <c r="AK684" s="42">
        <v>1.5</v>
      </c>
      <c r="AL684" s="40">
        <v>0</v>
      </c>
      <c r="AM684" s="40">
        <v>0.5</v>
      </c>
      <c r="AN684" s="40">
        <v>0</v>
      </c>
      <c r="AO684" s="43">
        <v>0.25</v>
      </c>
      <c r="AP684" s="40">
        <v>3000</v>
      </c>
      <c r="AQ684" s="40">
        <v>0</v>
      </c>
      <c r="AR684" s="40">
        <v>0</v>
      </c>
      <c r="AS684" s="42">
        <v>0</v>
      </c>
      <c r="AT684" s="40" t="s">
        <v>153</v>
      </c>
      <c r="AU684" s="40"/>
      <c r="AV684" s="41" t="s">
        <v>377</v>
      </c>
      <c r="AW684" s="40" t="s">
        <v>378</v>
      </c>
      <c r="AX684" s="43">
        <v>0</v>
      </c>
      <c r="AY684" s="43">
        <v>21101051</v>
      </c>
      <c r="AZ684" s="41" t="s">
        <v>379</v>
      </c>
      <c r="BA684" s="212" t="s">
        <v>665</v>
      </c>
      <c r="BB684" s="42">
        <v>0</v>
      </c>
      <c r="BC684" s="42">
        <v>0</v>
      </c>
      <c r="BD684" s="63" t="s">
        <v>666</v>
      </c>
      <c r="BE684" s="40">
        <v>0</v>
      </c>
      <c r="BF684" s="40">
        <v>0</v>
      </c>
      <c r="BG684" s="40">
        <v>0</v>
      </c>
      <c r="BH684" s="40">
        <v>0</v>
      </c>
      <c r="BI684" s="40">
        <v>0</v>
      </c>
      <c r="BJ684" s="40">
        <v>0</v>
      </c>
      <c r="BK684" s="46">
        <v>0</v>
      </c>
      <c r="BL684" s="42">
        <v>0</v>
      </c>
      <c r="BM684" s="42">
        <v>0</v>
      </c>
      <c r="BN684" s="42">
        <v>0</v>
      </c>
      <c r="BO684" s="42">
        <v>0</v>
      </c>
      <c r="BP684" s="42">
        <v>0</v>
      </c>
      <c r="BQ684" s="42">
        <v>0</v>
      </c>
      <c r="BR684" s="11">
        <v>0</v>
      </c>
      <c r="BS684" s="11"/>
      <c r="BT684" s="11"/>
      <c r="BU684" s="11"/>
      <c r="BV684" s="42">
        <v>0</v>
      </c>
      <c r="BW684" s="42">
        <v>0</v>
      </c>
      <c r="BX684" s="42">
        <v>0</v>
      </c>
    </row>
    <row r="685" spans="3:76" ht="19.5" customHeight="1">
      <c r="C685" s="40">
        <v>63011306</v>
      </c>
      <c r="D685" s="41" t="s">
        <v>523</v>
      </c>
      <c r="E685" s="43">
        <v>5</v>
      </c>
      <c r="F685" s="11">
        <v>80000001</v>
      </c>
      <c r="G685" s="43">
        <v>0</v>
      </c>
      <c r="H685" s="43">
        <v>5</v>
      </c>
      <c r="I685" s="7">
        <v>5</v>
      </c>
      <c r="J685" s="7">
        <v>0</v>
      </c>
      <c r="K685" s="43">
        <v>0</v>
      </c>
      <c r="L685" s="40">
        <v>0</v>
      </c>
      <c r="M685" s="40">
        <v>0</v>
      </c>
      <c r="N685" s="40">
        <v>1</v>
      </c>
      <c r="O685" s="40">
        <v>0</v>
      </c>
      <c r="P685" s="40">
        <v>0</v>
      </c>
      <c r="Q685" s="40">
        <v>0</v>
      </c>
      <c r="R685" s="42">
        <v>0</v>
      </c>
      <c r="S685" s="40">
        <v>0</v>
      </c>
      <c r="T685" s="40">
        <v>1</v>
      </c>
      <c r="U685" s="40">
        <v>2</v>
      </c>
      <c r="V685" s="40">
        <v>0</v>
      </c>
      <c r="W685" s="40">
        <v>0</v>
      </c>
      <c r="X685" s="40"/>
      <c r="Y685" s="40">
        <v>0</v>
      </c>
      <c r="Z685" s="40">
        <v>0</v>
      </c>
      <c r="AA685" s="40">
        <v>30</v>
      </c>
      <c r="AB685" s="40">
        <v>0</v>
      </c>
      <c r="AC685" s="40">
        <v>0</v>
      </c>
      <c r="AD685" s="40">
        <v>0</v>
      </c>
      <c r="AE685" s="40">
        <v>30</v>
      </c>
      <c r="AF685" s="40">
        <v>0</v>
      </c>
      <c r="AG685" s="40">
        <v>0</v>
      </c>
      <c r="AH685" s="42">
        <v>1</v>
      </c>
      <c r="AI685" s="42">
        <v>0</v>
      </c>
      <c r="AJ685" s="42">
        <v>0</v>
      </c>
      <c r="AK685" s="42">
        <v>1.5</v>
      </c>
      <c r="AL685" s="40">
        <v>0</v>
      </c>
      <c r="AM685" s="40">
        <v>0.5</v>
      </c>
      <c r="AN685" s="40">
        <v>0</v>
      </c>
      <c r="AO685" s="43">
        <v>0.25</v>
      </c>
      <c r="AP685" s="40">
        <v>3000</v>
      </c>
      <c r="AQ685" s="40">
        <v>0</v>
      </c>
      <c r="AR685" s="40">
        <v>0</v>
      </c>
      <c r="AS685" s="42">
        <v>0</v>
      </c>
      <c r="AT685" s="40" t="s">
        <v>153</v>
      </c>
      <c r="AU685" s="40"/>
      <c r="AV685" s="41" t="s">
        <v>377</v>
      </c>
      <c r="AW685" s="40" t="s">
        <v>378</v>
      </c>
      <c r="AX685" s="43">
        <v>0</v>
      </c>
      <c r="AY685" s="43">
        <v>21101051</v>
      </c>
      <c r="AZ685" s="41" t="s">
        <v>379</v>
      </c>
      <c r="BA685" s="212" t="s">
        <v>667</v>
      </c>
      <c r="BB685" s="42">
        <v>0</v>
      </c>
      <c r="BC685" s="42">
        <v>0</v>
      </c>
      <c r="BD685" s="63" t="s">
        <v>668</v>
      </c>
      <c r="BE685" s="40">
        <v>0</v>
      </c>
      <c r="BF685" s="40">
        <v>0</v>
      </c>
      <c r="BG685" s="40">
        <v>0</v>
      </c>
      <c r="BH685" s="40">
        <v>0</v>
      </c>
      <c r="BI685" s="40">
        <v>0</v>
      </c>
      <c r="BJ685" s="40">
        <v>0</v>
      </c>
      <c r="BK685" s="46">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63011311</v>
      </c>
      <c r="D686" s="8" t="s">
        <v>669</v>
      </c>
      <c r="E686" s="7">
        <v>1</v>
      </c>
      <c r="F686" s="11">
        <v>80000001</v>
      </c>
      <c r="G686" s="9">
        <v>0</v>
      </c>
      <c r="H686" s="9">
        <v>0</v>
      </c>
      <c r="I686" s="9">
        <v>1</v>
      </c>
      <c r="J686" s="9">
        <v>0</v>
      </c>
      <c r="K686" s="9">
        <v>0</v>
      </c>
      <c r="L686" s="7">
        <v>0</v>
      </c>
      <c r="M686" s="7">
        <v>0</v>
      </c>
      <c r="N686" s="7">
        <v>2</v>
      </c>
      <c r="O686" s="7">
        <v>9</v>
      </c>
      <c r="P686" s="7">
        <v>1</v>
      </c>
      <c r="Q686" s="7">
        <v>0</v>
      </c>
      <c r="R686" s="11">
        <v>0</v>
      </c>
      <c r="S686" s="7">
        <v>0</v>
      </c>
      <c r="T686" s="7">
        <v>1</v>
      </c>
      <c r="U686" s="7">
        <v>2</v>
      </c>
      <c r="V686" s="7">
        <v>0</v>
      </c>
      <c r="W686" s="7">
        <v>0</v>
      </c>
      <c r="X686" s="7"/>
      <c r="Y686" s="7">
        <v>0</v>
      </c>
      <c r="Z686" s="7">
        <v>0</v>
      </c>
      <c r="AA686" s="7">
        <v>0</v>
      </c>
      <c r="AB686" s="7">
        <v>0</v>
      </c>
      <c r="AC686" s="7">
        <v>0</v>
      </c>
      <c r="AD686" s="7">
        <v>0</v>
      </c>
      <c r="AE686" s="7">
        <v>10</v>
      </c>
      <c r="AF686" s="7">
        <v>0</v>
      </c>
      <c r="AG686" s="7">
        <v>3</v>
      </c>
      <c r="AH686" s="11">
        <v>7</v>
      </c>
      <c r="AI686" s="11">
        <v>0</v>
      </c>
      <c r="AJ686" s="11">
        <v>0</v>
      </c>
      <c r="AK686" s="11">
        <v>10</v>
      </c>
      <c r="AL686" s="7">
        <v>0</v>
      </c>
      <c r="AM686" s="7">
        <v>0</v>
      </c>
      <c r="AN686" s="7">
        <v>0</v>
      </c>
      <c r="AO686" s="7">
        <v>0</v>
      </c>
      <c r="AP686" s="7">
        <v>3000</v>
      </c>
      <c r="AQ686" s="7">
        <v>0.2</v>
      </c>
      <c r="AR686" s="7">
        <v>0</v>
      </c>
      <c r="AS686" s="11">
        <v>0</v>
      </c>
      <c r="AT686" s="7">
        <v>80002005</v>
      </c>
      <c r="AU686" s="7"/>
      <c r="AV686" s="8" t="s">
        <v>171</v>
      </c>
      <c r="AW686" s="7">
        <v>0</v>
      </c>
      <c r="AX686" s="9">
        <v>0</v>
      </c>
      <c r="AY686" s="9">
        <v>0</v>
      </c>
      <c r="AZ686" s="8" t="s">
        <v>156</v>
      </c>
      <c r="BA686" s="7">
        <v>0</v>
      </c>
      <c r="BB686" s="16">
        <v>0</v>
      </c>
      <c r="BC686" s="16">
        <v>0</v>
      </c>
      <c r="BD686" s="22" t="s">
        <v>670</v>
      </c>
      <c r="BE686" s="7"/>
      <c r="BF686" s="7">
        <v>0</v>
      </c>
      <c r="BG686" s="7"/>
      <c r="BH686" s="7"/>
      <c r="BI686" s="7"/>
      <c r="BJ686" s="9"/>
      <c r="BK686" s="7">
        <v>0</v>
      </c>
      <c r="BL686" s="11">
        <v>0</v>
      </c>
      <c r="BM686" s="11">
        <v>0</v>
      </c>
      <c r="BN686" s="11">
        <v>0</v>
      </c>
      <c r="BO686" s="11">
        <v>0</v>
      </c>
      <c r="BP686" s="11">
        <v>0</v>
      </c>
      <c r="BQ686" s="11">
        <v>0</v>
      </c>
      <c r="BR686" s="11">
        <v>0</v>
      </c>
      <c r="BS686" s="11"/>
      <c r="BT686" s="11"/>
      <c r="BU686" s="11"/>
      <c r="BV686" s="11">
        <v>0</v>
      </c>
      <c r="BW686" s="11">
        <v>0</v>
      </c>
      <c r="BX686" s="11">
        <v>0</v>
      </c>
    </row>
    <row r="687" spans="3:76" ht="20.100000000000001" customHeight="1">
      <c r="C687" s="40">
        <v>63011312</v>
      </c>
      <c r="D687" s="8" t="s">
        <v>671</v>
      </c>
      <c r="E687" s="7">
        <v>1</v>
      </c>
      <c r="F687" s="11">
        <v>80000001</v>
      </c>
      <c r="G687" s="9">
        <v>0</v>
      </c>
      <c r="H687" s="9">
        <v>0</v>
      </c>
      <c r="I687" s="9">
        <v>1</v>
      </c>
      <c r="J687" s="9">
        <v>0</v>
      </c>
      <c r="K687" s="9">
        <v>0</v>
      </c>
      <c r="L687" s="7">
        <v>0</v>
      </c>
      <c r="M687" s="7">
        <v>0</v>
      </c>
      <c r="N687" s="7">
        <v>2</v>
      </c>
      <c r="O687" s="7">
        <v>9</v>
      </c>
      <c r="P687" s="7">
        <v>0.1</v>
      </c>
      <c r="Q687" s="7">
        <v>0</v>
      </c>
      <c r="R687" s="11">
        <v>0</v>
      </c>
      <c r="S687" s="7">
        <v>0</v>
      </c>
      <c r="T687" s="7">
        <v>1</v>
      </c>
      <c r="U687" s="7">
        <v>2</v>
      </c>
      <c r="V687" s="7">
        <v>0</v>
      </c>
      <c r="W687" s="7">
        <v>2</v>
      </c>
      <c r="X687" s="7"/>
      <c r="Y687" s="7">
        <v>0</v>
      </c>
      <c r="Z687" s="7">
        <v>0</v>
      </c>
      <c r="AA687" s="7">
        <v>0</v>
      </c>
      <c r="AB687" s="7">
        <v>0</v>
      </c>
      <c r="AC687" s="7">
        <v>0</v>
      </c>
      <c r="AD687" s="7">
        <v>0</v>
      </c>
      <c r="AE687" s="7">
        <v>3</v>
      </c>
      <c r="AF687" s="7">
        <v>2</v>
      </c>
      <c r="AG687" s="7" t="s">
        <v>152</v>
      </c>
      <c r="AH687" s="11">
        <v>0</v>
      </c>
      <c r="AI687" s="11">
        <v>0</v>
      </c>
      <c r="AJ687" s="11">
        <v>0</v>
      </c>
      <c r="AK687" s="11">
        <v>1.5</v>
      </c>
      <c r="AL687" s="7">
        <v>0</v>
      </c>
      <c r="AM687" s="7">
        <v>0</v>
      </c>
      <c r="AN687" s="7">
        <v>0</v>
      </c>
      <c r="AO687" s="7">
        <v>0</v>
      </c>
      <c r="AP687" s="7">
        <v>3000</v>
      </c>
      <c r="AQ687" s="7">
        <v>0.5</v>
      </c>
      <c r="AR687" s="7">
        <v>0</v>
      </c>
      <c r="AS687" s="11">
        <v>0</v>
      </c>
      <c r="AT687" s="7">
        <v>0</v>
      </c>
      <c r="AU687" s="7"/>
      <c r="AV687" s="8" t="s">
        <v>171</v>
      </c>
      <c r="AW687" s="7">
        <v>0</v>
      </c>
      <c r="AX687" s="9">
        <v>10000007</v>
      </c>
      <c r="AY687" s="9">
        <v>21201050</v>
      </c>
      <c r="AZ687" s="8" t="s">
        <v>156</v>
      </c>
      <c r="BA687" s="7">
        <v>0</v>
      </c>
      <c r="BB687" s="16">
        <v>0</v>
      </c>
      <c r="BC687" s="16">
        <v>1</v>
      </c>
      <c r="BD687" s="22" t="s">
        <v>672</v>
      </c>
      <c r="BE687" s="7">
        <v>0</v>
      </c>
      <c r="BF687" s="7">
        <v>0</v>
      </c>
      <c r="BG687" s="7"/>
      <c r="BH687" s="7"/>
      <c r="BI687" s="7"/>
      <c r="BJ687" s="9"/>
      <c r="BK687" s="7">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40">
        <v>63011313</v>
      </c>
      <c r="D688" s="8" t="s">
        <v>233</v>
      </c>
      <c r="E688" s="9">
        <v>1</v>
      </c>
      <c r="F688" s="11">
        <v>80000001</v>
      </c>
      <c r="G688" s="11">
        <v>0</v>
      </c>
      <c r="H688" s="11">
        <v>0</v>
      </c>
      <c r="I688" s="9">
        <v>1</v>
      </c>
      <c r="J688" s="9">
        <v>0</v>
      </c>
      <c r="K688" s="11">
        <v>0</v>
      </c>
      <c r="L688" s="11">
        <v>0</v>
      </c>
      <c r="M688" s="11">
        <v>0</v>
      </c>
      <c r="N688" s="11">
        <v>2</v>
      </c>
      <c r="O688" s="11">
        <v>10</v>
      </c>
      <c r="P688" s="11">
        <v>0.1</v>
      </c>
      <c r="Q688" s="11">
        <v>0</v>
      </c>
      <c r="R688" s="11">
        <v>0</v>
      </c>
      <c r="S688" s="11">
        <v>0</v>
      </c>
      <c r="T688" s="7">
        <v>1</v>
      </c>
      <c r="U688" s="11">
        <v>2</v>
      </c>
      <c r="V688" s="11">
        <v>0</v>
      </c>
      <c r="W688" s="11">
        <v>2.5</v>
      </c>
      <c r="X688" s="11"/>
      <c r="Y688" s="11">
        <v>0</v>
      </c>
      <c r="Z688" s="11">
        <v>0</v>
      </c>
      <c r="AA688" s="11">
        <v>0</v>
      </c>
      <c r="AB688" s="11">
        <v>0</v>
      </c>
      <c r="AC688" s="9">
        <v>0</v>
      </c>
      <c r="AD688" s="11">
        <v>0</v>
      </c>
      <c r="AE688" s="11">
        <v>10</v>
      </c>
      <c r="AF688" s="11">
        <v>0</v>
      </c>
      <c r="AG688" s="11">
        <v>0</v>
      </c>
      <c r="AH688" s="11">
        <v>7</v>
      </c>
      <c r="AI688" s="11">
        <v>0</v>
      </c>
      <c r="AJ688" s="11">
        <v>0</v>
      </c>
      <c r="AK688" s="11">
        <v>6</v>
      </c>
      <c r="AL688" s="11">
        <v>0</v>
      </c>
      <c r="AM688" s="11">
        <v>0</v>
      </c>
      <c r="AN688" s="11">
        <v>0</v>
      </c>
      <c r="AO688" s="11">
        <v>0</v>
      </c>
      <c r="AP688" s="11">
        <v>1000</v>
      </c>
      <c r="AQ688" s="11">
        <v>0</v>
      </c>
      <c r="AR688" s="11">
        <v>0</v>
      </c>
      <c r="AS688" s="11">
        <v>0</v>
      </c>
      <c r="AT688" s="11">
        <v>90000009</v>
      </c>
      <c r="AU688" s="11"/>
      <c r="AV688" s="8" t="s">
        <v>171</v>
      </c>
      <c r="AW688" s="11" t="s">
        <v>172</v>
      </c>
      <c r="AX688" s="11" t="s">
        <v>153</v>
      </c>
      <c r="AY688" s="11" t="s">
        <v>673</v>
      </c>
      <c r="AZ688" s="26" t="s">
        <v>156</v>
      </c>
      <c r="BA688" s="11">
        <v>0</v>
      </c>
      <c r="BB688" s="16">
        <v>0</v>
      </c>
      <c r="BC688" s="16">
        <v>0</v>
      </c>
      <c r="BD688" s="33" t="s">
        <v>674</v>
      </c>
      <c r="BE688" s="11">
        <v>0</v>
      </c>
      <c r="BF688" s="7">
        <v>0</v>
      </c>
      <c r="BG688" s="7"/>
      <c r="BH688" s="7"/>
      <c r="BI688" s="7"/>
      <c r="BJ688" s="9"/>
      <c r="BK688" s="24">
        <v>0</v>
      </c>
      <c r="BL688" s="11">
        <v>0</v>
      </c>
      <c r="BM688" s="11">
        <v>0</v>
      </c>
      <c r="BN688" s="11">
        <v>0</v>
      </c>
      <c r="BO688" s="11">
        <v>0</v>
      </c>
      <c r="BP688" s="11">
        <v>0</v>
      </c>
      <c r="BQ688" s="11">
        <v>0</v>
      </c>
      <c r="BR688" s="11">
        <v>0</v>
      </c>
      <c r="BS688" s="11"/>
      <c r="BT688" s="11"/>
      <c r="BU688" s="11"/>
      <c r="BV688" s="11">
        <v>0</v>
      </c>
      <c r="BW688" s="11">
        <v>0</v>
      </c>
      <c r="BX688" s="11">
        <v>0</v>
      </c>
    </row>
    <row r="689" spans="3:76" ht="20.100000000000001" customHeight="1">
      <c r="C689" s="40">
        <v>63011314</v>
      </c>
      <c r="D689" s="8" t="s">
        <v>243</v>
      </c>
      <c r="E689" s="7">
        <v>1</v>
      </c>
      <c r="F689" s="11">
        <v>80000001</v>
      </c>
      <c r="G689" s="9">
        <v>0</v>
      </c>
      <c r="H689" s="9">
        <v>0</v>
      </c>
      <c r="I689" s="9">
        <v>1</v>
      </c>
      <c r="J689" s="9">
        <v>0</v>
      </c>
      <c r="K689" s="9">
        <v>0</v>
      </c>
      <c r="L689" s="7">
        <v>0</v>
      </c>
      <c r="M689" s="7">
        <v>0</v>
      </c>
      <c r="N689" s="7">
        <v>5</v>
      </c>
      <c r="O689" s="7">
        <v>0</v>
      </c>
      <c r="P689" s="7">
        <v>0</v>
      </c>
      <c r="Q689" s="7">
        <v>0</v>
      </c>
      <c r="R689" s="11">
        <v>0</v>
      </c>
      <c r="S689" s="7">
        <v>0</v>
      </c>
      <c r="T689" s="7">
        <v>1</v>
      </c>
      <c r="U689" s="7">
        <v>2</v>
      </c>
      <c r="V689" s="7">
        <v>0</v>
      </c>
      <c r="W689" s="7">
        <v>0</v>
      </c>
      <c r="X689" s="7"/>
      <c r="Y689" s="7">
        <v>0</v>
      </c>
      <c r="Z689" s="7">
        <v>0</v>
      </c>
      <c r="AA689" s="7">
        <v>0</v>
      </c>
      <c r="AB689" s="7">
        <v>0</v>
      </c>
      <c r="AC689" s="7">
        <v>0</v>
      </c>
      <c r="AD689" s="7">
        <v>0</v>
      </c>
      <c r="AE689" s="7">
        <v>9</v>
      </c>
      <c r="AF689" s="7">
        <v>2</v>
      </c>
      <c r="AG689" s="7" t="s">
        <v>152</v>
      </c>
      <c r="AH689" s="11">
        <v>2</v>
      </c>
      <c r="AI689" s="11">
        <v>2</v>
      </c>
      <c r="AJ689" s="11">
        <v>0</v>
      </c>
      <c r="AK689" s="11">
        <v>1.5</v>
      </c>
      <c r="AL689" s="7">
        <v>0</v>
      </c>
      <c r="AM689" s="7">
        <v>0</v>
      </c>
      <c r="AN689" s="7">
        <v>0</v>
      </c>
      <c r="AO689" s="7">
        <v>0</v>
      </c>
      <c r="AP689" s="7">
        <v>3000</v>
      </c>
      <c r="AQ689" s="7">
        <v>0.5</v>
      </c>
      <c r="AR689" s="7">
        <v>0</v>
      </c>
      <c r="AS689" s="11">
        <v>0</v>
      </c>
      <c r="AT689" s="7" t="s">
        <v>153</v>
      </c>
      <c r="AU689" s="7"/>
      <c r="AV689" s="8" t="s">
        <v>171</v>
      </c>
      <c r="AW689" s="7">
        <v>0</v>
      </c>
      <c r="AX689" s="9">
        <v>0</v>
      </c>
      <c r="AY689" s="9">
        <v>0</v>
      </c>
      <c r="AZ689" s="8" t="s">
        <v>156</v>
      </c>
      <c r="BA689" s="7" t="s">
        <v>675</v>
      </c>
      <c r="BB689" s="16">
        <v>0</v>
      </c>
      <c r="BC689" s="16">
        <v>0</v>
      </c>
      <c r="BD689" s="22" t="s">
        <v>301</v>
      </c>
      <c r="BE689" s="7"/>
      <c r="BF689" s="7">
        <v>0</v>
      </c>
      <c r="BG689" s="7"/>
      <c r="BH689" s="7"/>
      <c r="BI689" s="7"/>
      <c r="BJ689" s="9"/>
      <c r="BK689" s="7">
        <v>0</v>
      </c>
      <c r="BL689" s="11">
        <v>0</v>
      </c>
      <c r="BM689" s="11">
        <v>0</v>
      </c>
      <c r="BN689" s="11">
        <v>0</v>
      </c>
      <c r="BO689" s="11">
        <v>0</v>
      </c>
      <c r="BP689" s="11">
        <v>0</v>
      </c>
      <c r="BQ689" s="11">
        <v>0</v>
      </c>
      <c r="BR689" s="11">
        <v>0</v>
      </c>
      <c r="BS689" s="11"/>
      <c r="BT689" s="11"/>
      <c r="BU689" s="11"/>
      <c r="BV689" s="11">
        <v>0</v>
      </c>
      <c r="BW689" s="11">
        <v>0</v>
      </c>
      <c r="BX689" s="11">
        <v>0</v>
      </c>
    </row>
    <row r="690" spans="3:76" ht="20.100000000000001" customHeight="1">
      <c r="C690" s="40">
        <v>63011315</v>
      </c>
      <c r="D690" s="58" t="s">
        <v>415</v>
      </c>
      <c r="E690" s="27">
        <v>1</v>
      </c>
      <c r="F690" s="11">
        <v>80000001</v>
      </c>
      <c r="G690" s="59">
        <v>0</v>
      </c>
      <c r="H690" s="59">
        <v>0</v>
      </c>
      <c r="I690" s="59">
        <v>1</v>
      </c>
      <c r="J690" s="59">
        <v>0</v>
      </c>
      <c r="K690" s="27">
        <v>0</v>
      </c>
      <c r="L690" s="59">
        <v>0</v>
      </c>
      <c r="M690" s="59">
        <v>0</v>
      </c>
      <c r="N690" s="59">
        <v>2</v>
      </c>
      <c r="O690" s="59">
        <v>1</v>
      </c>
      <c r="P690" s="59">
        <v>0</v>
      </c>
      <c r="Q690" s="59">
        <v>0</v>
      </c>
      <c r="R690" s="29">
        <v>0</v>
      </c>
      <c r="S690" s="61">
        <v>0</v>
      </c>
      <c r="T690" s="27">
        <v>1</v>
      </c>
      <c r="U690" s="59">
        <v>2</v>
      </c>
      <c r="V690" s="59">
        <v>0</v>
      </c>
      <c r="W690" s="59">
        <v>0.75</v>
      </c>
      <c r="X690" s="59"/>
      <c r="Y690" s="59">
        <v>0</v>
      </c>
      <c r="Z690" s="59">
        <v>0</v>
      </c>
      <c r="AA690" s="59">
        <v>0</v>
      </c>
      <c r="AB690" s="59">
        <v>0</v>
      </c>
      <c r="AC690" s="59">
        <v>0</v>
      </c>
      <c r="AD690" s="59">
        <v>0</v>
      </c>
      <c r="AE690" s="59">
        <v>30</v>
      </c>
      <c r="AF690" s="59">
        <v>1</v>
      </c>
      <c r="AG690" s="59">
        <v>4</v>
      </c>
      <c r="AH690" s="29">
        <v>9</v>
      </c>
      <c r="AI690" s="29">
        <v>0</v>
      </c>
      <c r="AJ690" s="11">
        <v>0</v>
      </c>
      <c r="AK690" s="29">
        <v>4</v>
      </c>
      <c r="AL690" s="59">
        <v>0</v>
      </c>
      <c r="AM690" s="59">
        <v>0</v>
      </c>
      <c r="AN690" s="59">
        <v>0</v>
      </c>
      <c r="AO690" s="59">
        <v>0</v>
      </c>
      <c r="AP690" s="59">
        <v>30000</v>
      </c>
      <c r="AQ690" s="59">
        <v>0.5</v>
      </c>
      <c r="AR690" s="59">
        <v>0</v>
      </c>
      <c r="AS690" s="29">
        <v>0</v>
      </c>
      <c r="AT690" s="59">
        <v>0</v>
      </c>
      <c r="AU690" s="59"/>
      <c r="AV690" s="58" t="s">
        <v>171</v>
      </c>
      <c r="AW690" s="59" t="s">
        <v>214</v>
      </c>
      <c r="AX690" s="59">
        <v>10000009</v>
      </c>
      <c r="AY690" s="59">
        <v>70405005</v>
      </c>
      <c r="AZ690" s="58" t="s">
        <v>215</v>
      </c>
      <c r="BA690" s="58" t="s">
        <v>216</v>
      </c>
      <c r="BB690" s="61">
        <v>0</v>
      </c>
      <c r="BC690" s="61">
        <v>0</v>
      </c>
      <c r="BD690" s="64" t="s">
        <v>676</v>
      </c>
      <c r="BE690" s="59">
        <v>0</v>
      </c>
      <c r="BF690" s="27">
        <v>0</v>
      </c>
      <c r="BG690" s="59">
        <v>0</v>
      </c>
      <c r="BH690" s="59">
        <v>0</v>
      </c>
      <c r="BI690" s="59">
        <v>0</v>
      </c>
      <c r="BJ690" s="59">
        <v>0</v>
      </c>
      <c r="BK690" s="67">
        <v>0</v>
      </c>
      <c r="BL690" s="11">
        <v>0</v>
      </c>
      <c r="BM690" s="11">
        <v>0</v>
      </c>
      <c r="BN690" s="11">
        <v>0</v>
      </c>
      <c r="BO690" s="11">
        <v>0</v>
      </c>
      <c r="BP690" s="11">
        <v>0</v>
      </c>
      <c r="BQ690" s="11">
        <v>0</v>
      </c>
      <c r="BR690" s="11">
        <v>0</v>
      </c>
      <c r="BS690" s="11"/>
      <c r="BT690" s="11"/>
      <c r="BU690" s="11"/>
      <c r="BV690" s="11">
        <v>0</v>
      </c>
      <c r="BW690" s="11">
        <v>0</v>
      </c>
      <c r="BX690" s="11">
        <v>0</v>
      </c>
    </row>
    <row r="691" spans="3:76" ht="20.100000000000001" customHeight="1">
      <c r="C691" s="40">
        <v>63011316</v>
      </c>
      <c r="D691" s="8" t="s">
        <v>619</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677</v>
      </c>
      <c r="BB691" s="16">
        <v>0</v>
      </c>
      <c r="BC691" s="16">
        <v>0</v>
      </c>
      <c r="BD691" s="22" t="s">
        <v>678</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spans="3:76" ht="20.100000000000001" customHeight="1">
      <c r="C692" s="40">
        <v>63011317</v>
      </c>
      <c r="D692" s="8" t="s">
        <v>619</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679</v>
      </c>
      <c r="BB692" s="16">
        <v>0</v>
      </c>
      <c r="BC692" s="16">
        <v>0</v>
      </c>
      <c r="BD692" s="22" t="s">
        <v>680</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20.100000000000001" customHeight="1">
      <c r="C693" s="40">
        <v>63011321</v>
      </c>
      <c r="D693" s="41" t="s">
        <v>523</v>
      </c>
      <c r="E693" s="43">
        <v>0</v>
      </c>
      <c r="F693" s="11">
        <v>80000001</v>
      </c>
      <c r="G693" s="40">
        <f t="shared" ref="G693:G695" si="84">C694</f>
        <v>63011322</v>
      </c>
      <c r="H693" s="40">
        <v>5</v>
      </c>
      <c r="I693" s="7">
        <v>5</v>
      </c>
      <c r="J693" s="7">
        <v>5</v>
      </c>
      <c r="K693" s="43">
        <v>0</v>
      </c>
      <c r="L693" s="40">
        <v>0</v>
      </c>
      <c r="M693" s="40">
        <v>0</v>
      </c>
      <c r="N693" s="40">
        <v>1</v>
      </c>
      <c r="O693" s="40">
        <v>0</v>
      </c>
      <c r="P693" s="40">
        <v>0</v>
      </c>
      <c r="Q693" s="40">
        <v>0</v>
      </c>
      <c r="R693" s="42">
        <v>0</v>
      </c>
      <c r="S693" s="40">
        <v>0</v>
      </c>
      <c r="T693" s="40">
        <v>1</v>
      </c>
      <c r="U693" s="40">
        <v>2</v>
      </c>
      <c r="V693" s="40">
        <v>0</v>
      </c>
      <c r="W693" s="40">
        <v>0</v>
      </c>
      <c r="X693" s="40"/>
      <c r="Y693" s="40">
        <v>0</v>
      </c>
      <c r="Z693" s="40">
        <v>0</v>
      </c>
      <c r="AA693" s="40">
        <v>30</v>
      </c>
      <c r="AB693" s="40">
        <v>0</v>
      </c>
      <c r="AC693" s="40">
        <v>0</v>
      </c>
      <c r="AD693" s="40">
        <v>0</v>
      </c>
      <c r="AE693" s="40">
        <v>30</v>
      </c>
      <c r="AF693" s="40">
        <v>0</v>
      </c>
      <c r="AG693" s="40">
        <v>0</v>
      </c>
      <c r="AH693" s="42">
        <v>1</v>
      </c>
      <c r="AI693" s="42">
        <v>0</v>
      </c>
      <c r="AJ693" s="42">
        <v>0</v>
      </c>
      <c r="AK693" s="42">
        <v>1.5</v>
      </c>
      <c r="AL693" s="40">
        <v>0</v>
      </c>
      <c r="AM693" s="40">
        <v>0</v>
      </c>
      <c r="AN693" s="40">
        <v>0</v>
      </c>
      <c r="AO693" s="43">
        <v>0.25</v>
      </c>
      <c r="AP693" s="40">
        <v>3000</v>
      </c>
      <c r="AQ693" s="40">
        <v>0</v>
      </c>
      <c r="AR693" s="40">
        <v>0</v>
      </c>
      <c r="AS693" s="42">
        <v>0</v>
      </c>
      <c r="AT693" s="40" t="s">
        <v>153</v>
      </c>
      <c r="AU693" s="40"/>
      <c r="AV693" s="41" t="s">
        <v>171</v>
      </c>
      <c r="AW693" s="40" t="s">
        <v>378</v>
      </c>
      <c r="AX693" s="43">
        <v>0</v>
      </c>
      <c r="AY693" s="43">
        <v>21101051</v>
      </c>
      <c r="AZ693" s="41" t="s">
        <v>379</v>
      </c>
      <c r="BA693" s="212" t="s">
        <v>681</v>
      </c>
      <c r="BB693" s="42">
        <v>0</v>
      </c>
      <c r="BC693" s="42">
        <v>0</v>
      </c>
      <c r="BD693" s="63" t="s">
        <v>660</v>
      </c>
      <c r="BE693" s="40">
        <v>0</v>
      </c>
      <c r="BF693" s="40">
        <v>0</v>
      </c>
      <c r="BG693" s="40">
        <v>0</v>
      </c>
      <c r="BH693" s="40">
        <v>0</v>
      </c>
      <c r="BI693" s="40">
        <v>0</v>
      </c>
      <c r="BJ693" s="40">
        <v>0</v>
      </c>
      <c r="BK693" s="46">
        <v>0</v>
      </c>
      <c r="BL693" s="42">
        <v>0</v>
      </c>
      <c r="BM693" s="42">
        <v>0</v>
      </c>
      <c r="BN693" s="42">
        <v>0</v>
      </c>
      <c r="BO693" s="42">
        <v>0</v>
      </c>
      <c r="BP693" s="42">
        <v>0</v>
      </c>
      <c r="BQ693" s="42">
        <v>0</v>
      </c>
      <c r="BR693" s="11">
        <v>0</v>
      </c>
      <c r="BS693" s="11"/>
      <c r="BT693" s="11"/>
      <c r="BU693" s="11"/>
      <c r="BV693" s="42">
        <v>0</v>
      </c>
      <c r="BW693" s="42">
        <v>0</v>
      </c>
      <c r="BX693" s="42">
        <v>0</v>
      </c>
    </row>
    <row r="694" spans="3:76" ht="20.100000000000001" customHeight="1">
      <c r="C694" s="40">
        <v>63011322</v>
      </c>
      <c r="D694" s="41" t="s">
        <v>523</v>
      </c>
      <c r="E694" s="43">
        <v>1</v>
      </c>
      <c r="F694" s="11">
        <v>80000001</v>
      </c>
      <c r="G694" s="40">
        <f t="shared" si="84"/>
        <v>63011323</v>
      </c>
      <c r="H694" s="40">
        <v>5</v>
      </c>
      <c r="I694" s="7">
        <v>5</v>
      </c>
      <c r="J694" s="7">
        <v>2</v>
      </c>
      <c r="K694" s="43">
        <v>0</v>
      </c>
      <c r="L694" s="40">
        <v>0</v>
      </c>
      <c r="M694" s="40">
        <v>0</v>
      </c>
      <c r="N694" s="40">
        <v>1</v>
      </c>
      <c r="O694" s="40">
        <v>0</v>
      </c>
      <c r="P694" s="40">
        <v>0</v>
      </c>
      <c r="Q694" s="40">
        <v>0</v>
      </c>
      <c r="R694" s="42">
        <v>0</v>
      </c>
      <c r="S694" s="40">
        <v>0</v>
      </c>
      <c r="T694" s="40">
        <v>1</v>
      </c>
      <c r="U694" s="40">
        <v>2</v>
      </c>
      <c r="V694" s="40">
        <v>0</v>
      </c>
      <c r="W694" s="40">
        <v>0</v>
      </c>
      <c r="X694" s="40"/>
      <c r="Y694" s="40">
        <v>0</v>
      </c>
      <c r="Z694" s="40">
        <v>0</v>
      </c>
      <c r="AA694" s="40">
        <v>30</v>
      </c>
      <c r="AB694" s="40">
        <v>0</v>
      </c>
      <c r="AC694" s="40">
        <v>0</v>
      </c>
      <c r="AD694" s="40">
        <v>0</v>
      </c>
      <c r="AE694" s="40">
        <v>30</v>
      </c>
      <c r="AF694" s="40">
        <v>0</v>
      </c>
      <c r="AG694" s="40">
        <v>0</v>
      </c>
      <c r="AH694" s="42">
        <v>1</v>
      </c>
      <c r="AI694" s="42">
        <v>0</v>
      </c>
      <c r="AJ694" s="42">
        <v>0</v>
      </c>
      <c r="AK694" s="42">
        <v>1.5</v>
      </c>
      <c r="AL694" s="40">
        <v>0</v>
      </c>
      <c r="AM694" s="40">
        <v>0</v>
      </c>
      <c r="AN694" s="40">
        <v>0</v>
      </c>
      <c r="AO694" s="43">
        <v>0.25</v>
      </c>
      <c r="AP694" s="40">
        <v>3000</v>
      </c>
      <c r="AQ694" s="40">
        <v>0</v>
      </c>
      <c r="AR694" s="40">
        <v>0</v>
      </c>
      <c r="AS694" s="42">
        <v>0</v>
      </c>
      <c r="AT694" s="40" t="s">
        <v>153</v>
      </c>
      <c r="AU694" s="40"/>
      <c r="AV694" s="41" t="s">
        <v>171</v>
      </c>
      <c r="AW694" s="40" t="s">
        <v>378</v>
      </c>
      <c r="AX694" s="43">
        <v>0</v>
      </c>
      <c r="AY694" s="43">
        <v>21101051</v>
      </c>
      <c r="AZ694" s="41" t="s">
        <v>379</v>
      </c>
      <c r="BA694" s="212" t="s">
        <v>681</v>
      </c>
      <c r="BB694" s="42">
        <v>0</v>
      </c>
      <c r="BC694" s="42">
        <v>0</v>
      </c>
      <c r="BD694" s="63" t="s">
        <v>660</v>
      </c>
      <c r="BE694" s="40">
        <v>0</v>
      </c>
      <c r="BF694" s="40">
        <v>0</v>
      </c>
      <c r="BG694" s="40">
        <v>0</v>
      </c>
      <c r="BH694" s="40">
        <v>0</v>
      </c>
      <c r="BI694" s="40">
        <v>0</v>
      </c>
      <c r="BJ694" s="40">
        <v>0</v>
      </c>
      <c r="BK694" s="46">
        <v>0</v>
      </c>
      <c r="BL694" s="42">
        <v>0</v>
      </c>
      <c r="BM694" s="42">
        <v>0</v>
      </c>
      <c r="BN694" s="42">
        <v>0</v>
      </c>
      <c r="BO694" s="42">
        <v>0</v>
      </c>
      <c r="BP694" s="42">
        <v>0</v>
      </c>
      <c r="BQ694" s="42">
        <v>0</v>
      </c>
      <c r="BR694" s="11">
        <v>0</v>
      </c>
      <c r="BS694" s="11"/>
      <c r="BT694" s="11"/>
      <c r="BU694" s="11"/>
      <c r="BV694" s="42">
        <v>0</v>
      </c>
      <c r="BW694" s="42">
        <v>0</v>
      </c>
      <c r="BX694" s="42">
        <v>0</v>
      </c>
    </row>
    <row r="695" spans="3:76" ht="20.100000000000001" customHeight="1">
      <c r="C695" s="40">
        <v>63011323</v>
      </c>
      <c r="D695" s="41" t="s">
        <v>523</v>
      </c>
      <c r="E695" s="43">
        <v>2</v>
      </c>
      <c r="F695" s="11">
        <v>80000001</v>
      </c>
      <c r="G695" s="40">
        <f t="shared" si="84"/>
        <v>63011324</v>
      </c>
      <c r="H695" s="40">
        <v>5</v>
      </c>
      <c r="I695" s="7">
        <v>5</v>
      </c>
      <c r="J695" s="7">
        <v>2</v>
      </c>
      <c r="K695" s="43">
        <v>0</v>
      </c>
      <c r="L695" s="40">
        <v>0</v>
      </c>
      <c r="M695" s="40">
        <v>0</v>
      </c>
      <c r="N695" s="40">
        <v>1</v>
      </c>
      <c r="O695" s="40">
        <v>0</v>
      </c>
      <c r="P695" s="40">
        <v>0</v>
      </c>
      <c r="Q695" s="40">
        <v>0</v>
      </c>
      <c r="R695" s="42">
        <v>0</v>
      </c>
      <c r="S695" s="40">
        <v>0</v>
      </c>
      <c r="T695" s="40">
        <v>1</v>
      </c>
      <c r="U695" s="40">
        <v>2</v>
      </c>
      <c r="V695" s="40">
        <v>0</v>
      </c>
      <c r="W695" s="40">
        <v>0</v>
      </c>
      <c r="X695" s="40"/>
      <c r="Y695" s="40">
        <v>0</v>
      </c>
      <c r="Z695" s="40">
        <v>0</v>
      </c>
      <c r="AA695" s="40">
        <v>30</v>
      </c>
      <c r="AB695" s="40">
        <v>0</v>
      </c>
      <c r="AC695" s="40">
        <v>0</v>
      </c>
      <c r="AD695" s="40">
        <v>0</v>
      </c>
      <c r="AE695" s="40">
        <v>30</v>
      </c>
      <c r="AF695" s="40">
        <v>0</v>
      </c>
      <c r="AG695" s="40">
        <v>0</v>
      </c>
      <c r="AH695" s="42">
        <v>1</v>
      </c>
      <c r="AI695" s="42">
        <v>0</v>
      </c>
      <c r="AJ695" s="42">
        <v>0</v>
      </c>
      <c r="AK695" s="42">
        <v>1.5</v>
      </c>
      <c r="AL695" s="40">
        <v>0</v>
      </c>
      <c r="AM695" s="40">
        <v>0</v>
      </c>
      <c r="AN695" s="40">
        <v>0</v>
      </c>
      <c r="AO695" s="43">
        <v>0.25</v>
      </c>
      <c r="AP695" s="40">
        <v>3000</v>
      </c>
      <c r="AQ695" s="40">
        <v>0</v>
      </c>
      <c r="AR695" s="40">
        <v>0</v>
      </c>
      <c r="AS695" s="42">
        <v>0</v>
      </c>
      <c r="AT695" s="40" t="s">
        <v>153</v>
      </c>
      <c r="AU695" s="40"/>
      <c r="AV695" s="41" t="s">
        <v>171</v>
      </c>
      <c r="AW695" s="40" t="s">
        <v>378</v>
      </c>
      <c r="AX695" s="43">
        <v>0</v>
      </c>
      <c r="AY695" s="43">
        <v>21101051</v>
      </c>
      <c r="AZ695" s="41" t="s">
        <v>379</v>
      </c>
      <c r="BA695" s="212" t="s">
        <v>682</v>
      </c>
      <c r="BB695" s="42">
        <v>0</v>
      </c>
      <c r="BC695" s="42">
        <v>0</v>
      </c>
      <c r="BD695" s="63" t="s">
        <v>662</v>
      </c>
      <c r="BE695" s="40">
        <v>0</v>
      </c>
      <c r="BF695" s="40">
        <v>0</v>
      </c>
      <c r="BG695" s="40">
        <v>0</v>
      </c>
      <c r="BH695" s="40">
        <v>0</v>
      </c>
      <c r="BI695" s="40">
        <v>0</v>
      </c>
      <c r="BJ695" s="40">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63011324</v>
      </c>
      <c r="D696" s="41" t="s">
        <v>523</v>
      </c>
      <c r="E696" s="43">
        <v>3</v>
      </c>
      <c r="F696" s="11">
        <v>80000001</v>
      </c>
      <c r="G696" s="40">
        <v>0</v>
      </c>
      <c r="H696" s="40">
        <v>5</v>
      </c>
      <c r="I696" s="7">
        <v>5</v>
      </c>
      <c r="J696" s="7">
        <v>0</v>
      </c>
      <c r="K696" s="43">
        <v>0</v>
      </c>
      <c r="L696" s="40">
        <v>0</v>
      </c>
      <c r="M696" s="40">
        <v>0</v>
      </c>
      <c r="N696" s="40">
        <v>1</v>
      </c>
      <c r="O696" s="40">
        <v>0</v>
      </c>
      <c r="P696" s="40">
        <v>0</v>
      </c>
      <c r="Q696" s="40">
        <v>0</v>
      </c>
      <c r="R696" s="42">
        <v>0</v>
      </c>
      <c r="S696" s="40">
        <v>0</v>
      </c>
      <c r="T696" s="40">
        <v>1</v>
      </c>
      <c r="U696" s="40">
        <v>2</v>
      </c>
      <c r="V696" s="40">
        <v>0</v>
      </c>
      <c r="W696" s="40">
        <v>0</v>
      </c>
      <c r="X696" s="40"/>
      <c r="Y696" s="40">
        <v>0</v>
      </c>
      <c r="Z696" s="40">
        <v>0</v>
      </c>
      <c r="AA696" s="40">
        <v>30</v>
      </c>
      <c r="AB696" s="40">
        <v>0</v>
      </c>
      <c r="AC696" s="40">
        <v>0</v>
      </c>
      <c r="AD696" s="40">
        <v>0</v>
      </c>
      <c r="AE696" s="40">
        <v>30</v>
      </c>
      <c r="AF696" s="40">
        <v>0</v>
      </c>
      <c r="AG696" s="40">
        <v>0</v>
      </c>
      <c r="AH696" s="42">
        <v>1</v>
      </c>
      <c r="AI696" s="42">
        <v>0</v>
      </c>
      <c r="AJ696" s="42">
        <v>0</v>
      </c>
      <c r="AK696" s="42">
        <v>1.5</v>
      </c>
      <c r="AL696" s="40">
        <v>0</v>
      </c>
      <c r="AM696" s="40">
        <v>0</v>
      </c>
      <c r="AN696" s="40">
        <v>0</v>
      </c>
      <c r="AO696" s="43">
        <v>0.25</v>
      </c>
      <c r="AP696" s="40">
        <v>3000</v>
      </c>
      <c r="AQ696" s="40">
        <v>0</v>
      </c>
      <c r="AR696" s="40">
        <v>0</v>
      </c>
      <c r="AS696" s="42">
        <v>0</v>
      </c>
      <c r="AT696" s="40" t="s">
        <v>153</v>
      </c>
      <c r="AU696" s="40"/>
      <c r="AV696" s="41" t="s">
        <v>171</v>
      </c>
      <c r="AW696" s="40" t="s">
        <v>378</v>
      </c>
      <c r="AX696" s="43">
        <v>0</v>
      </c>
      <c r="AY696" s="43">
        <v>21101051</v>
      </c>
      <c r="AZ696" s="41" t="s">
        <v>379</v>
      </c>
      <c r="BA696" s="212" t="s">
        <v>683</v>
      </c>
      <c r="BB696" s="42">
        <v>0</v>
      </c>
      <c r="BC696" s="42">
        <v>0</v>
      </c>
      <c r="BD696" s="63" t="s">
        <v>664</v>
      </c>
      <c r="BE696" s="40">
        <v>0</v>
      </c>
      <c r="BF696" s="40">
        <v>0</v>
      </c>
      <c r="BG696" s="40">
        <v>0</v>
      </c>
      <c r="BH696" s="40">
        <v>0</v>
      </c>
      <c r="BI696" s="40">
        <v>0</v>
      </c>
      <c r="BJ696" s="40">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63011325</v>
      </c>
      <c r="D697" s="41" t="s">
        <v>523</v>
      </c>
      <c r="E697" s="43">
        <v>4</v>
      </c>
      <c r="F697" s="11">
        <v>80000001</v>
      </c>
      <c r="G697" s="40">
        <v>0</v>
      </c>
      <c r="H697" s="40">
        <v>5</v>
      </c>
      <c r="I697" s="7">
        <v>5</v>
      </c>
      <c r="J697" s="7">
        <v>0</v>
      </c>
      <c r="K697" s="43">
        <v>0</v>
      </c>
      <c r="L697" s="40">
        <v>0</v>
      </c>
      <c r="M697" s="40">
        <v>0</v>
      </c>
      <c r="N697" s="40">
        <v>1</v>
      </c>
      <c r="O697" s="40">
        <v>0</v>
      </c>
      <c r="P697" s="40">
        <v>0</v>
      </c>
      <c r="Q697" s="40">
        <v>0</v>
      </c>
      <c r="R697" s="42">
        <v>0</v>
      </c>
      <c r="S697" s="40">
        <v>0</v>
      </c>
      <c r="T697" s="40">
        <v>1</v>
      </c>
      <c r="U697" s="40">
        <v>2</v>
      </c>
      <c r="V697" s="40">
        <v>0</v>
      </c>
      <c r="W697" s="40">
        <v>0</v>
      </c>
      <c r="X697" s="40"/>
      <c r="Y697" s="40">
        <v>0</v>
      </c>
      <c r="Z697" s="40">
        <v>0</v>
      </c>
      <c r="AA697" s="40">
        <v>30</v>
      </c>
      <c r="AB697" s="40">
        <v>0</v>
      </c>
      <c r="AC697" s="40">
        <v>0</v>
      </c>
      <c r="AD697" s="40">
        <v>0</v>
      </c>
      <c r="AE697" s="40">
        <v>30</v>
      </c>
      <c r="AF697" s="40">
        <v>0</v>
      </c>
      <c r="AG697" s="40">
        <v>0</v>
      </c>
      <c r="AH697" s="42">
        <v>1</v>
      </c>
      <c r="AI697" s="42">
        <v>0</v>
      </c>
      <c r="AJ697" s="42">
        <v>0</v>
      </c>
      <c r="AK697" s="42">
        <v>1.5</v>
      </c>
      <c r="AL697" s="40">
        <v>0</v>
      </c>
      <c r="AM697" s="40">
        <v>0</v>
      </c>
      <c r="AN697" s="40">
        <v>0</v>
      </c>
      <c r="AO697" s="43">
        <v>0.25</v>
      </c>
      <c r="AP697" s="40">
        <v>3000</v>
      </c>
      <c r="AQ697" s="40">
        <v>0</v>
      </c>
      <c r="AR697" s="40">
        <v>0</v>
      </c>
      <c r="AS697" s="42">
        <v>0</v>
      </c>
      <c r="AT697" s="40" t="s">
        <v>153</v>
      </c>
      <c r="AU697" s="40"/>
      <c r="AV697" s="41" t="s">
        <v>171</v>
      </c>
      <c r="AW697" s="40" t="s">
        <v>378</v>
      </c>
      <c r="AX697" s="43">
        <v>0</v>
      </c>
      <c r="AY697" s="43">
        <v>21101051</v>
      </c>
      <c r="AZ697" s="41" t="s">
        <v>379</v>
      </c>
      <c r="BA697" s="212" t="s">
        <v>684</v>
      </c>
      <c r="BB697" s="42">
        <v>0</v>
      </c>
      <c r="BC697" s="42">
        <v>0</v>
      </c>
      <c r="BD697" s="63" t="s">
        <v>666</v>
      </c>
      <c r="BE697" s="40">
        <v>0</v>
      </c>
      <c r="BF697" s="40">
        <v>0</v>
      </c>
      <c r="BG697" s="40">
        <v>0</v>
      </c>
      <c r="BH697" s="40">
        <v>0</v>
      </c>
      <c r="BI697" s="40">
        <v>0</v>
      </c>
      <c r="BJ697" s="40">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63011326</v>
      </c>
      <c r="D698" s="41" t="s">
        <v>523</v>
      </c>
      <c r="E698" s="43">
        <v>5</v>
      </c>
      <c r="F698" s="11">
        <v>80000001</v>
      </c>
      <c r="G698" s="43">
        <v>0</v>
      </c>
      <c r="H698" s="43">
        <v>5</v>
      </c>
      <c r="I698" s="7">
        <v>5</v>
      </c>
      <c r="J698" s="7">
        <v>0</v>
      </c>
      <c r="K698" s="43">
        <v>0</v>
      </c>
      <c r="L698" s="40">
        <v>0</v>
      </c>
      <c r="M698" s="40">
        <v>0</v>
      </c>
      <c r="N698" s="40">
        <v>1</v>
      </c>
      <c r="O698" s="40">
        <v>0</v>
      </c>
      <c r="P698" s="40">
        <v>0</v>
      </c>
      <c r="Q698" s="40">
        <v>0</v>
      </c>
      <c r="R698" s="42">
        <v>0</v>
      </c>
      <c r="S698" s="40">
        <v>0</v>
      </c>
      <c r="T698" s="40">
        <v>1</v>
      </c>
      <c r="U698" s="40">
        <v>2</v>
      </c>
      <c r="V698" s="40">
        <v>0</v>
      </c>
      <c r="W698" s="40">
        <v>0</v>
      </c>
      <c r="X698" s="40"/>
      <c r="Y698" s="40">
        <v>0</v>
      </c>
      <c r="Z698" s="40">
        <v>0</v>
      </c>
      <c r="AA698" s="40">
        <v>30</v>
      </c>
      <c r="AB698" s="40">
        <v>0</v>
      </c>
      <c r="AC698" s="40">
        <v>0</v>
      </c>
      <c r="AD698" s="40">
        <v>0</v>
      </c>
      <c r="AE698" s="40">
        <v>30</v>
      </c>
      <c r="AF698" s="40">
        <v>0</v>
      </c>
      <c r="AG698" s="40">
        <v>0</v>
      </c>
      <c r="AH698" s="42">
        <v>1</v>
      </c>
      <c r="AI698" s="42">
        <v>0</v>
      </c>
      <c r="AJ698" s="42">
        <v>0</v>
      </c>
      <c r="AK698" s="42">
        <v>1.5</v>
      </c>
      <c r="AL698" s="40">
        <v>0</v>
      </c>
      <c r="AM698" s="40">
        <v>0</v>
      </c>
      <c r="AN698" s="40">
        <v>0</v>
      </c>
      <c r="AO698" s="43">
        <v>0.25</v>
      </c>
      <c r="AP698" s="40">
        <v>3000</v>
      </c>
      <c r="AQ698" s="40">
        <v>0</v>
      </c>
      <c r="AR698" s="40">
        <v>0</v>
      </c>
      <c r="AS698" s="42">
        <v>0</v>
      </c>
      <c r="AT698" s="40" t="s">
        <v>153</v>
      </c>
      <c r="AU698" s="40"/>
      <c r="AV698" s="41" t="s">
        <v>171</v>
      </c>
      <c r="AW698" s="40" t="s">
        <v>378</v>
      </c>
      <c r="AX698" s="43">
        <v>0</v>
      </c>
      <c r="AY698" s="43">
        <v>21101051</v>
      </c>
      <c r="AZ698" s="41" t="s">
        <v>379</v>
      </c>
      <c r="BA698" s="212" t="s">
        <v>685</v>
      </c>
      <c r="BB698" s="42">
        <v>0</v>
      </c>
      <c r="BC698" s="42">
        <v>0</v>
      </c>
      <c r="BD698" s="63" t="s">
        <v>668</v>
      </c>
      <c r="BE698" s="40">
        <v>0</v>
      </c>
      <c r="BF698" s="40">
        <v>0</v>
      </c>
      <c r="BG698" s="40">
        <v>0</v>
      </c>
      <c r="BH698" s="40">
        <v>0</v>
      </c>
      <c r="BI698" s="40">
        <v>0</v>
      </c>
      <c r="BJ698" s="40">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63012101</v>
      </c>
      <c r="D699" s="57" t="s">
        <v>686</v>
      </c>
      <c r="E699" s="43">
        <v>0</v>
      </c>
      <c r="F699" s="11">
        <v>80000001</v>
      </c>
      <c r="G699" s="40">
        <f t="shared" ref="G699:G701" si="85">C700</f>
        <v>63012102</v>
      </c>
      <c r="H699" s="40">
        <v>1</v>
      </c>
      <c r="I699" s="7">
        <v>1</v>
      </c>
      <c r="J699" s="7">
        <v>5</v>
      </c>
      <c r="K699" s="40">
        <v>0</v>
      </c>
      <c r="L699" s="43">
        <v>0</v>
      </c>
      <c r="M699" s="43">
        <v>0</v>
      </c>
      <c r="N699" s="43">
        <v>1</v>
      </c>
      <c r="O699" s="43">
        <v>0</v>
      </c>
      <c r="P699" s="43">
        <v>0</v>
      </c>
      <c r="Q699" s="43">
        <v>0</v>
      </c>
      <c r="R699" s="42">
        <v>0</v>
      </c>
      <c r="S699" s="43">
        <v>0</v>
      </c>
      <c r="T699" s="40">
        <v>1</v>
      </c>
      <c r="U699" s="43">
        <v>1</v>
      </c>
      <c r="V699" s="43">
        <v>0</v>
      </c>
      <c r="W699" s="43">
        <v>2.5</v>
      </c>
      <c r="X699" s="42"/>
      <c r="Y699" s="42">
        <v>900</v>
      </c>
      <c r="Z699" s="43">
        <v>0</v>
      </c>
      <c r="AA699" s="43">
        <v>20</v>
      </c>
      <c r="AB699" s="43">
        <v>0</v>
      </c>
      <c r="AC699" s="43">
        <v>1</v>
      </c>
      <c r="AD699" s="43">
        <v>0</v>
      </c>
      <c r="AE699" s="43">
        <v>9</v>
      </c>
      <c r="AF699" s="43">
        <v>0</v>
      </c>
      <c r="AG699" s="43">
        <v>0</v>
      </c>
      <c r="AH699" s="42">
        <v>7</v>
      </c>
      <c r="AI699" s="42">
        <v>0</v>
      </c>
      <c r="AJ699" s="42">
        <v>0</v>
      </c>
      <c r="AK699" s="42">
        <v>6</v>
      </c>
      <c r="AL699" s="43">
        <v>0</v>
      </c>
      <c r="AM699" s="43">
        <v>0</v>
      </c>
      <c r="AN699" s="62">
        <v>0</v>
      </c>
      <c r="AO699" s="40">
        <v>0.1</v>
      </c>
      <c r="AP699" s="43">
        <v>3000</v>
      </c>
      <c r="AQ699" s="43">
        <v>0.2</v>
      </c>
      <c r="AR699" s="43">
        <v>20</v>
      </c>
      <c r="AS699" s="42">
        <v>0</v>
      </c>
      <c r="AT699" s="43" t="s">
        <v>153</v>
      </c>
      <c r="AU699" s="43"/>
      <c r="AV699" s="41" t="s">
        <v>161</v>
      </c>
      <c r="AW699" s="43" t="s">
        <v>184</v>
      </c>
      <c r="AX699" s="43">
        <v>21200120</v>
      </c>
      <c r="AY699" s="43">
        <v>0</v>
      </c>
      <c r="AZ699" s="57" t="s">
        <v>185</v>
      </c>
      <c r="BA699" s="57" t="s">
        <v>153</v>
      </c>
      <c r="BB699" s="42">
        <v>0</v>
      </c>
      <c r="BC699" s="42">
        <v>0</v>
      </c>
      <c r="BD699" s="55" t="str">
        <f>"对于当前目标造成"&amp;W699*100&amp;"%攻击伤害+"&amp;Y699&amp;"点固定伤害"&amp;",如目标生命低于30%的则造成伤害提升50%"</f>
        <v>对于当前目标造成250%攻击伤害+900点固定伤害,如目标生命低于30%的则造成伤害提升50%</v>
      </c>
      <c r="BE699" s="43">
        <v>0</v>
      </c>
      <c r="BF699" s="43">
        <v>0</v>
      </c>
      <c r="BG699" s="43">
        <v>0</v>
      </c>
      <c r="BH699" s="43">
        <v>0</v>
      </c>
      <c r="BI699" s="43">
        <v>0</v>
      </c>
      <c r="BJ699" s="43">
        <v>0</v>
      </c>
      <c r="BK699" s="43">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63012102</v>
      </c>
      <c r="D700" s="57" t="s">
        <v>686</v>
      </c>
      <c r="E700" s="43">
        <v>1</v>
      </c>
      <c r="F700" s="11">
        <v>80000001</v>
      </c>
      <c r="G700" s="40">
        <f t="shared" si="85"/>
        <v>63012103</v>
      </c>
      <c r="H700" s="40">
        <v>1</v>
      </c>
      <c r="I700" s="7">
        <v>1</v>
      </c>
      <c r="J700" s="7">
        <v>2</v>
      </c>
      <c r="K700" s="40">
        <v>0</v>
      </c>
      <c r="L700" s="43">
        <v>0</v>
      </c>
      <c r="M700" s="43">
        <v>0</v>
      </c>
      <c r="N700" s="43">
        <v>1</v>
      </c>
      <c r="O700" s="43">
        <v>0</v>
      </c>
      <c r="P700" s="43">
        <v>0</v>
      </c>
      <c r="Q700" s="43">
        <v>0</v>
      </c>
      <c r="R700" s="42">
        <v>0</v>
      </c>
      <c r="S700" s="43">
        <v>0</v>
      </c>
      <c r="T700" s="40">
        <v>1</v>
      </c>
      <c r="U700" s="43">
        <v>1</v>
      </c>
      <c r="V700" s="43">
        <v>0</v>
      </c>
      <c r="W700" s="43">
        <v>2.5</v>
      </c>
      <c r="X700" s="42"/>
      <c r="Y700" s="42">
        <v>900</v>
      </c>
      <c r="Z700" s="43">
        <v>0</v>
      </c>
      <c r="AA700" s="43">
        <v>20</v>
      </c>
      <c r="AB700" s="43">
        <v>0</v>
      </c>
      <c r="AC700" s="43">
        <v>1</v>
      </c>
      <c r="AD700" s="43">
        <v>0</v>
      </c>
      <c r="AE700" s="43">
        <v>9</v>
      </c>
      <c r="AF700" s="43">
        <v>0</v>
      </c>
      <c r="AG700" s="43">
        <v>0</v>
      </c>
      <c r="AH700" s="42">
        <v>7</v>
      </c>
      <c r="AI700" s="42">
        <v>0</v>
      </c>
      <c r="AJ700" s="42">
        <v>0</v>
      </c>
      <c r="AK700" s="42">
        <v>6</v>
      </c>
      <c r="AL700" s="43">
        <v>0</v>
      </c>
      <c r="AM700" s="43">
        <v>0</v>
      </c>
      <c r="AN700" s="62">
        <v>0</v>
      </c>
      <c r="AO700" s="40">
        <v>0.1</v>
      </c>
      <c r="AP700" s="43">
        <v>3000</v>
      </c>
      <c r="AQ700" s="43">
        <v>0.2</v>
      </c>
      <c r="AR700" s="43">
        <v>20</v>
      </c>
      <c r="AS700" s="42">
        <v>0</v>
      </c>
      <c r="AT700" s="43" t="s">
        <v>153</v>
      </c>
      <c r="AU700" s="43"/>
      <c r="AV700" s="41" t="s">
        <v>161</v>
      </c>
      <c r="AW700" s="43" t="s">
        <v>184</v>
      </c>
      <c r="AX700" s="43">
        <v>21200120</v>
      </c>
      <c r="AY700" s="43">
        <v>0</v>
      </c>
      <c r="AZ700" s="57" t="s">
        <v>185</v>
      </c>
      <c r="BA700" s="57" t="s">
        <v>153</v>
      </c>
      <c r="BB700" s="42">
        <v>0</v>
      </c>
      <c r="BC700" s="42">
        <v>0</v>
      </c>
      <c r="BD700" s="55"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43">
        <v>0</v>
      </c>
      <c r="BF700" s="43">
        <v>0</v>
      </c>
      <c r="BG700" s="43">
        <v>0</v>
      </c>
      <c r="BH700" s="43">
        <v>0</v>
      </c>
      <c r="BI700" s="43">
        <v>0</v>
      </c>
      <c r="BJ700" s="43">
        <v>0</v>
      </c>
      <c r="BK700" s="43">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63012103</v>
      </c>
      <c r="D701" s="57" t="s">
        <v>686</v>
      </c>
      <c r="E701" s="43">
        <v>2</v>
      </c>
      <c r="F701" s="11">
        <v>80000001</v>
      </c>
      <c r="G701" s="40">
        <f t="shared" si="85"/>
        <v>63012104</v>
      </c>
      <c r="H701" s="40">
        <v>1</v>
      </c>
      <c r="I701" s="7">
        <v>1</v>
      </c>
      <c r="J701" s="7">
        <v>2</v>
      </c>
      <c r="K701" s="40">
        <v>0</v>
      </c>
      <c r="L701" s="43">
        <v>0</v>
      </c>
      <c r="M701" s="43">
        <v>0</v>
      </c>
      <c r="N701" s="43">
        <v>1</v>
      </c>
      <c r="O701" s="43">
        <v>0</v>
      </c>
      <c r="P701" s="43">
        <v>0</v>
      </c>
      <c r="Q701" s="43">
        <v>0</v>
      </c>
      <c r="R701" s="42">
        <v>0</v>
      </c>
      <c r="S701" s="43">
        <v>0</v>
      </c>
      <c r="T701" s="40">
        <v>1</v>
      </c>
      <c r="U701" s="43">
        <v>1</v>
      </c>
      <c r="V701" s="43">
        <v>0</v>
      </c>
      <c r="W701" s="43">
        <v>2.75</v>
      </c>
      <c r="X701" s="42"/>
      <c r="Y701" s="42">
        <v>1800</v>
      </c>
      <c r="Z701" s="43">
        <v>0</v>
      </c>
      <c r="AA701" s="43">
        <v>20</v>
      </c>
      <c r="AB701" s="43">
        <v>0</v>
      </c>
      <c r="AC701" s="43">
        <v>1</v>
      </c>
      <c r="AD701" s="43">
        <v>0</v>
      </c>
      <c r="AE701" s="43">
        <v>9</v>
      </c>
      <c r="AF701" s="43">
        <v>0</v>
      </c>
      <c r="AG701" s="43">
        <v>0</v>
      </c>
      <c r="AH701" s="42">
        <v>7</v>
      </c>
      <c r="AI701" s="42">
        <v>0</v>
      </c>
      <c r="AJ701" s="42">
        <v>0</v>
      </c>
      <c r="AK701" s="42">
        <v>6</v>
      </c>
      <c r="AL701" s="43">
        <v>0</v>
      </c>
      <c r="AM701" s="43">
        <v>0</v>
      </c>
      <c r="AN701" s="62">
        <v>0</v>
      </c>
      <c r="AO701" s="40">
        <v>0.1</v>
      </c>
      <c r="AP701" s="43">
        <v>3000</v>
      </c>
      <c r="AQ701" s="43">
        <v>0.2</v>
      </c>
      <c r="AR701" s="43">
        <v>20</v>
      </c>
      <c r="AS701" s="42">
        <v>0</v>
      </c>
      <c r="AT701" s="43" t="s">
        <v>153</v>
      </c>
      <c r="AU701" s="43"/>
      <c r="AV701" s="41" t="s">
        <v>161</v>
      </c>
      <c r="AW701" s="43" t="s">
        <v>184</v>
      </c>
      <c r="AX701" s="43">
        <v>21200120</v>
      </c>
      <c r="AY701" s="43">
        <v>0</v>
      </c>
      <c r="AZ701" s="57" t="s">
        <v>185</v>
      </c>
      <c r="BA701" s="57" t="s">
        <v>153</v>
      </c>
      <c r="BB701" s="42">
        <v>0</v>
      </c>
      <c r="BC701" s="42">
        <v>0</v>
      </c>
      <c r="BD701" s="55" t="str">
        <f t="shared" si="86"/>
        <v>对于当前目标造成275%攻击伤害+1800点固定伤害,如目标生命低于30%的则造成伤害提升50%</v>
      </c>
      <c r="BE701" s="43">
        <v>0</v>
      </c>
      <c r="BF701" s="43">
        <v>0</v>
      </c>
      <c r="BG701" s="43">
        <v>0</v>
      </c>
      <c r="BH701" s="43">
        <v>0</v>
      </c>
      <c r="BI701" s="43">
        <v>0</v>
      </c>
      <c r="BJ701" s="43">
        <v>0</v>
      </c>
      <c r="BK701" s="43">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63012104</v>
      </c>
      <c r="D702" s="57" t="s">
        <v>686</v>
      </c>
      <c r="E702" s="43">
        <v>3</v>
      </c>
      <c r="F702" s="11">
        <v>80000001</v>
      </c>
      <c r="G702" s="40">
        <v>0</v>
      </c>
      <c r="H702" s="40">
        <v>1</v>
      </c>
      <c r="I702" s="7">
        <v>1</v>
      </c>
      <c r="J702" s="7">
        <v>0</v>
      </c>
      <c r="K702" s="40">
        <v>0</v>
      </c>
      <c r="L702" s="43">
        <v>0</v>
      </c>
      <c r="M702" s="43">
        <v>0</v>
      </c>
      <c r="N702" s="43">
        <v>1</v>
      </c>
      <c r="O702" s="43">
        <v>0</v>
      </c>
      <c r="P702" s="43">
        <v>0</v>
      </c>
      <c r="Q702" s="43">
        <v>0</v>
      </c>
      <c r="R702" s="42">
        <v>0</v>
      </c>
      <c r="S702" s="43">
        <v>0</v>
      </c>
      <c r="T702" s="40">
        <v>1</v>
      </c>
      <c r="U702" s="43">
        <v>1</v>
      </c>
      <c r="V702" s="43">
        <v>0</v>
      </c>
      <c r="W702" s="43">
        <v>3</v>
      </c>
      <c r="X702" s="42"/>
      <c r="Y702" s="42">
        <v>2800</v>
      </c>
      <c r="Z702" s="43">
        <v>0</v>
      </c>
      <c r="AA702" s="43">
        <v>20</v>
      </c>
      <c r="AB702" s="43">
        <v>0</v>
      </c>
      <c r="AC702" s="43">
        <v>1</v>
      </c>
      <c r="AD702" s="43">
        <v>0</v>
      </c>
      <c r="AE702" s="43">
        <v>9</v>
      </c>
      <c r="AF702" s="43">
        <v>0</v>
      </c>
      <c r="AG702" s="43">
        <v>0</v>
      </c>
      <c r="AH702" s="42">
        <v>7</v>
      </c>
      <c r="AI702" s="42">
        <v>0</v>
      </c>
      <c r="AJ702" s="42">
        <v>0</v>
      </c>
      <c r="AK702" s="42">
        <v>6</v>
      </c>
      <c r="AL702" s="43">
        <v>0</v>
      </c>
      <c r="AM702" s="43">
        <v>0</v>
      </c>
      <c r="AN702" s="62">
        <v>0</v>
      </c>
      <c r="AO702" s="40">
        <v>0.1</v>
      </c>
      <c r="AP702" s="43">
        <v>3000</v>
      </c>
      <c r="AQ702" s="43">
        <v>0.2</v>
      </c>
      <c r="AR702" s="43">
        <v>20</v>
      </c>
      <c r="AS702" s="42">
        <v>0</v>
      </c>
      <c r="AT702" s="43" t="s">
        <v>153</v>
      </c>
      <c r="AU702" s="43"/>
      <c r="AV702" s="41" t="s">
        <v>161</v>
      </c>
      <c r="AW702" s="43" t="s">
        <v>184</v>
      </c>
      <c r="AX702" s="43">
        <v>21200120</v>
      </c>
      <c r="AY702" s="43">
        <v>0</v>
      </c>
      <c r="AZ702" s="57" t="s">
        <v>185</v>
      </c>
      <c r="BA702" s="57" t="s">
        <v>153</v>
      </c>
      <c r="BB702" s="42">
        <v>0</v>
      </c>
      <c r="BC702" s="42">
        <v>0</v>
      </c>
      <c r="BD702" s="55" t="str">
        <f t="shared" si="86"/>
        <v>对于当前目标造成300%攻击伤害+2800点固定伤害,如目标生命低于30%的则造成伤害提升50%</v>
      </c>
      <c r="BE702" s="43">
        <v>0</v>
      </c>
      <c r="BF702" s="43">
        <v>0</v>
      </c>
      <c r="BG702" s="43">
        <v>0</v>
      </c>
      <c r="BH702" s="43">
        <v>0</v>
      </c>
      <c r="BI702" s="43">
        <v>0</v>
      </c>
      <c r="BJ702" s="43">
        <v>0</v>
      </c>
      <c r="BK702" s="43">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63012105</v>
      </c>
      <c r="D703" s="57" t="s">
        <v>686</v>
      </c>
      <c r="E703" s="43">
        <v>4</v>
      </c>
      <c r="F703" s="11">
        <v>80000001</v>
      </c>
      <c r="G703" s="40">
        <v>0</v>
      </c>
      <c r="H703" s="40">
        <v>1</v>
      </c>
      <c r="I703" s="7">
        <v>1</v>
      </c>
      <c r="J703" s="7">
        <v>0</v>
      </c>
      <c r="K703" s="40">
        <v>0</v>
      </c>
      <c r="L703" s="43">
        <v>0</v>
      </c>
      <c r="M703" s="43">
        <v>0</v>
      </c>
      <c r="N703" s="43">
        <v>1</v>
      </c>
      <c r="O703" s="43">
        <v>0</v>
      </c>
      <c r="P703" s="43">
        <v>0</v>
      </c>
      <c r="Q703" s="43">
        <v>0</v>
      </c>
      <c r="R703" s="42">
        <v>0</v>
      </c>
      <c r="S703" s="43">
        <v>0</v>
      </c>
      <c r="T703" s="40">
        <v>1</v>
      </c>
      <c r="U703" s="43">
        <v>1</v>
      </c>
      <c r="V703" s="43">
        <v>0</v>
      </c>
      <c r="W703" s="43">
        <v>3.25</v>
      </c>
      <c r="X703" s="42"/>
      <c r="Y703" s="42">
        <v>4000</v>
      </c>
      <c r="Z703" s="43">
        <v>0</v>
      </c>
      <c r="AA703" s="43">
        <v>20</v>
      </c>
      <c r="AB703" s="43">
        <v>0</v>
      </c>
      <c r="AC703" s="43">
        <v>1</v>
      </c>
      <c r="AD703" s="43">
        <v>0</v>
      </c>
      <c r="AE703" s="43">
        <v>9</v>
      </c>
      <c r="AF703" s="43">
        <v>0</v>
      </c>
      <c r="AG703" s="43">
        <v>0</v>
      </c>
      <c r="AH703" s="42">
        <v>7</v>
      </c>
      <c r="AI703" s="42">
        <v>0</v>
      </c>
      <c r="AJ703" s="42">
        <v>0</v>
      </c>
      <c r="AK703" s="42">
        <v>6</v>
      </c>
      <c r="AL703" s="43">
        <v>0</v>
      </c>
      <c r="AM703" s="43">
        <v>0</v>
      </c>
      <c r="AN703" s="62">
        <v>0</v>
      </c>
      <c r="AO703" s="40">
        <v>0.1</v>
      </c>
      <c r="AP703" s="43">
        <v>3000</v>
      </c>
      <c r="AQ703" s="43">
        <v>0.2</v>
      </c>
      <c r="AR703" s="43">
        <v>20</v>
      </c>
      <c r="AS703" s="42">
        <v>0</v>
      </c>
      <c r="AT703" s="43" t="s">
        <v>153</v>
      </c>
      <c r="AU703" s="43"/>
      <c r="AV703" s="41" t="s">
        <v>161</v>
      </c>
      <c r="AW703" s="43" t="s">
        <v>184</v>
      </c>
      <c r="AX703" s="43">
        <v>21200120</v>
      </c>
      <c r="AY703" s="43">
        <v>0</v>
      </c>
      <c r="AZ703" s="57" t="s">
        <v>185</v>
      </c>
      <c r="BA703" s="57" t="s">
        <v>153</v>
      </c>
      <c r="BB703" s="42">
        <v>0</v>
      </c>
      <c r="BC703" s="42">
        <v>0</v>
      </c>
      <c r="BD703" s="55" t="str">
        <f t="shared" si="86"/>
        <v>对于当前目标造成325%攻击伤害+4000点固定伤害,如目标生命低于30%的则造成伤害提升50%</v>
      </c>
      <c r="BE703" s="43">
        <v>0</v>
      </c>
      <c r="BF703" s="43">
        <v>0</v>
      </c>
      <c r="BG703" s="43">
        <v>0</v>
      </c>
      <c r="BH703" s="43">
        <v>0</v>
      </c>
      <c r="BI703" s="43">
        <v>0</v>
      </c>
      <c r="BJ703" s="43">
        <v>0</v>
      </c>
      <c r="BK703" s="43">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63012106</v>
      </c>
      <c r="D704" s="57" t="s">
        <v>686</v>
      </c>
      <c r="E704" s="43">
        <v>5</v>
      </c>
      <c r="F704" s="11">
        <v>80000001</v>
      </c>
      <c r="G704" s="43">
        <v>0</v>
      </c>
      <c r="H704" s="43">
        <v>1</v>
      </c>
      <c r="I704" s="7">
        <v>1</v>
      </c>
      <c r="J704" s="7">
        <v>0</v>
      </c>
      <c r="K704" s="40">
        <v>0</v>
      </c>
      <c r="L704" s="43">
        <v>0</v>
      </c>
      <c r="M704" s="43">
        <v>0</v>
      </c>
      <c r="N704" s="43">
        <v>1</v>
      </c>
      <c r="O704" s="43">
        <v>0</v>
      </c>
      <c r="P704" s="43">
        <v>0</v>
      </c>
      <c r="Q704" s="43">
        <v>0</v>
      </c>
      <c r="R704" s="42">
        <v>0</v>
      </c>
      <c r="S704" s="43">
        <v>0</v>
      </c>
      <c r="T704" s="40">
        <v>1</v>
      </c>
      <c r="U704" s="43">
        <v>1</v>
      </c>
      <c r="V704" s="43">
        <v>0</v>
      </c>
      <c r="W704" s="43">
        <v>3.5</v>
      </c>
      <c r="X704" s="42"/>
      <c r="Y704" s="42">
        <v>5200</v>
      </c>
      <c r="Z704" s="43">
        <v>0</v>
      </c>
      <c r="AA704" s="43">
        <v>20</v>
      </c>
      <c r="AB704" s="43">
        <v>0</v>
      </c>
      <c r="AC704" s="43">
        <v>1</v>
      </c>
      <c r="AD704" s="43">
        <v>0</v>
      </c>
      <c r="AE704" s="43">
        <v>9</v>
      </c>
      <c r="AF704" s="43">
        <v>0</v>
      </c>
      <c r="AG704" s="43">
        <v>0</v>
      </c>
      <c r="AH704" s="42">
        <v>7</v>
      </c>
      <c r="AI704" s="42">
        <v>0</v>
      </c>
      <c r="AJ704" s="42">
        <v>0</v>
      </c>
      <c r="AK704" s="42">
        <v>6</v>
      </c>
      <c r="AL704" s="43">
        <v>0</v>
      </c>
      <c r="AM704" s="43">
        <v>0</v>
      </c>
      <c r="AN704" s="62">
        <v>0</v>
      </c>
      <c r="AO704" s="40">
        <v>0.1</v>
      </c>
      <c r="AP704" s="43">
        <v>3000</v>
      </c>
      <c r="AQ704" s="43">
        <v>0.2</v>
      </c>
      <c r="AR704" s="43">
        <v>20</v>
      </c>
      <c r="AS704" s="42">
        <v>0</v>
      </c>
      <c r="AT704" s="43" t="s">
        <v>153</v>
      </c>
      <c r="AU704" s="43"/>
      <c r="AV704" s="41" t="s">
        <v>161</v>
      </c>
      <c r="AW704" s="43" t="s">
        <v>184</v>
      </c>
      <c r="AX704" s="43">
        <v>21200120</v>
      </c>
      <c r="AY704" s="43">
        <v>0</v>
      </c>
      <c r="AZ704" s="57" t="s">
        <v>185</v>
      </c>
      <c r="BA704" s="57" t="s">
        <v>153</v>
      </c>
      <c r="BB704" s="42">
        <v>0</v>
      </c>
      <c r="BC704" s="42">
        <v>0</v>
      </c>
      <c r="BD704" s="55" t="str">
        <f t="shared" si="86"/>
        <v>对于当前目标造成350%攻击伤害+5200点固定伤害,如目标生命低于30%的则造成伤害提升50%</v>
      </c>
      <c r="BE704" s="43">
        <v>0</v>
      </c>
      <c r="BF704" s="43">
        <v>0</v>
      </c>
      <c r="BG704" s="43">
        <v>0</v>
      </c>
      <c r="BH704" s="43">
        <v>0</v>
      </c>
      <c r="BI704" s="43">
        <v>0</v>
      </c>
      <c r="BJ704" s="43">
        <v>0</v>
      </c>
      <c r="BK704" s="43">
        <v>0</v>
      </c>
      <c r="BL704" s="42">
        <v>0</v>
      </c>
      <c r="BM704" s="42">
        <v>0</v>
      </c>
      <c r="BN704" s="42">
        <v>0</v>
      </c>
      <c r="BO704" s="42">
        <v>0</v>
      </c>
      <c r="BP704" s="42">
        <v>0</v>
      </c>
      <c r="BQ704" s="42">
        <v>0</v>
      </c>
      <c r="BR704" s="11">
        <v>0</v>
      </c>
      <c r="BS704" s="11"/>
      <c r="BT704" s="11"/>
      <c r="BU704" s="11"/>
      <c r="BV704" s="42">
        <v>0</v>
      </c>
      <c r="BW704" s="42">
        <v>0</v>
      </c>
      <c r="BX704" s="42">
        <v>0</v>
      </c>
    </row>
    <row r="705" spans="3:76" ht="20.100000000000001" customHeight="1">
      <c r="C705" s="40">
        <v>63012201</v>
      </c>
      <c r="D705" s="54" t="s">
        <v>524</v>
      </c>
      <c r="E705" s="43">
        <v>0</v>
      </c>
      <c r="F705" s="11">
        <v>80000001</v>
      </c>
      <c r="G705" s="40">
        <f t="shared" ref="G705:G707" si="87">C706</f>
        <v>63012202</v>
      </c>
      <c r="H705" s="40">
        <v>5</v>
      </c>
      <c r="I705" s="7">
        <v>3</v>
      </c>
      <c r="J705" s="7">
        <v>5</v>
      </c>
      <c r="K705" s="43">
        <v>0</v>
      </c>
      <c r="L705" s="40">
        <v>0</v>
      </c>
      <c r="M705" s="40">
        <v>0</v>
      </c>
      <c r="N705" s="40">
        <v>1</v>
      </c>
      <c r="O705" s="40">
        <v>0</v>
      </c>
      <c r="P705" s="40">
        <v>1</v>
      </c>
      <c r="Q705" s="40">
        <v>0</v>
      </c>
      <c r="R705" s="42">
        <v>0</v>
      </c>
      <c r="S705" s="40">
        <v>0</v>
      </c>
      <c r="T705" s="40">
        <v>1</v>
      </c>
      <c r="U705" s="40">
        <v>2</v>
      </c>
      <c r="V705" s="40">
        <v>0</v>
      </c>
      <c r="W705" s="42">
        <v>1.75</v>
      </c>
      <c r="X705" s="42"/>
      <c r="Y705" s="42">
        <v>750</v>
      </c>
      <c r="Z705" s="40">
        <v>1</v>
      </c>
      <c r="AA705" s="43">
        <v>30</v>
      </c>
      <c r="AB705" s="40">
        <v>0</v>
      </c>
      <c r="AC705" s="40">
        <v>0</v>
      </c>
      <c r="AD705" s="40">
        <v>0</v>
      </c>
      <c r="AE705" s="43">
        <v>9</v>
      </c>
      <c r="AF705" s="40">
        <v>2</v>
      </c>
      <c r="AG705" s="40" t="s">
        <v>687</v>
      </c>
      <c r="AH705" s="42">
        <v>0</v>
      </c>
      <c r="AI705" s="42">
        <v>3</v>
      </c>
      <c r="AJ705" s="42">
        <v>0</v>
      </c>
      <c r="AK705" s="42">
        <v>2</v>
      </c>
      <c r="AL705" s="40">
        <v>0</v>
      </c>
      <c r="AM705" s="40">
        <v>0</v>
      </c>
      <c r="AN705" s="40">
        <v>0</v>
      </c>
      <c r="AO705" s="40">
        <v>0.25</v>
      </c>
      <c r="AP705" s="40">
        <v>1500</v>
      </c>
      <c r="AQ705" s="40">
        <v>0.5</v>
      </c>
      <c r="AR705" s="40">
        <v>20</v>
      </c>
      <c r="AS705" s="42">
        <v>0</v>
      </c>
      <c r="AT705" s="40">
        <v>92003001</v>
      </c>
      <c r="AU705" s="40"/>
      <c r="AV705" s="41" t="s">
        <v>154</v>
      </c>
      <c r="AW705" s="40" t="s">
        <v>522</v>
      </c>
      <c r="AX705" s="43">
        <v>21200031</v>
      </c>
      <c r="AY705" s="43">
        <v>21200030</v>
      </c>
      <c r="AZ705" s="57" t="s">
        <v>194</v>
      </c>
      <c r="BA705" s="42" t="s">
        <v>688</v>
      </c>
      <c r="BB705" s="42">
        <v>0</v>
      </c>
      <c r="BC705" s="42">
        <v>0</v>
      </c>
      <c r="BD705" s="55" t="str">
        <f>"对前方扇形范围进行散射,造成"&amp;W705*100&amp;"%攻击伤害+"&amp;Y705&amp;"点固定伤害"&amp;",并对目标触发1秒眩晕"</f>
        <v>对前方扇形范围进行散射,造成175%攻击伤害+750点固定伤害,并对目标触发1秒眩晕</v>
      </c>
      <c r="BE705" s="40">
        <v>0</v>
      </c>
      <c r="BF705" s="40">
        <v>0</v>
      </c>
      <c r="BG705" s="40">
        <v>0</v>
      </c>
      <c r="BH705" s="40">
        <v>0</v>
      </c>
      <c r="BI705" s="40">
        <v>0</v>
      </c>
      <c r="BJ705" s="40">
        <v>0</v>
      </c>
      <c r="BK705" s="46">
        <v>0</v>
      </c>
      <c r="BL705" s="42">
        <v>0</v>
      </c>
      <c r="BM705" s="42">
        <v>0</v>
      </c>
      <c r="BN705" s="42">
        <v>0</v>
      </c>
      <c r="BO705" s="42">
        <v>0</v>
      </c>
      <c r="BP705" s="42">
        <v>0</v>
      </c>
      <c r="BQ705" s="42">
        <v>0</v>
      </c>
      <c r="BR705" s="11">
        <v>0</v>
      </c>
      <c r="BS705" s="11"/>
      <c r="BT705" s="11"/>
      <c r="BU705" s="11"/>
      <c r="BV705" s="42">
        <v>0</v>
      </c>
      <c r="BW705" s="42">
        <v>0</v>
      </c>
      <c r="BX705" s="42">
        <v>0</v>
      </c>
    </row>
    <row r="706" spans="3:76" ht="20.100000000000001" customHeight="1">
      <c r="C706" s="40">
        <v>63012202</v>
      </c>
      <c r="D706" s="54" t="s">
        <v>524</v>
      </c>
      <c r="E706" s="43">
        <v>1</v>
      </c>
      <c r="F706" s="11">
        <v>80000001</v>
      </c>
      <c r="G706" s="40">
        <f t="shared" si="87"/>
        <v>63012203</v>
      </c>
      <c r="H706" s="40">
        <v>5</v>
      </c>
      <c r="I706" s="7">
        <v>3</v>
      </c>
      <c r="J706" s="7">
        <v>2</v>
      </c>
      <c r="K706" s="43">
        <v>0</v>
      </c>
      <c r="L706" s="40">
        <v>0</v>
      </c>
      <c r="M706" s="40">
        <v>0</v>
      </c>
      <c r="N706" s="40">
        <v>1</v>
      </c>
      <c r="O706" s="40">
        <v>0</v>
      </c>
      <c r="P706" s="40">
        <v>1</v>
      </c>
      <c r="Q706" s="40">
        <v>0</v>
      </c>
      <c r="R706" s="42">
        <v>0</v>
      </c>
      <c r="S706" s="40">
        <v>0</v>
      </c>
      <c r="T706" s="40">
        <v>1</v>
      </c>
      <c r="U706" s="40">
        <v>2</v>
      </c>
      <c r="V706" s="40">
        <v>0</v>
      </c>
      <c r="W706" s="42">
        <v>1.75</v>
      </c>
      <c r="X706" s="42"/>
      <c r="Y706" s="42">
        <v>750</v>
      </c>
      <c r="Z706" s="40">
        <v>1</v>
      </c>
      <c r="AA706" s="43">
        <v>30</v>
      </c>
      <c r="AB706" s="40">
        <v>0</v>
      </c>
      <c r="AC706" s="40">
        <v>0</v>
      </c>
      <c r="AD706" s="40">
        <v>0</v>
      </c>
      <c r="AE706" s="43">
        <v>9</v>
      </c>
      <c r="AF706" s="40">
        <v>2</v>
      </c>
      <c r="AG706" s="40" t="s">
        <v>687</v>
      </c>
      <c r="AH706" s="42">
        <v>0</v>
      </c>
      <c r="AI706" s="42">
        <v>3</v>
      </c>
      <c r="AJ706" s="42">
        <v>0</v>
      </c>
      <c r="AK706" s="42">
        <v>2</v>
      </c>
      <c r="AL706" s="40">
        <v>0</v>
      </c>
      <c r="AM706" s="40">
        <v>0</v>
      </c>
      <c r="AN706" s="40">
        <v>0</v>
      </c>
      <c r="AO706" s="40">
        <v>0.25</v>
      </c>
      <c r="AP706" s="40">
        <v>1500</v>
      </c>
      <c r="AQ706" s="40">
        <v>0.5</v>
      </c>
      <c r="AR706" s="40">
        <v>20</v>
      </c>
      <c r="AS706" s="42">
        <v>0</v>
      </c>
      <c r="AT706" s="40">
        <v>92003001</v>
      </c>
      <c r="AU706" s="40"/>
      <c r="AV706" s="41" t="s">
        <v>154</v>
      </c>
      <c r="AW706" s="40" t="s">
        <v>522</v>
      </c>
      <c r="AX706" s="43">
        <v>21200031</v>
      </c>
      <c r="AY706" s="43">
        <v>21200030</v>
      </c>
      <c r="AZ706" s="57" t="s">
        <v>194</v>
      </c>
      <c r="BA706" s="42" t="s">
        <v>688</v>
      </c>
      <c r="BB706" s="42">
        <v>0</v>
      </c>
      <c r="BC706" s="42">
        <v>0</v>
      </c>
      <c r="BD706" s="55" t="str">
        <f>"对前方扇形范围进行散射,造成"&amp;W706*100&amp;"%攻击伤害+"&amp;Y706&amp;"点固定伤害"&amp;",并对目标触发1秒眩晕"</f>
        <v>对前方扇形范围进行散射,造成175%攻击伤害+750点固定伤害,并对目标触发1秒眩晕</v>
      </c>
      <c r="BE706" s="40">
        <v>0</v>
      </c>
      <c r="BF706" s="40">
        <v>0</v>
      </c>
      <c r="BG706" s="40">
        <v>0</v>
      </c>
      <c r="BH706" s="40">
        <v>0</v>
      </c>
      <c r="BI706" s="40">
        <v>0</v>
      </c>
      <c r="BJ706" s="40">
        <v>0</v>
      </c>
      <c r="BK706" s="46">
        <v>0</v>
      </c>
      <c r="BL706" s="42">
        <v>0</v>
      </c>
      <c r="BM706" s="42">
        <v>0</v>
      </c>
      <c r="BN706" s="42">
        <v>0</v>
      </c>
      <c r="BO706" s="42">
        <v>0</v>
      </c>
      <c r="BP706" s="42">
        <v>0</v>
      </c>
      <c r="BQ706" s="42">
        <v>0</v>
      </c>
      <c r="BR706" s="11">
        <v>0</v>
      </c>
      <c r="BS706" s="11"/>
      <c r="BT706" s="11"/>
      <c r="BU706" s="11"/>
      <c r="BV706" s="42">
        <v>0</v>
      </c>
      <c r="BW706" s="42">
        <v>0</v>
      </c>
      <c r="BX706" s="42">
        <v>0</v>
      </c>
    </row>
    <row r="707" spans="3:76" ht="20.100000000000001" customHeight="1">
      <c r="C707" s="40">
        <v>63012203</v>
      </c>
      <c r="D707" s="54" t="s">
        <v>524</v>
      </c>
      <c r="E707" s="43">
        <v>2</v>
      </c>
      <c r="F707" s="11">
        <v>80000001</v>
      </c>
      <c r="G707" s="40">
        <f t="shared" si="87"/>
        <v>63012204</v>
      </c>
      <c r="H707" s="40">
        <v>5</v>
      </c>
      <c r="I707" s="7">
        <v>3</v>
      </c>
      <c r="J707" s="7">
        <v>2</v>
      </c>
      <c r="K707" s="43">
        <v>0</v>
      </c>
      <c r="L707" s="40">
        <v>0</v>
      </c>
      <c r="M707" s="40">
        <v>0</v>
      </c>
      <c r="N707" s="40">
        <v>1</v>
      </c>
      <c r="O707" s="40">
        <v>0</v>
      </c>
      <c r="P707" s="40">
        <v>1</v>
      </c>
      <c r="Q707" s="40">
        <v>0</v>
      </c>
      <c r="R707" s="42">
        <v>0</v>
      </c>
      <c r="S707" s="40">
        <v>0</v>
      </c>
      <c r="T707" s="40">
        <v>1</v>
      </c>
      <c r="U707" s="40">
        <v>2</v>
      </c>
      <c r="V707" s="40">
        <v>0</v>
      </c>
      <c r="W707" s="42">
        <v>2</v>
      </c>
      <c r="X707" s="42"/>
      <c r="Y707" s="42">
        <v>1500</v>
      </c>
      <c r="Z707" s="40">
        <v>1</v>
      </c>
      <c r="AA707" s="43">
        <v>30</v>
      </c>
      <c r="AB707" s="40">
        <v>0</v>
      </c>
      <c r="AC707" s="40">
        <v>0</v>
      </c>
      <c r="AD707" s="40">
        <v>0</v>
      </c>
      <c r="AE707" s="43">
        <v>9</v>
      </c>
      <c r="AF707" s="40">
        <v>2</v>
      </c>
      <c r="AG707" s="40" t="s">
        <v>687</v>
      </c>
      <c r="AH707" s="42">
        <v>0</v>
      </c>
      <c r="AI707" s="42">
        <v>3</v>
      </c>
      <c r="AJ707" s="42">
        <v>0</v>
      </c>
      <c r="AK707" s="42">
        <v>2</v>
      </c>
      <c r="AL707" s="40">
        <v>0</v>
      </c>
      <c r="AM707" s="40">
        <v>0</v>
      </c>
      <c r="AN707" s="40">
        <v>0</v>
      </c>
      <c r="AO707" s="40">
        <v>0.25</v>
      </c>
      <c r="AP707" s="40">
        <v>1500</v>
      </c>
      <c r="AQ707" s="40">
        <v>0.5</v>
      </c>
      <c r="AR707" s="40">
        <v>20</v>
      </c>
      <c r="AS707" s="42">
        <v>0</v>
      </c>
      <c r="AT707" s="40">
        <v>92003001</v>
      </c>
      <c r="AU707" s="40"/>
      <c r="AV707" s="41" t="s">
        <v>154</v>
      </c>
      <c r="AW707" s="40" t="s">
        <v>522</v>
      </c>
      <c r="AX707" s="43">
        <v>21200031</v>
      </c>
      <c r="AY707" s="43">
        <v>21200030</v>
      </c>
      <c r="AZ707" s="57" t="s">
        <v>194</v>
      </c>
      <c r="BA707" s="42" t="s">
        <v>688</v>
      </c>
      <c r="BB707" s="42">
        <v>0</v>
      </c>
      <c r="BC707" s="42">
        <v>0</v>
      </c>
      <c r="BD707" s="55" t="str">
        <f t="shared" ref="BD707:BD710" si="88">"对前方扇形范围进行散射,造成"&amp;W707*100&amp;"%攻击伤害+"&amp;Y707&amp;"点固定伤害"&amp;",并对目标触发1秒眩晕"</f>
        <v>对前方扇形范围进行散射,造成200%攻击伤害+1500点固定伤害,并对目标触发1秒眩晕</v>
      </c>
      <c r="BE707" s="40">
        <v>0</v>
      </c>
      <c r="BF707" s="40">
        <v>0</v>
      </c>
      <c r="BG707" s="40">
        <v>0</v>
      </c>
      <c r="BH707" s="40">
        <v>0</v>
      </c>
      <c r="BI707" s="40">
        <v>0</v>
      </c>
      <c r="BJ707" s="40">
        <v>0</v>
      </c>
      <c r="BK707" s="46">
        <v>0</v>
      </c>
      <c r="BL707" s="42">
        <v>0</v>
      </c>
      <c r="BM707" s="42">
        <v>0</v>
      </c>
      <c r="BN707" s="42">
        <v>0</v>
      </c>
      <c r="BO707" s="42">
        <v>0</v>
      </c>
      <c r="BP707" s="42">
        <v>0</v>
      </c>
      <c r="BQ707" s="42">
        <v>0</v>
      </c>
      <c r="BR707" s="11">
        <v>0</v>
      </c>
      <c r="BS707" s="11"/>
      <c r="BT707" s="11"/>
      <c r="BU707" s="11"/>
      <c r="BV707" s="42">
        <v>0</v>
      </c>
      <c r="BW707" s="42">
        <v>0</v>
      </c>
      <c r="BX707" s="42">
        <v>0</v>
      </c>
    </row>
    <row r="708" spans="3:76" ht="20.100000000000001" customHeight="1">
      <c r="C708" s="40">
        <v>63012204</v>
      </c>
      <c r="D708" s="54" t="s">
        <v>524</v>
      </c>
      <c r="E708" s="43">
        <v>3</v>
      </c>
      <c r="F708" s="11">
        <v>80000001</v>
      </c>
      <c r="G708" s="40">
        <v>0</v>
      </c>
      <c r="H708" s="40">
        <v>5</v>
      </c>
      <c r="I708" s="7">
        <v>3</v>
      </c>
      <c r="J708" s="7">
        <v>0</v>
      </c>
      <c r="K708" s="43">
        <v>0</v>
      </c>
      <c r="L708" s="40">
        <v>0</v>
      </c>
      <c r="M708" s="40">
        <v>0</v>
      </c>
      <c r="N708" s="40">
        <v>1</v>
      </c>
      <c r="O708" s="40">
        <v>0</v>
      </c>
      <c r="P708" s="40">
        <v>1</v>
      </c>
      <c r="Q708" s="40">
        <v>0</v>
      </c>
      <c r="R708" s="42">
        <v>0</v>
      </c>
      <c r="S708" s="40">
        <v>0</v>
      </c>
      <c r="T708" s="40">
        <v>1</v>
      </c>
      <c r="U708" s="40">
        <v>2</v>
      </c>
      <c r="V708" s="40">
        <v>0</v>
      </c>
      <c r="W708" s="42">
        <v>2.25</v>
      </c>
      <c r="X708" s="42"/>
      <c r="Y708" s="42">
        <v>2250</v>
      </c>
      <c r="Z708" s="40">
        <v>1</v>
      </c>
      <c r="AA708" s="43">
        <v>30</v>
      </c>
      <c r="AB708" s="40">
        <v>0</v>
      </c>
      <c r="AC708" s="40">
        <v>0</v>
      </c>
      <c r="AD708" s="40">
        <v>0</v>
      </c>
      <c r="AE708" s="43">
        <v>9</v>
      </c>
      <c r="AF708" s="40">
        <v>2</v>
      </c>
      <c r="AG708" s="40" t="s">
        <v>687</v>
      </c>
      <c r="AH708" s="42">
        <v>0</v>
      </c>
      <c r="AI708" s="42">
        <v>3</v>
      </c>
      <c r="AJ708" s="42">
        <v>0</v>
      </c>
      <c r="AK708" s="42">
        <v>2</v>
      </c>
      <c r="AL708" s="40">
        <v>0</v>
      </c>
      <c r="AM708" s="40">
        <v>0</v>
      </c>
      <c r="AN708" s="40">
        <v>0</v>
      </c>
      <c r="AO708" s="40">
        <v>0.25</v>
      </c>
      <c r="AP708" s="40">
        <v>1500</v>
      </c>
      <c r="AQ708" s="40">
        <v>0.5</v>
      </c>
      <c r="AR708" s="40">
        <v>20</v>
      </c>
      <c r="AS708" s="42">
        <v>0</v>
      </c>
      <c r="AT708" s="40">
        <v>92003001</v>
      </c>
      <c r="AU708" s="40"/>
      <c r="AV708" s="41" t="s">
        <v>154</v>
      </c>
      <c r="AW708" s="40" t="s">
        <v>522</v>
      </c>
      <c r="AX708" s="43">
        <v>21200031</v>
      </c>
      <c r="AY708" s="43">
        <v>21200030</v>
      </c>
      <c r="AZ708" s="57" t="s">
        <v>194</v>
      </c>
      <c r="BA708" s="42" t="s">
        <v>688</v>
      </c>
      <c r="BB708" s="42">
        <v>0</v>
      </c>
      <c r="BC708" s="42">
        <v>0</v>
      </c>
      <c r="BD708" s="55" t="str">
        <f t="shared" si="88"/>
        <v>对前方扇形范围进行散射,造成225%攻击伤害+2250点固定伤害,并对目标触发1秒眩晕</v>
      </c>
      <c r="BE708" s="40">
        <v>0</v>
      </c>
      <c r="BF708" s="40">
        <v>0</v>
      </c>
      <c r="BG708" s="40">
        <v>0</v>
      </c>
      <c r="BH708" s="40">
        <v>0</v>
      </c>
      <c r="BI708" s="40">
        <v>0</v>
      </c>
      <c r="BJ708" s="40">
        <v>0</v>
      </c>
      <c r="BK708" s="46">
        <v>0</v>
      </c>
      <c r="BL708" s="42">
        <v>0</v>
      </c>
      <c r="BM708" s="42">
        <v>0</v>
      </c>
      <c r="BN708" s="42">
        <v>0</v>
      </c>
      <c r="BO708" s="42">
        <v>0</v>
      </c>
      <c r="BP708" s="42">
        <v>0</v>
      </c>
      <c r="BQ708" s="42">
        <v>0</v>
      </c>
      <c r="BR708" s="11">
        <v>0</v>
      </c>
      <c r="BS708" s="11"/>
      <c r="BT708" s="11"/>
      <c r="BU708" s="11"/>
      <c r="BV708" s="42">
        <v>0</v>
      </c>
      <c r="BW708" s="42">
        <v>0</v>
      </c>
      <c r="BX708" s="42">
        <v>0</v>
      </c>
    </row>
    <row r="709" spans="3:76" ht="20.100000000000001" customHeight="1">
      <c r="C709" s="40">
        <v>63012205</v>
      </c>
      <c r="D709" s="54" t="s">
        <v>524</v>
      </c>
      <c r="E709" s="43">
        <v>4</v>
      </c>
      <c r="F709" s="11">
        <v>80000001</v>
      </c>
      <c r="G709" s="40">
        <v>0</v>
      </c>
      <c r="H709" s="40">
        <v>5</v>
      </c>
      <c r="I709" s="7">
        <v>3</v>
      </c>
      <c r="J709" s="7">
        <v>0</v>
      </c>
      <c r="K709" s="43">
        <v>0</v>
      </c>
      <c r="L709" s="40">
        <v>0</v>
      </c>
      <c r="M709" s="40">
        <v>0</v>
      </c>
      <c r="N709" s="40">
        <v>1</v>
      </c>
      <c r="O709" s="40">
        <v>0</v>
      </c>
      <c r="P709" s="40">
        <v>1</v>
      </c>
      <c r="Q709" s="40">
        <v>0</v>
      </c>
      <c r="R709" s="42">
        <v>0</v>
      </c>
      <c r="S709" s="40">
        <v>0</v>
      </c>
      <c r="T709" s="40">
        <v>1</v>
      </c>
      <c r="U709" s="40">
        <v>2</v>
      </c>
      <c r="V709" s="40">
        <v>0</v>
      </c>
      <c r="W709" s="42">
        <v>2.5</v>
      </c>
      <c r="X709" s="42"/>
      <c r="Y709" s="42">
        <v>3250</v>
      </c>
      <c r="Z709" s="40">
        <v>1</v>
      </c>
      <c r="AA709" s="43">
        <v>30</v>
      </c>
      <c r="AB709" s="40">
        <v>0</v>
      </c>
      <c r="AC709" s="40">
        <v>0</v>
      </c>
      <c r="AD709" s="40">
        <v>0</v>
      </c>
      <c r="AE709" s="43">
        <v>9</v>
      </c>
      <c r="AF709" s="40">
        <v>2</v>
      </c>
      <c r="AG709" s="40" t="s">
        <v>687</v>
      </c>
      <c r="AH709" s="42">
        <v>0</v>
      </c>
      <c r="AI709" s="42">
        <v>3</v>
      </c>
      <c r="AJ709" s="42">
        <v>0</v>
      </c>
      <c r="AK709" s="42">
        <v>2</v>
      </c>
      <c r="AL709" s="40">
        <v>0</v>
      </c>
      <c r="AM709" s="40">
        <v>0</v>
      </c>
      <c r="AN709" s="40">
        <v>0</v>
      </c>
      <c r="AO709" s="40">
        <v>0.25</v>
      </c>
      <c r="AP709" s="40">
        <v>1500</v>
      </c>
      <c r="AQ709" s="40">
        <v>0.5</v>
      </c>
      <c r="AR709" s="40">
        <v>20</v>
      </c>
      <c r="AS709" s="42">
        <v>0</v>
      </c>
      <c r="AT709" s="40">
        <v>92003001</v>
      </c>
      <c r="AU709" s="40"/>
      <c r="AV709" s="41" t="s">
        <v>154</v>
      </c>
      <c r="AW709" s="40" t="s">
        <v>522</v>
      </c>
      <c r="AX709" s="43">
        <v>21200031</v>
      </c>
      <c r="AY709" s="43">
        <v>21200030</v>
      </c>
      <c r="AZ709" s="57" t="s">
        <v>194</v>
      </c>
      <c r="BA709" s="42" t="s">
        <v>688</v>
      </c>
      <c r="BB709" s="42">
        <v>0</v>
      </c>
      <c r="BC709" s="42">
        <v>0</v>
      </c>
      <c r="BD709" s="55" t="str">
        <f t="shared" si="88"/>
        <v>对前方扇形范围进行散射,造成250%攻击伤害+3250点固定伤害,并对目标触发1秒眩晕</v>
      </c>
      <c r="BE709" s="40">
        <v>0</v>
      </c>
      <c r="BF709" s="40">
        <v>0</v>
      </c>
      <c r="BG709" s="40">
        <v>0</v>
      </c>
      <c r="BH709" s="40">
        <v>0</v>
      </c>
      <c r="BI709" s="40">
        <v>0</v>
      </c>
      <c r="BJ709" s="40">
        <v>0</v>
      </c>
      <c r="BK709" s="46">
        <v>0</v>
      </c>
      <c r="BL709" s="42">
        <v>0</v>
      </c>
      <c r="BM709" s="42">
        <v>0</v>
      </c>
      <c r="BN709" s="42">
        <v>0</v>
      </c>
      <c r="BO709" s="42">
        <v>0</v>
      </c>
      <c r="BP709" s="42">
        <v>0</v>
      </c>
      <c r="BQ709" s="42">
        <v>0</v>
      </c>
      <c r="BR709" s="11">
        <v>0</v>
      </c>
      <c r="BS709" s="11"/>
      <c r="BT709" s="11"/>
      <c r="BU709" s="11"/>
      <c r="BV709" s="42">
        <v>0</v>
      </c>
      <c r="BW709" s="42">
        <v>0</v>
      </c>
      <c r="BX709" s="42">
        <v>0</v>
      </c>
    </row>
    <row r="710" spans="3:76" ht="20.100000000000001" customHeight="1">
      <c r="C710" s="40">
        <v>63012206</v>
      </c>
      <c r="D710" s="54" t="s">
        <v>524</v>
      </c>
      <c r="E710" s="43">
        <v>5</v>
      </c>
      <c r="F710" s="11">
        <v>80000001</v>
      </c>
      <c r="G710" s="43">
        <v>0</v>
      </c>
      <c r="H710" s="43">
        <v>5</v>
      </c>
      <c r="I710" s="7">
        <v>3</v>
      </c>
      <c r="J710" s="7">
        <v>0</v>
      </c>
      <c r="K710" s="43">
        <v>0</v>
      </c>
      <c r="L710" s="40">
        <v>0</v>
      </c>
      <c r="M710" s="40">
        <v>0</v>
      </c>
      <c r="N710" s="40">
        <v>1</v>
      </c>
      <c r="O710" s="40">
        <v>0</v>
      </c>
      <c r="P710" s="40">
        <v>1</v>
      </c>
      <c r="Q710" s="40">
        <v>0</v>
      </c>
      <c r="R710" s="42">
        <v>0</v>
      </c>
      <c r="S710" s="40">
        <v>0</v>
      </c>
      <c r="T710" s="40">
        <v>1</v>
      </c>
      <c r="U710" s="40">
        <v>2</v>
      </c>
      <c r="V710" s="40">
        <v>0</v>
      </c>
      <c r="W710" s="42">
        <v>2.75</v>
      </c>
      <c r="X710" s="42"/>
      <c r="Y710" s="42">
        <v>4250</v>
      </c>
      <c r="Z710" s="40">
        <v>1</v>
      </c>
      <c r="AA710" s="43">
        <v>30</v>
      </c>
      <c r="AB710" s="40">
        <v>0</v>
      </c>
      <c r="AC710" s="40">
        <v>0</v>
      </c>
      <c r="AD710" s="40">
        <v>0</v>
      </c>
      <c r="AE710" s="43">
        <v>9</v>
      </c>
      <c r="AF710" s="40">
        <v>2</v>
      </c>
      <c r="AG710" s="40" t="s">
        <v>687</v>
      </c>
      <c r="AH710" s="42">
        <v>0</v>
      </c>
      <c r="AI710" s="42">
        <v>3</v>
      </c>
      <c r="AJ710" s="42">
        <v>0</v>
      </c>
      <c r="AK710" s="42">
        <v>2</v>
      </c>
      <c r="AL710" s="40">
        <v>0</v>
      </c>
      <c r="AM710" s="40">
        <v>0</v>
      </c>
      <c r="AN710" s="40">
        <v>0</v>
      </c>
      <c r="AO710" s="40">
        <v>0.25</v>
      </c>
      <c r="AP710" s="40">
        <v>1500</v>
      </c>
      <c r="AQ710" s="40">
        <v>0.5</v>
      </c>
      <c r="AR710" s="40">
        <v>20</v>
      </c>
      <c r="AS710" s="42">
        <v>0</v>
      </c>
      <c r="AT710" s="40">
        <v>92003001</v>
      </c>
      <c r="AU710" s="40"/>
      <c r="AV710" s="41" t="s">
        <v>154</v>
      </c>
      <c r="AW710" s="40" t="s">
        <v>522</v>
      </c>
      <c r="AX710" s="43">
        <v>21200031</v>
      </c>
      <c r="AY710" s="43">
        <v>21200030</v>
      </c>
      <c r="AZ710" s="57" t="s">
        <v>194</v>
      </c>
      <c r="BA710" s="42" t="s">
        <v>688</v>
      </c>
      <c r="BB710" s="42">
        <v>0</v>
      </c>
      <c r="BC710" s="42">
        <v>0</v>
      </c>
      <c r="BD710" s="55" t="str">
        <f t="shared" si="88"/>
        <v>对前方扇形范围进行散射,造成275%攻击伤害+4250点固定伤害,并对目标触发1秒眩晕</v>
      </c>
      <c r="BE710" s="40">
        <v>0</v>
      </c>
      <c r="BF710" s="40">
        <v>0</v>
      </c>
      <c r="BG710" s="40">
        <v>0</v>
      </c>
      <c r="BH710" s="40">
        <v>0</v>
      </c>
      <c r="BI710" s="40">
        <v>0</v>
      </c>
      <c r="BJ710" s="40">
        <v>0</v>
      </c>
      <c r="BK710" s="46">
        <v>0</v>
      </c>
      <c r="BL710" s="42">
        <v>0</v>
      </c>
      <c r="BM710" s="42">
        <v>0</v>
      </c>
      <c r="BN710" s="42">
        <v>0</v>
      </c>
      <c r="BO710" s="42">
        <v>0</v>
      </c>
      <c r="BP710" s="42">
        <v>0</v>
      </c>
      <c r="BQ710" s="42">
        <v>0</v>
      </c>
      <c r="BR710" s="11">
        <v>0</v>
      </c>
      <c r="BS710" s="11"/>
      <c r="BT710" s="11"/>
      <c r="BU710" s="11"/>
      <c r="BV710" s="42">
        <v>0</v>
      </c>
      <c r="BW710" s="42">
        <v>0</v>
      </c>
      <c r="BX710" s="42">
        <v>0</v>
      </c>
    </row>
    <row r="711" spans="3:76" ht="19.5" customHeight="1">
      <c r="C711" s="40">
        <v>63012301</v>
      </c>
      <c r="D711" s="57" t="s">
        <v>689</v>
      </c>
      <c r="E711" s="43">
        <v>0</v>
      </c>
      <c r="F711" s="11">
        <v>80000001</v>
      </c>
      <c r="G711" s="40">
        <f t="shared" ref="G711:G713" si="89">C712</f>
        <v>63012302</v>
      </c>
      <c r="H711" s="40">
        <v>1</v>
      </c>
      <c r="I711" s="7">
        <v>5</v>
      </c>
      <c r="J711" s="7">
        <v>5</v>
      </c>
      <c r="K711" s="40">
        <v>0</v>
      </c>
      <c r="L711" s="43">
        <v>0</v>
      </c>
      <c r="M711" s="43">
        <v>0</v>
      </c>
      <c r="N711" s="43">
        <v>1</v>
      </c>
      <c r="O711" s="43">
        <v>0</v>
      </c>
      <c r="P711" s="43">
        <v>0</v>
      </c>
      <c r="Q711" s="43">
        <v>0</v>
      </c>
      <c r="R711" s="42">
        <v>0</v>
      </c>
      <c r="S711" s="44">
        <v>0</v>
      </c>
      <c r="T711" s="40">
        <v>1</v>
      </c>
      <c r="U711" s="43">
        <v>2</v>
      </c>
      <c r="V711" s="43">
        <v>0</v>
      </c>
      <c r="W711" s="43">
        <v>2.5</v>
      </c>
      <c r="X711" s="42"/>
      <c r="Y711" s="42">
        <v>900</v>
      </c>
      <c r="Z711" s="43">
        <v>0</v>
      </c>
      <c r="AA711" s="43">
        <v>30</v>
      </c>
      <c r="AB711" s="43">
        <v>0</v>
      </c>
      <c r="AC711" s="43">
        <v>0</v>
      </c>
      <c r="AD711" s="43">
        <v>0</v>
      </c>
      <c r="AE711" s="43">
        <v>9</v>
      </c>
      <c r="AF711" s="43">
        <v>1</v>
      </c>
      <c r="AG711" s="43">
        <v>3</v>
      </c>
      <c r="AH711" s="42">
        <v>0</v>
      </c>
      <c r="AI711" s="42">
        <v>2</v>
      </c>
      <c r="AJ711" s="42">
        <v>0</v>
      </c>
      <c r="AK711" s="42">
        <v>2</v>
      </c>
      <c r="AL711" s="43">
        <v>0</v>
      </c>
      <c r="AM711" s="43">
        <v>0</v>
      </c>
      <c r="AN711" s="43">
        <v>0</v>
      </c>
      <c r="AO711" s="43">
        <v>0.1</v>
      </c>
      <c r="AP711" s="40">
        <v>3000</v>
      </c>
      <c r="AQ711" s="43">
        <v>0</v>
      </c>
      <c r="AR711" s="43">
        <v>0</v>
      </c>
      <c r="AS711" s="42">
        <v>92005002</v>
      </c>
      <c r="AT711" s="43" t="s">
        <v>153</v>
      </c>
      <c r="AU711" s="43"/>
      <c r="AV711" s="57" t="s">
        <v>189</v>
      </c>
      <c r="AW711" s="40" t="s">
        <v>525</v>
      </c>
      <c r="AX711" s="43">
        <v>10003002</v>
      </c>
      <c r="AY711" s="43">
        <v>21200130</v>
      </c>
      <c r="AZ711" s="57" t="s">
        <v>156</v>
      </c>
      <c r="BA711" s="57">
        <v>0</v>
      </c>
      <c r="BB711" s="42">
        <v>0</v>
      </c>
      <c r="BC711" s="42">
        <v>0</v>
      </c>
      <c r="BD711" s="65" t="str">
        <f>"立即对当前前方区域的怪物造成"&amp;W711*100&amp;"%攻击伤害+"&amp;Y711&amp;"点固定伤害,且自身会向后方区域进行跳跃"</f>
        <v>立即对当前前方区域的怪物造成250%攻击伤害+900点固定伤害,且自身会向后方区域进行跳跃</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19.5" customHeight="1">
      <c r="C712" s="40">
        <v>63012302</v>
      </c>
      <c r="D712" s="57" t="s">
        <v>689</v>
      </c>
      <c r="E712" s="43">
        <v>1</v>
      </c>
      <c r="F712" s="11">
        <v>80000001</v>
      </c>
      <c r="G712" s="40">
        <f t="shared" si="89"/>
        <v>63012303</v>
      </c>
      <c r="H712" s="40">
        <v>1</v>
      </c>
      <c r="I712" s="7">
        <v>5</v>
      </c>
      <c r="J712" s="7">
        <v>2</v>
      </c>
      <c r="K712" s="40">
        <v>0</v>
      </c>
      <c r="L712" s="43">
        <v>0</v>
      </c>
      <c r="M712" s="43">
        <v>0</v>
      </c>
      <c r="N712" s="43">
        <v>1</v>
      </c>
      <c r="O712" s="43">
        <v>0</v>
      </c>
      <c r="P712" s="43">
        <v>0</v>
      </c>
      <c r="Q712" s="43">
        <v>0</v>
      </c>
      <c r="R712" s="42">
        <v>0</v>
      </c>
      <c r="S712" s="44">
        <v>0</v>
      </c>
      <c r="T712" s="40">
        <v>1</v>
      </c>
      <c r="U712" s="43">
        <v>2</v>
      </c>
      <c r="V712" s="43">
        <v>0</v>
      </c>
      <c r="W712" s="43">
        <v>2.5</v>
      </c>
      <c r="X712" s="42"/>
      <c r="Y712" s="42">
        <v>900</v>
      </c>
      <c r="Z712" s="43">
        <v>0</v>
      </c>
      <c r="AA712" s="43">
        <v>30</v>
      </c>
      <c r="AB712" s="43">
        <v>0</v>
      </c>
      <c r="AC712" s="43">
        <v>0</v>
      </c>
      <c r="AD712" s="43">
        <v>0</v>
      </c>
      <c r="AE712" s="43">
        <v>9</v>
      </c>
      <c r="AF712" s="43">
        <v>1</v>
      </c>
      <c r="AG712" s="43">
        <v>3</v>
      </c>
      <c r="AH712" s="42">
        <v>0</v>
      </c>
      <c r="AI712" s="42">
        <v>2</v>
      </c>
      <c r="AJ712" s="42">
        <v>0</v>
      </c>
      <c r="AK712" s="42">
        <v>2</v>
      </c>
      <c r="AL712" s="43">
        <v>0</v>
      </c>
      <c r="AM712" s="43">
        <v>0</v>
      </c>
      <c r="AN712" s="43">
        <v>0</v>
      </c>
      <c r="AO712" s="43">
        <v>0.1</v>
      </c>
      <c r="AP712" s="40">
        <v>3000</v>
      </c>
      <c r="AQ712" s="43">
        <v>0</v>
      </c>
      <c r="AR712" s="43">
        <v>0</v>
      </c>
      <c r="AS712" s="42">
        <v>92005002</v>
      </c>
      <c r="AT712" s="43" t="s">
        <v>153</v>
      </c>
      <c r="AU712" s="43"/>
      <c r="AV712" s="57" t="s">
        <v>189</v>
      </c>
      <c r="AW712" s="40" t="s">
        <v>525</v>
      </c>
      <c r="AX712" s="43">
        <v>10003002</v>
      </c>
      <c r="AY712" s="43">
        <v>21200130</v>
      </c>
      <c r="AZ712" s="57" t="s">
        <v>156</v>
      </c>
      <c r="BA712" s="57">
        <v>0</v>
      </c>
      <c r="BB712" s="42">
        <v>0</v>
      </c>
      <c r="BC712" s="42">
        <v>0</v>
      </c>
      <c r="BD712" s="65"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19.5" customHeight="1">
      <c r="C713" s="40">
        <v>63012303</v>
      </c>
      <c r="D713" s="57" t="s">
        <v>689</v>
      </c>
      <c r="E713" s="43">
        <v>2</v>
      </c>
      <c r="F713" s="11">
        <v>80000001</v>
      </c>
      <c r="G713" s="40">
        <f t="shared" si="89"/>
        <v>63012304</v>
      </c>
      <c r="H713" s="40">
        <v>1</v>
      </c>
      <c r="I713" s="7">
        <v>5</v>
      </c>
      <c r="J713" s="7">
        <v>2</v>
      </c>
      <c r="K713" s="40">
        <v>0</v>
      </c>
      <c r="L713" s="43">
        <v>0</v>
      </c>
      <c r="M713" s="43">
        <v>0</v>
      </c>
      <c r="N713" s="43">
        <v>1</v>
      </c>
      <c r="O713" s="43">
        <v>0</v>
      </c>
      <c r="P713" s="43">
        <v>0</v>
      </c>
      <c r="Q713" s="43">
        <v>0</v>
      </c>
      <c r="R713" s="42">
        <v>0</v>
      </c>
      <c r="S713" s="44">
        <v>0</v>
      </c>
      <c r="T713" s="40">
        <v>1</v>
      </c>
      <c r="U713" s="43">
        <v>2</v>
      </c>
      <c r="V713" s="43">
        <v>0</v>
      </c>
      <c r="W713" s="43">
        <v>2.75</v>
      </c>
      <c r="X713" s="42"/>
      <c r="Y713" s="42">
        <v>1800</v>
      </c>
      <c r="Z713" s="43">
        <v>0</v>
      </c>
      <c r="AA713" s="43">
        <v>30</v>
      </c>
      <c r="AB713" s="43">
        <v>0</v>
      </c>
      <c r="AC713" s="43">
        <v>0</v>
      </c>
      <c r="AD713" s="43">
        <v>0</v>
      </c>
      <c r="AE713" s="43">
        <v>9</v>
      </c>
      <c r="AF713" s="43">
        <v>1</v>
      </c>
      <c r="AG713" s="43">
        <v>3</v>
      </c>
      <c r="AH713" s="42">
        <v>0</v>
      </c>
      <c r="AI713" s="42">
        <v>2</v>
      </c>
      <c r="AJ713" s="42">
        <v>0</v>
      </c>
      <c r="AK713" s="42">
        <v>2</v>
      </c>
      <c r="AL713" s="43">
        <v>0</v>
      </c>
      <c r="AM713" s="43">
        <v>0</v>
      </c>
      <c r="AN713" s="43">
        <v>0</v>
      </c>
      <c r="AO713" s="43">
        <v>0.1</v>
      </c>
      <c r="AP713" s="40">
        <v>3000</v>
      </c>
      <c r="AQ713" s="43">
        <v>0</v>
      </c>
      <c r="AR713" s="43">
        <v>0</v>
      </c>
      <c r="AS713" s="42">
        <v>92005002</v>
      </c>
      <c r="AT713" s="43" t="s">
        <v>153</v>
      </c>
      <c r="AU713" s="43"/>
      <c r="AV713" s="57" t="s">
        <v>189</v>
      </c>
      <c r="AW713" s="40" t="s">
        <v>525</v>
      </c>
      <c r="AX713" s="43">
        <v>10003002</v>
      </c>
      <c r="AY713" s="43">
        <v>21200130</v>
      </c>
      <c r="AZ713" s="57" t="s">
        <v>156</v>
      </c>
      <c r="BA713" s="57">
        <v>0</v>
      </c>
      <c r="BB713" s="42">
        <v>0</v>
      </c>
      <c r="BC713" s="42">
        <v>0</v>
      </c>
      <c r="BD713" s="65" t="str">
        <f t="shared" si="90"/>
        <v>立即对当前前方区域的怪物造成275%攻击伤害+1800点固定伤害,且自身会向后方区域进行跳跃</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19.5" customHeight="1">
      <c r="C714" s="40">
        <v>63012304</v>
      </c>
      <c r="D714" s="57" t="s">
        <v>689</v>
      </c>
      <c r="E714" s="43">
        <v>3</v>
      </c>
      <c r="F714" s="11">
        <v>80000001</v>
      </c>
      <c r="G714" s="40">
        <v>0</v>
      </c>
      <c r="H714" s="40">
        <v>1</v>
      </c>
      <c r="I714" s="7">
        <v>5</v>
      </c>
      <c r="J714" s="7">
        <v>0</v>
      </c>
      <c r="K714" s="40">
        <v>0</v>
      </c>
      <c r="L714" s="43">
        <v>0</v>
      </c>
      <c r="M714" s="43">
        <v>0</v>
      </c>
      <c r="N714" s="43">
        <v>1</v>
      </c>
      <c r="O714" s="43">
        <v>0</v>
      </c>
      <c r="P714" s="43">
        <v>0</v>
      </c>
      <c r="Q714" s="43">
        <v>0</v>
      </c>
      <c r="R714" s="42">
        <v>0</v>
      </c>
      <c r="S714" s="44">
        <v>0</v>
      </c>
      <c r="T714" s="40">
        <v>1</v>
      </c>
      <c r="U714" s="43">
        <v>2</v>
      </c>
      <c r="V714" s="43">
        <v>0</v>
      </c>
      <c r="W714" s="43">
        <v>3</v>
      </c>
      <c r="X714" s="42"/>
      <c r="Y714" s="42">
        <v>2800</v>
      </c>
      <c r="Z714" s="43">
        <v>0</v>
      </c>
      <c r="AA714" s="43">
        <v>30</v>
      </c>
      <c r="AB714" s="43">
        <v>0</v>
      </c>
      <c r="AC714" s="43">
        <v>0</v>
      </c>
      <c r="AD714" s="43">
        <v>0</v>
      </c>
      <c r="AE714" s="43">
        <v>9</v>
      </c>
      <c r="AF714" s="43">
        <v>1</v>
      </c>
      <c r="AG714" s="43">
        <v>3</v>
      </c>
      <c r="AH714" s="42">
        <v>0</v>
      </c>
      <c r="AI714" s="42">
        <v>2</v>
      </c>
      <c r="AJ714" s="42">
        <v>0</v>
      </c>
      <c r="AK714" s="42">
        <v>2</v>
      </c>
      <c r="AL714" s="43">
        <v>0</v>
      </c>
      <c r="AM714" s="43">
        <v>0</v>
      </c>
      <c r="AN714" s="43">
        <v>0</v>
      </c>
      <c r="AO714" s="43">
        <v>0.1</v>
      </c>
      <c r="AP714" s="40">
        <v>3000</v>
      </c>
      <c r="AQ714" s="43">
        <v>0</v>
      </c>
      <c r="AR714" s="43">
        <v>0</v>
      </c>
      <c r="AS714" s="42">
        <v>92005002</v>
      </c>
      <c r="AT714" s="43" t="s">
        <v>153</v>
      </c>
      <c r="AU714" s="43"/>
      <c r="AV714" s="57" t="s">
        <v>189</v>
      </c>
      <c r="AW714" s="40" t="s">
        <v>525</v>
      </c>
      <c r="AX714" s="43">
        <v>10003002</v>
      </c>
      <c r="AY714" s="43">
        <v>21200130</v>
      </c>
      <c r="AZ714" s="57" t="s">
        <v>156</v>
      </c>
      <c r="BA714" s="57">
        <v>0</v>
      </c>
      <c r="BB714" s="42">
        <v>0</v>
      </c>
      <c r="BC714" s="42">
        <v>0</v>
      </c>
      <c r="BD714" s="65" t="str">
        <f t="shared" si="90"/>
        <v>立即对当前前方区域的怪物造成300%攻击伤害+2800点固定伤害,且自身会向后方区域进行跳跃</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19.5" customHeight="1">
      <c r="C715" s="40">
        <v>63012305</v>
      </c>
      <c r="D715" s="57" t="s">
        <v>689</v>
      </c>
      <c r="E715" s="43">
        <v>4</v>
      </c>
      <c r="F715" s="11">
        <v>80000001</v>
      </c>
      <c r="G715" s="40">
        <v>0</v>
      </c>
      <c r="H715" s="40">
        <v>1</v>
      </c>
      <c r="I715" s="7">
        <v>5</v>
      </c>
      <c r="J715" s="7">
        <v>0</v>
      </c>
      <c r="K715" s="40">
        <v>0</v>
      </c>
      <c r="L715" s="43">
        <v>0</v>
      </c>
      <c r="M715" s="43">
        <v>0</v>
      </c>
      <c r="N715" s="43">
        <v>1</v>
      </c>
      <c r="O715" s="43">
        <v>0</v>
      </c>
      <c r="P715" s="43">
        <v>0</v>
      </c>
      <c r="Q715" s="43">
        <v>0</v>
      </c>
      <c r="R715" s="42">
        <v>0</v>
      </c>
      <c r="S715" s="44">
        <v>0</v>
      </c>
      <c r="T715" s="40">
        <v>1</v>
      </c>
      <c r="U715" s="43">
        <v>2</v>
      </c>
      <c r="V715" s="43">
        <v>0</v>
      </c>
      <c r="W715" s="43">
        <v>3.25</v>
      </c>
      <c r="X715" s="42"/>
      <c r="Y715" s="42">
        <v>4000</v>
      </c>
      <c r="Z715" s="43">
        <v>0</v>
      </c>
      <c r="AA715" s="43">
        <v>30</v>
      </c>
      <c r="AB715" s="43">
        <v>0</v>
      </c>
      <c r="AC715" s="43">
        <v>0</v>
      </c>
      <c r="AD715" s="43">
        <v>0</v>
      </c>
      <c r="AE715" s="43">
        <v>9</v>
      </c>
      <c r="AF715" s="43">
        <v>1</v>
      </c>
      <c r="AG715" s="43">
        <v>3</v>
      </c>
      <c r="AH715" s="42">
        <v>0</v>
      </c>
      <c r="AI715" s="42">
        <v>2</v>
      </c>
      <c r="AJ715" s="42">
        <v>0</v>
      </c>
      <c r="AK715" s="42">
        <v>2</v>
      </c>
      <c r="AL715" s="43">
        <v>0</v>
      </c>
      <c r="AM715" s="43">
        <v>0</v>
      </c>
      <c r="AN715" s="43">
        <v>0</v>
      </c>
      <c r="AO715" s="43">
        <v>0.1</v>
      </c>
      <c r="AP715" s="40">
        <v>3000</v>
      </c>
      <c r="AQ715" s="43">
        <v>0</v>
      </c>
      <c r="AR715" s="43">
        <v>0</v>
      </c>
      <c r="AS715" s="42">
        <v>92005002</v>
      </c>
      <c r="AT715" s="43" t="s">
        <v>153</v>
      </c>
      <c r="AU715" s="43"/>
      <c r="AV715" s="57" t="s">
        <v>189</v>
      </c>
      <c r="AW715" s="40" t="s">
        <v>525</v>
      </c>
      <c r="AX715" s="43">
        <v>10003002</v>
      </c>
      <c r="AY715" s="43">
        <v>21200130</v>
      </c>
      <c r="AZ715" s="57" t="s">
        <v>156</v>
      </c>
      <c r="BA715" s="57">
        <v>0</v>
      </c>
      <c r="BB715" s="42">
        <v>0</v>
      </c>
      <c r="BC715" s="42">
        <v>0</v>
      </c>
      <c r="BD715" s="65" t="str">
        <f t="shared" si="90"/>
        <v>立即对当前前方区域的怪物造成325%攻击伤害+4000点固定伤害,且自身会向后方区域进行跳跃</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63012306</v>
      </c>
      <c r="D716" s="57" t="s">
        <v>689</v>
      </c>
      <c r="E716" s="43">
        <v>5</v>
      </c>
      <c r="F716" s="11">
        <v>80000001</v>
      </c>
      <c r="G716" s="43">
        <v>0</v>
      </c>
      <c r="H716" s="43">
        <v>1</v>
      </c>
      <c r="I716" s="7">
        <v>5</v>
      </c>
      <c r="J716" s="7">
        <v>0</v>
      </c>
      <c r="K716" s="40">
        <v>0</v>
      </c>
      <c r="L716" s="43">
        <v>0</v>
      </c>
      <c r="M716" s="43">
        <v>0</v>
      </c>
      <c r="N716" s="43">
        <v>1</v>
      </c>
      <c r="O716" s="43">
        <v>0</v>
      </c>
      <c r="P716" s="43">
        <v>0</v>
      </c>
      <c r="Q716" s="43">
        <v>0</v>
      </c>
      <c r="R716" s="42">
        <v>0</v>
      </c>
      <c r="S716" s="44">
        <v>0</v>
      </c>
      <c r="T716" s="40">
        <v>1</v>
      </c>
      <c r="U716" s="43">
        <v>2</v>
      </c>
      <c r="V716" s="43">
        <v>0</v>
      </c>
      <c r="W716" s="43">
        <v>3.5</v>
      </c>
      <c r="X716" s="42"/>
      <c r="Y716" s="42">
        <v>5200</v>
      </c>
      <c r="Z716" s="43">
        <v>0</v>
      </c>
      <c r="AA716" s="43">
        <v>30</v>
      </c>
      <c r="AB716" s="43">
        <v>0</v>
      </c>
      <c r="AC716" s="43">
        <v>0</v>
      </c>
      <c r="AD716" s="43">
        <v>0</v>
      </c>
      <c r="AE716" s="43">
        <v>9</v>
      </c>
      <c r="AF716" s="43">
        <v>1</v>
      </c>
      <c r="AG716" s="43">
        <v>3</v>
      </c>
      <c r="AH716" s="42">
        <v>0</v>
      </c>
      <c r="AI716" s="42">
        <v>2</v>
      </c>
      <c r="AJ716" s="42">
        <v>0</v>
      </c>
      <c r="AK716" s="42">
        <v>2</v>
      </c>
      <c r="AL716" s="43">
        <v>0</v>
      </c>
      <c r="AM716" s="43">
        <v>0</v>
      </c>
      <c r="AN716" s="43">
        <v>0</v>
      </c>
      <c r="AO716" s="43">
        <v>0.1</v>
      </c>
      <c r="AP716" s="40">
        <v>3000</v>
      </c>
      <c r="AQ716" s="43">
        <v>0</v>
      </c>
      <c r="AR716" s="43">
        <v>0</v>
      </c>
      <c r="AS716" s="42">
        <v>92005002</v>
      </c>
      <c r="AT716" s="43" t="s">
        <v>153</v>
      </c>
      <c r="AU716" s="43"/>
      <c r="AV716" s="57" t="s">
        <v>189</v>
      </c>
      <c r="AW716" s="40" t="s">
        <v>525</v>
      </c>
      <c r="AX716" s="43">
        <v>10003002</v>
      </c>
      <c r="AY716" s="43">
        <v>21200130</v>
      </c>
      <c r="AZ716" s="57" t="s">
        <v>156</v>
      </c>
      <c r="BA716" s="57">
        <v>0</v>
      </c>
      <c r="BB716" s="42">
        <v>0</v>
      </c>
      <c r="BC716" s="42">
        <v>0</v>
      </c>
      <c r="BD716" s="65" t="str">
        <f t="shared" si="90"/>
        <v>立即对当前前方区域的怪物造成350%攻击伤害+5200点固定伤害,且自身会向后方区域进行跳跃</v>
      </c>
      <c r="BE716" s="43">
        <v>0</v>
      </c>
      <c r="BF716" s="40">
        <v>0</v>
      </c>
      <c r="BG716" s="43">
        <v>0</v>
      </c>
      <c r="BH716" s="43">
        <v>0</v>
      </c>
      <c r="BI716" s="43">
        <v>0</v>
      </c>
      <c r="BJ716" s="43">
        <v>0</v>
      </c>
      <c r="BK716" s="46">
        <v>0</v>
      </c>
      <c r="BL716" s="42">
        <v>0</v>
      </c>
      <c r="BM716" s="42">
        <v>0</v>
      </c>
      <c r="BN716" s="42">
        <v>0</v>
      </c>
      <c r="BO716" s="42">
        <v>0</v>
      </c>
      <c r="BP716" s="42">
        <v>0</v>
      </c>
      <c r="BQ716" s="42">
        <v>0</v>
      </c>
      <c r="BR716" s="11">
        <v>0</v>
      </c>
      <c r="BS716" s="11"/>
      <c r="BT716" s="11"/>
      <c r="BU716" s="11"/>
      <c r="BV716" s="42">
        <v>0</v>
      </c>
      <c r="BW716" s="42">
        <v>0</v>
      </c>
      <c r="BX716" s="42">
        <v>0</v>
      </c>
    </row>
    <row r="717" spans="3:76" ht="20.100000000000001" customHeight="1">
      <c r="C717" s="40">
        <v>63021101</v>
      </c>
      <c r="D717" s="57" t="s">
        <v>690</v>
      </c>
      <c r="E717" s="43">
        <v>0</v>
      </c>
      <c r="F717" s="11">
        <v>80000001</v>
      </c>
      <c r="G717" s="40">
        <f t="shared" ref="G717:G719" si="91">C718</f>
        <v>63021102</v>
      </c>
      <c r="H717" s="40">
        <v>0</v>
      </c>
      <c r="I717" s="7">
        <v>18</v>
      </c>
      <c r="J717" s="7">
        <v>5</v>
      </c>
      <c r="K717" s="43">
        <v>0</v>
      </c>
      <c r="L717" s="43">
        <v>0</v>
      </c>
      <c r="M717" s="43">
        <v>0</v>
      </c>
      <c r="N717" s="43">
        <v>1</v>
      </c>
      <c r="O717" s="43">
        <v>0</v>
      </c>
      <c r="P717" s="43">
        <v>0</v>
      </c>
      <c r="Q717" s="43">
        <v>0</v>
      </c>
      <c r="R717" s="42">
        <v>0</v>
      </c>
      <c r="S717" s="44">
        <v>0</v>
      </c>
      <c r="T717" s="40">
        <v>1</v>
      </c>
      <c r="U717" s="43">
        <v>2</v>
      </c>
      <c r="V717" s="43">
        <v>0</v>
      </c>
      <c r="W717" s="43">
        <v>0</v>
      </c>
      <c r="X717" s="43"/>
      <c r="Y717" s="43">
        <v>0</v>
      </c>
      <c r="Z717" s="43">
        <v>0</v>
      </c>
      <c r="AA717" s="43">
        <v>20</v>
      </c>
      <c r="AB717" s="43">
        <v>0</v>
      </c>
      <c r="AC717" s="43">
        <v>0</v>
      </c>
      <c r="AD717" s="43">
        <v>0</v>
      </c>
      <c r="AE717" s="43">
        <v>7</v>
      </c>
      <c r="AF717" s="43">
        <v>1</v>
      </c>
      <c r="AG717" s="43">
        <v>4</v>
      </c>
      <c r="AH717" s="42">
        <v>2</v>
      </c>
      <c r="AI717" s="42">
        <v>1</v>
      </c>
      <c r="AJ717" s="42">
        <v>0</v>
      </c>
      <c r="AK717" s="42">
        <v>8</v>
      </c>
      <c r="AL717" s="43">
        <v>0</v>
      </c>
      <c r="AM717" s="43">
        <v>0</v>
      </c>
      <c r="AN717" s="43">
        <v>0</v>
      </c>
      <c r="AO717" s="43">
        <v>0</v>
      </c>
      <c r="AP717" s="43">
        <v>360000</v>
      </c>
      <c r="AQ717" s="43">
        <v>0.5</v>
      </c>
      <c r="AR717" s="43">
        <v>0</v>
      </c>
      <c r="AS717" s="42">
        <v>0</v>
      </c>
      <c r="AT717" s="43">
        <v>90106001</v>
      </c>
      <c r="AU717" s="43"/>
      <c r="AV717" s="57" t="s">
        <v>361</v>
      </c>
      <c r="AW717" s="43" t="s">
        <v>645</v>
      </c>
      <c r="AX717" s="43">
        <v>10002001</v>
      </c>
      <c r="AY717" s="43">
        <v>21201010</v>
      </c>
      <c r="AZ717" s="57" t="s">
        <v>379</v>
      </c>
      <c r="BA717" s="57" t="s">
        <v>691</v>
      </c>
      <c r="BB717" s="44">
        <v>0</v>
      </c>
      <c r="BC717" s="44">
        <v>0</v>
      </c>
      <c r="BD717" s="66" t="s">
        <v>692</v>
      </c>
      <c r="BE717" s="43">
        <v>0</v>
      </c>
      <c r="BF717" s="40">
        <v>0</v>
      </c>
      <c r="BG717" s="43">
        <v>0</v>
      </c>
      <c r="BH717" s="43">
        <v>0</v>
      </c>
      <c r="BI717" s="43">
        <v>0</v>
      </c>
      <c r="BJ717" s="43">
        <v>0</v>
      </c>
      <c r="BK717" s="46">
        <v>0</v>
      </c>
      <c r="BL717" s="42">
        <v>0</v>
      </c>
      <c r="BM717" s="42">
        <v>0</v>
      </c>
      <c r="BN717" s="42">
        <v>0</v>
      </c>
      <c r="BO717" s="42">
        <v>0</v>
      </c>
      <c r="BP717" s="42">
        <v>0</v>
      </c>
      <c r="BQ717" s="42">
        <v>0</v>
      </c>
      <c r="BR717" s="11">
        <v>0</v>
      </c>
      <c r="BS717" s="11"/>
      <c r="BT717" s="11"/>
      <c r="BU717" s="11"/>
      <c r="BV717" s="42">
        <v>0</v>
      </c>
      <c r="BW717" s="42">
        <v>0</v>
      </c>
      <c r="BX717" s="42">
        <v>0</v>
      </c>
    </row>
    <row r="718" spans="3:76" ht="20.100000000000001" customHeight="1">
      <c r="C718" s="40">
        <v>63021102</v>
      </c>
      <c r="D718" s="57" t="s">
        <v>690</v>
      </c>
      <c r="E718" s="43">
        <v>1</v>
      </c>
      <c r="F718" s="11">
        <v>80000001</v>
      </c>
      <c r="G718" s="40">
        <f t="shared" si="91"/>
        <v>63021103</v>
      </c>
      <c r="H718" s="40">
        <v>0</v>
      </c>
      <c r="I718" s="7">
        <v>27</v>
      </c>
      <c r="J718" s="7">
        <v>2</v>
      </c>
      <c r="K718" s="43">
        <v>0</v>
      </c>
      <c r="L718" s="43">
        <v>0</v>
      </c>
      <c r="M718" s="43">
        <v>0</v>
      </c>
      <c r="N718" s="43">
        <v>1</v>
      </c>
      <c r="O718" s="43">
        <v>0</v>
      </c>
      <c r="P718" s="43">
        <v>0</v>
      </c>
      <c r="Q718" s="43">
        <v>0</v>
      </c>
      <c r="R718" s="42">
        <v>0</v>
      </c>
      <c r="S718" s="44">
        <v>0</v>
      </c>
      <c r="T718" s="40">
        <v>1</v>
      </c>
      <c r="U718" s="43">
        <v>2</v>
      </c>
      <c r="V718" s="43">
        <v>0</v>
      </c>
      <c r="W718" s="43">
        <v>0</v>
      </c>
      <c r="X718" s="43"/>
      <c r="Y718" s="43">
        <v>0</v>
      </c>
      <c r="Z718" s="43">
        <v>0</v>
      </c>
      <c r="AA718" s="43">
        <v>20</v>
      </c>
      <c r="AB718" s="43">
        <v>0</v>
      </c>
      <c r="AC718" s="43">
        <v>0</v>
      </c>
      <c r="AD718" s="43">
        <v>0</v>
      </c>
      <c r="AE718" s="43">
        <v>7</v>
      </c>
      <c r="AF718" s="43">
        <v>1</v>
      </c>
      <c r="AG718" s="43">
        <v>4</v>
      </c>
      <c r="AH718" s="42">
        <v>2</v>
      </c>
      <c r="AI718" s="42">
        <v>1</v>
      </c>
      <c r="AJ718" s="42">
        <v>0</v>
      </c>
      <c r="AK718" s="42">
        <v>8</v>
      </c>
      <c r="AL718" s="43">
        <v>0</v>
      </c>
      <c r="AM718" s="43">
        <v>0</v>
      </c>
      <c r="AN718" s="43">
        <v>0</v>
      </c>
      <c r="AO718" s="43">
        <v>0</v>
      </c>
      <c r="AP718" s="43">
        <v>360000</v>
      </c>
      <c r="AQ718" s="43">
        <v>0.5</v>
      </c>
      <c r="AR718" s="43">
        <v>0</v>
      </c>
      <c r="AS718" s="42">
        <v>0</v>
      </c>
      <c r="AT718" s="43" t="s">
        <v>693</v>
      </c>
      <c r="AU718" s="43"/>
      <c r="AV718" s="57" t="s">
        <v>361</v>
      </c>
      <c r="AW718" s="43" t="s">
        <v>645</v>
      </c>
      <c r="AX718" s="43">
        <v>10002001</v>
      </c>
      <c r="AY718" s="43">
        <v>21201010</v>
      </c>
      <c r="AZ718" s="57" t="s">
        <v>379</v>
      </c>
      <c r="BA718" s="57" t="s">
        <v>691</v>
      </c>
      <c r="BB718" s="44">
        <v>0</v>
      </c>
      <c r="BC718" s="44">
        <v>0</v>
      </c>
      <c r="BD718" s="66" t="s">
        <v>692</v>
      </c>
      <c r="BE718" s="43">
        <v>0</v>
      </c>
      <c r="BF718" s="40">
        <v>0</v>
      </c>
      <c r="BG718" s="43">
        <v>0</v>
      </c>
      <c r="BH718" s="43">
        <v>0</v>
      </c>
      <c r="BI718" s="43">
        <v>0</v>
      </c>
      <c r="BJ718" s="43">
        <v>0</v>
      </c>
      <c r="BK718" s="46">
        <v>0</v>
      </c>
      <c r="BL718" s="42">
        <v>0</v>
      </c>
      <c r="BM718" s="42">
        <v>0</v>
      </c>
      <c r="BN718" s="42">
        <v>0</v>
      </c>
      <c r="BO718" s="42">
        <v>0</v>
      </c>
      <c r="BP718" s="42">
        <v>0</v>
      </c>
      <c r="BQ718" s="42">
        <v>0</v>
      </c>
      <c r="BR718" s="11">
        <v>0</v>
      </c>
      <c r="BS718" s="11"/>
      <c r="BT718" s="11"/>
      <c r="BU718" s="11"/>
      <c r="BV718" s="42">
        <v>0</v>
      </c>
      <c r="BW718" s="42">
        <v>0</v>
      </c>
      <c r="BX718" s="42">
        <v>0</v>
      </c>
    </row>
    <row r="719" spans="3:76" ht="20.100000000000001" customHeight="1">
      <c r="C719" s="40">
        <v>63021103</v>
      </c>
      <c r="D719" s="57" t="s">
        <v>690</v>
      </c>
      <c r="E719" s="43">
        <v>2</v>
      </c>
      <c r="F719" s="11">
        <v>80000001</v>
      </c>
      <c r="G719" s="40">
        <f t="shared" si="91"/>
        <v>63021104</v>
      </c>
      <c r="H719" s="40">
        <v>0</v>
      </c>
      <c r="I719" s="7">
        <v>32</v>
      </c>
      <c r="J719" s="7">
        <v>2</v>
      </c>
      <c r="K719" s="43">
        <v>0</v>
      </c>
      <c r="L719" s="43">
        <v>0</v>
      </c>
      <c r="M719" s="43">
        <v>0</v>
      </c>
      <c r="N719" s="43">
        <v>1</v>
      </c>
      <c r="O719" s="43">
        <v>0</v>
      </c>
      <c r="P719" s="43">
        <v>0</v>
      </c>
      <c r="Q719" s="43">
        <v>0</v>
      </c>
      <c r="R719" s="42">
        <v>0</v>
      </c>
      <c r="S719" s="44">
        <v>0</v>
      </c>
      <c r="T719" s="40">
        <v>1</v>
      </c>
      <c r="U719" s="43">
        <v>2</v>
      </c>
      <c r="V719" s="43">
        <v>0</v>
      </c>
      <c r="W719" s="43">
        <v>0</v>
      </c>
      <c r="X719" s="43"/>
      <c r="Y719" s="43">
        <v>0</v>
      </c>
      <c r="Z719" s="43">
        <v>0</v>
      </c>
      <c r="AA719" s="43">
        <v>20</v>
      </c>
      <c r="AB719" s="43">
        <v>0</v>
      </c>
      <c r="AC719" s="43">
        <v>0</v>
      </c>
      <c r="AD719" s="43">
        <v>0</v>
      </c>
      <c r="AE719" s="43">
        <v>7</v>
      </c>
      <c r="AF719" s="43">
        <v>1</v>
      </c>
      <c r="AG719" s="43">
        <v>4</v>
      </c>
      <c r="AH719" s="42">
        <v>2</v>
      </c>
      <c r="AI719" s="42">
        <v>1</v>
      </c>
      <c r="AJ719" s="42">
        <v>0</v>
      </c>
      <c r="AK719" s="42">
        <v>8</v>
      </c>
      <c r="AL719" s="43">
        <v>0</v>
      </c>
      <c r="AM719" s="43">
        <v>0</v>
      </c>
      <c r="AN719" s="43">
        <v>0</v>
      </c>
      <c r="AO719" s="43">
        <v>0</v>
      </c>
      <c r="AP719" s="43">
        <v>360000</v>
      </c>
      <c r="AQ719" s="43">
        <v>0.5</v>
      </c>
      <c r="AR719" s="43">
        <v>0</v>
      </c>
      <c r="AS719" s="42">
        <v>0</v>
      </c>
      <c r="AT719" s="43">
        <v>90106001</v>
      </c>
      <c r="AU719" s="43"/>
      <c r="AV719" s="57" t="s">
        <v>361</v>
      </c>
      <c r="AW719" s="43" t="s">
        <v>645</v>
      </c>
      <c r="AX719" s="43">
        <v>10002001</v>
      </c>
      <c r="AY719" s="43">
        <v>21201010</v>
      </c>
      <c r="AZ719" s="57" t="s">
        <v>379</v>
      </c>
      <c r="BA719" s="57" t="s">
        <v>694</v>
      </c>
      <c r="BB719" s="44">
        <v>0</v>
      </c>
      <c r="BC719" s="44">
        <v>0</v>
      </c>
      <c r="BD719" s="66" t="s">
        <v>692</v>
      </c>
      <c r="BE719" s="43">
        <v>0</v>
      </c>
      <c r="BF719" s="40">
        <v>0</v>
      </c>
      <c r="BG719" s="43">
        <v>0</v>
      </c>
      <c r="BH719" s="43">
        <v>0</v>
      </c>
      <c r="BI719" s="43">
        <v>0</v>
      </c>
      <c r="BJ719" s="43">
        <v>0</v>
      </c>
      <c r="BK719" s="46">
        <v>0</v>
      </c>
      <c r="BL719" s="42">
        <v>0</v>
      </c>
      <c r="BM719" s="42">
        <v>0</v>
      </c>
      <c r="BN719" s="42">
        <v>0</v>
      </c>
      <c r="BO719" s="42">
        <v>0</v>
      </c>
      <c r="BP719" s="42">
        <v>0</v>
      </c>
      <c r="BQ719" s="42">
        <v>0</v>
      </c>
      <c r="BR719" s="11">
        <v>0</v>
      </c>
      <c r="BS719" s="11"/>
      <c r="BT719" s="11"/>
      <c r="BU719" s="11"/>
      <c r="BV719" s="42">
        <v>0</v>
      </c>
      <c r="BW719" s="42">
        <v>0</v>
      </c>
      <c r="BX719" s="42">
        <v>0</v>
      </c>
    </row>
    <row r="720" spans="3:76" ht="20.100000000000001" customHeight="1">
      <c r="C720" s="40">
        <v>63021104</v>
      </c>
      <c r="D720" s="57" t="s">
        <v>690</v>
      </c>
      <c r="E720" s="43">
        <v>3</v>
      </c>
      <c r="F720" s="11">
        <v>80000001</v>
      </c>
      <c r="G720" s="40">
        <v>0</v>
      </c>
      <c r="H720" s="40">
        <v>0</v>
      </c>
      <c r="I720" s="7">
        <v>0</v>
      </c>
      <c r="J720" s="14">
        <v>0</v>
      </c>
      <c r="K720" s="43">
        <v>0</v>
      </c>
      <c r="L720" s="43">
        <v>0</v>
      </c>
      <c r="M720" s="43">
        <v>0</v>
      </c>
      <c r="N720" s="43">
        <v>1</v>
      </c>
      <c r="O720" s="43">
        <v>0</v>
      </c>
      <c r="P720" s="43">
        <v>0</v>
      </c>
      <c r="Q720" s="43">
        <v>0</v>
      </c>
      <c r="R720" s="42">
        <v>0</v>
      </c>
      <c r="S720" s="44">
        <v>0</v>
      </c>
      <c r="T720" s="40">
        <v>1</v>
      </c>
      <c r="U720" s="43">
        <v>2</v>
      </c>
      <c r="V720" s="43">
        <v>0</v>
      </c>
      <c r="W720" s="43">
        <v>0</v>
      </c>
      <c r="X720" s="43"/>
      <c r="Y720" s="43">
        <v>0</v>
      </c>
      <c r="Z720" s="43">
        <v>0</v>
      </c>
      <c r="AA720" s="43">
        <v>20</v>
      </c>
      <c r="AB720" s="43">
        <v>0</v>
      </c>
      <c r="AC720" s="43">
        <v>0</v>
      </c>
      <c r="AD720" s="43">
        <v>0</v>
      </c>
      <c r="AE720" s="43">
        <v>7</v>
      </c>
      <c r="AF720" s="43">
        <v>1</v>
      </c>
      <c r="AG720" s="43">
        <v>4</v>
      </c>
      <c r="AH720" s="42">
        <v>2</v>
      </c>
      <c r="AI720" s="42">
        <v>1</v>
      </c>
      <c r="AJ720" s="42">
        <v>0</v>
      </c>
      <c r="AK720" s="42">
        <v>8</v>
      </c>
      <c r="AL720" s="43">
        <v>0</v>
      </c>
      <c r="AM720" s="43">
        <v>0</v>
      </c>
      <c r="AN720" s="43">
        <v>0</v>
      </c>
      <c r="AO720" s="43">
        <v>0</v>
      </c>
      <c r="AP720" s="43">
        <v>360000</v>
      </c>
      <c r="AQ720" s="43">
        <v>0.5</v>
      </c>
      <c r="AR720" s="43">
        <v>0</v>
      </c>
      <c r="AS720" s="42">
        <v>0</v>
      </c>
      <c r="AT720" s="43" t="s">
        <v>693</v>
      </c>
      <c r="AU720" s="43"/>
      <c r="AV720" s="57" t="s">
        <v>361</v>
      </c>
      <c r="AW720" s="43" t="s">
        <v>645</v>
      </c>
      <c r="AX720" s="43">
        <v>10002001</v>
      </c>
      <c r="AY720" s="43">
        <v>21201010</v>
      </c>
      <c r="AZ720" s="57" t="s">
        <v>379</v>
      </c>
      <c r="BA720" s="57" t="s">
        <v>695</v>
      </c>
      <c r="BB720" s="44">
        <v>0</v>
      </c>
      <c r="BC720" s="44">
        <v>0</v>
      </c>
      <c r="BD720" s="66" t="s">
        <v>692</v>
      </c>
      <c r="BE720" s="43">
        <v>0</v>
      </c>
      <c r="BF720" s="40">
        <v>0</v>
      </c>
      <c r="BG720" s="43">
        <v>0</v>
      </c>
      <c r="BH720" s="43">
        <v>0</v>
      </c>
      <c r="BI720" s="43">
        <v>0</v>
      </c>
      <c r="BJ720" s="43">
        <v>0</v>
      </c>
      <c r="BK720" s="46">
        <v>0</v>
      </c>
      <c r="BL720" s="42">
        <v>0</v>
      </c>
      <c r="BM720" s="42">
        <v>0</v>
      </c>
      <c r="BN720" s="42">
        <v>0</v>
      </c>
      <c r="BO720" s="42">
        <v>0</v>
      </c>
      <c r="BP720" s="42">
        <v>0</v>
      </c>
      <c r="BQ720" s="42">
        <v>0</v>
      </c>
      <c r="BR720" s="11">
        <v>0</v>
      </c>
      <c r="BS720" s="11"/>
      <c r="BT720" s="11"/>
      <c r="BU720" s="11"/>
      <c r="BV720" s="42">
        <v>0</v>
      </c>
      <c r="BW720" s="42">
        <v>0</v>
      </c>
      <c r="BX720" s="42">
        <v>0</v>
      </c>
    </row>
    <row r="721" spans="3:76" ht="20.100000000000001" customHeight="1">
      <c r="C721" s="40">
        <v>63021105</v>
      </c>
      <c r="D721" s="57" t="s">
        <v>690</v>
      </c>
      <c r="E721" s="43">
        <v>4</v>
      </c>
      <c r="F721" s="11">
        <v>80000001</v>
      </c>
      <c r="G721" s="40">
        <v>0</v>
      </c>
      <c r="H721" s="40">
        <v>0</v>
      </c>
      <c r="I721" s="7">
        <v>0</v>
      </c>
      <c r="J721" s="7">
        <v>0</v>
      </c>
      <c r="K721" s="43">
        <v>0</v>
      </c>
      <c r="L721" s="43">
        <v>0</v>
      </c>
      <c r="M721" s="43">
        <v>0</v>
      </c>
      <c r="N721" s="43">
        <v>1</v>
      </c>
      <c r="O721" s="43">
        <v>0</v>
      </c>
      <c r="P721" s="43">
        <v>0</v>
      </c>
      <c r="Q721" s="43">
        <v>0</v>
      </c>
      <c r="R721" s="42">
        <v>0</v>
      </c>
      <c r="S721" s="44">
        <v>0</v>
      </c>
      <c r="T721" s="40">
        <v>1</v>
      </c>
      <c r="U721" s="43">
        <v>2</v>
      </c>
      <c r="V721" s="43">
        <v>0</v>
      </c>
      <c r="W721" s="43">
        <v>0</v>
      </c>
      <c r="X721" s="43"/>
      <c r="Y721" s="43">
        <v>0</v>
      </c>
      <c r="Z721" s="43">
        <v>0</v>
      </c>
      <c r="AA721" s="43">
        <v>20</v>
      </c>
      <c r="AB721" s="43">
        <v>0</v>
      </c>
      <c r="AC721" s="43">
        <v>0</v>
      </c>
      <c r="AD721" s="43">
        <v>0</v>
      </c>
      <c r="AE721" s="43">
        <v>7</v>
      </c>
      <c r="AF721" s="43">
        <v>1</v>
      </c>
      <c r="AG721" s="43">
        <v>4</v>
      </c>
      <c r="AH721" s="42">
        <v>2</v>
      </c>
      <c r="AI721" s="42">
        <v>1</v>
      </c>
      <c r="AJ721" s="42">
        <v>0</v>
      </c>
      <c r="AK721" s="42">
        <v>8</v>
      </c>
      <c r="AL721" s="43">
        <v>0</v>
      </c>
      <c r="AM721" s="43">
        <v>0</v>
      </c>
      <c r="AN721" s="43">
        <v>0</v>
      </c>
      <c r="AO721" s="43">
        <v>0</v>
      </c>
      <c r="AP721" s="43">
        <v>360000</v>
      </c>
      <c r="AQ721" s="43">
        <v>0.5</v>
      </c>
      <c r="AR721" s="43">
        <v>0</v>
      </c>
      <c r="AS721" s="42">
        <v>0</v>
      </c>
      <c r="AT721" s="43" t="s">
        <v>693</v>
      </c>
      <c r="AU721" s="43"/>
      <c r="AV721" s="57" t="s">
        <v>361</v>
      </c>
      <c r="AW721" s="43" t="s">
        <v>645</v>
      </c>
      <c r="AX721" s="43">
        <v>10002001</v>
      </c>
      <c r="AY721" s="43">
        <v>21201010</v>
      </c>
      <c r="AZ721" s="57" t="s">
        <v>379</v>
      </c>
      <c r="BA721" s="57" t="s">
        <v>696</v>
      </c>
      <c r="BB721" s="44">
        <v>0</v>
      </c>
      <c r="BC721" s="44">
        <v>0</v>
      </c>
      <c r="BD721" s="66" t="s">
        <v>692</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63021106</v>
      </c>
      <c r="D722" s="57" t="s">
        <v>690</v>
      </c>
      <c r="E722" s="43">
        <v>5</v>
      </c>
      <c r="F722" s="11">
        <v>80000001</v>
      </c>
      <c r="G722" s="43">
        <v>0</v>
      </c>
      <c r="H722" s="43">
        <v>0</v>
      </c>
      <c r="I722" s="7">
        <v>0</v>
      </c>
      <c r="J722" s="7">
        <v>0</v>
      </c>
      <c r="K722" s="43">
        <v>0</v>
      </c>
      <c r="L722" s="43">
        <v>0</v>
      </c>
      <c r="M722" s="43">
        <v>0</v>
      </c>
      <c r="N722" s="43">
        <v>1</v>
      </c>
      <c r="O722" s="43">
        <v>0</v>
      </c>
      <c r="P722" s="43">
        <v>0</v>
      </c>
      <c r="Q722" s="43">
        <v>0</v>
      </c>
      <c r="R722" s="42">
        <v>0</v>
      </c>
      <c r="S722" s="44">
        <v>0</v>
      </c>
      <c r="T722" s="40">
        <v>1</v>
      </c>
      <c r="U722" s="43">
        <v>2</v>
      </c>
      <c r="V722" s="43">
        <v>0</v>
      </c>
      <c r="W722" s="43">
        <v>0</v>
      </c>
      <c r="X722" s="43"/>
      <c r="Y722" s="43">
        <v>0</v>
      </c>
      <c r="Z722" s="43">
        <v>0</v>
      </c>
      <c r="AA722" s="43">
        <v>20</v>
      </c>
      <c r="AB722" s="43">
        <v>0</v>
      </c>
      <c r="AC722" s="43">
        <v>0</v>
      </c>
      <c r="AD722" s="43">
        <v>0</v>
      </c>
      <c r="AE722" s="43">
        <v>7</v>
      </c>
      <c r="AF722" s="43">
        <v>1</v>
      </c>
      <c r="AG722" s="43">
        <v>4</v>
      </c>
      <c r="AH722" s="42">
        <v>2</v>
      </c>
      <c r="AI722" s="42">
        <v>1</v>
      </c>
      <c r="AJ722" s="42">
        <v>0</v>
      </c>
      <c r="AK722" s="42">
        <v>8</v>
      </c>
      <c r="AL722" s="43">
        <v>0</v>
      </c>
      <c r="AM722" s="43">
        <v>0</v>
      </c>
      <c r="AN722" s="43">
        <v>0</v>
      </c>
      <c r="AO722" s="43">
        <v>0</v>
      </c>
      <c r="AP722" s="43">
        <v>360000</v>
      </c>
      <c r="AQ722" s="43">
        <v>0.5</v>
      </c>
      <c r="AR722" s="43">
        <v>0</v>
      </c>
      <c r="AS722" s="42">
        <v>0</v>
      </c>
      <c r="AT722" s="43" t="s">
        <v>693</v>
      </c>
      <c r="AU722" s="43"/>
      <c r="AV722" s="57" t="s">
        <v>361</v>
      </c>
      <c r="AW722" s="43" t="s">
        <v>645</v>
      </c>
      <c r="AX722" s="43">
        <v>10002001</v>
      </c>
      <c r="AY722" s="43">
        <v>21201010</v>
      </c>
      <c r="AZ722" s="57" t="s">
        <v>379</v>
      </c>
      <c r="BA722" s="57" t="s">
        <v>697</v>
      </c>
      <c r="BB722" s="44">
        <v>0</v>
      </c>
      <c r="BC722" s="44">
        <v>0</v>
      </c>
      <c r="BD722" s="66" t="s">
        <v>692</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19.5" customHeight="1">
      <c r="C723" s="7">
        <v>63021111</v>
      </c>
      <c r="D723" s="10" t="s">
        <v>698</v>
      </c>
      <c r="E723" s="7">
        <v>1</v>
      </c>
      <c r="F723" s="11">
        <v>80000001</v>
      </c>
      <c r="G723" s="7">
        <v>0</v>
      </c>
      <c r="H723" s="7">
        <v>0</v>
      </c>
      <c r="I723" s="7">
        <v>1</v>
      </c>
      <c r="J723" s="7">
        <v>0</v>
      </c>
      <c r="K723" s="7">
        <v>0</v>
      </c>
      <c r="L723" s="9">
        <v>0</v>
      </c>
      <c r="M723" s="9">
        <v>0</v>
      </c>
      <c r="N723" s="9">
        <v>2</v>
      </c>
      <c r="O723" s="9">
        <v>10</v>
      </c>
      <c r="P723" s="9">
        <v>0.8</v>
      </c>
      <c r="Q723" s="9">
        <v>0</v>
      </c>
      <c r="R723" s="11">
        <v>0</v>
      </c>
      <c r="S723" s="16">
        <v>0</v>
      </c>
      <c r="T723" s="7">
        <v>1</v>
      </c>
      <c r="U723" s="9">
        <v>2</v>
      </c>
      <c r="V723" s="9">
        <v>0</v>
      </c>
      <c r="W723" s="9">
        <v>2.5</v>
      </c>
      <c r="X723" s="9"/>
      <c r="Y723" s="9">
        <v>750</v>
      </c>
      <c r="Z723" s="9">
        <v>0</v>
      </c>
      <c r="AA723" s="9">
        <v>0</v>
      </c>
      <c r="AB723" s="9">
        <v>0</v>
      </c>
      <c r="AC723" s="9">
        <v>0</v>
      </c>
      <c r="AD723" s="9">
        <v>0</v>
      </c>
      <c r="AE723" s="43">
        <v>6</v>
      </c>
      <c r="AF723" s="9">
        <v>1</v>
      </c>
      <c r="AG723" s="9">
        <v>4</v>
      </c>
      <c r="AH723" s="11">
        <v>2</v>
      </c>
      <c r="AI723" s="11">
        <v>1</v>
      </c>
      <c r="AJ723" s="11">
        <v>1</v>
      </c>
      <c r="AK723" s="42">
        <v>2</v>
      </c>
      <c r="AL723" s="9">
        <v>0</v>
      </c>
      <c r="AM723" s="9">
        <v>0</v>
      </c>
      <c r="AN723" s="9">
        <v>0</v>
      </c>
      <c r="AO723" s="9">
        <v>0</v>
      </c>
      <c r="AP723" s="9">
        <v>3000</v>
      </c>
      <c r="AQ723" s="9">
        <v>0.5</v>
      </c>
      <c r="AR723" s="9">
        <v>0</v>
      </c>
      <c r="AS723" s="11">
        <v>0</v>
      </c>
      <c r="AT723" s="11">
        <v>90000011</v>
      </c>
      <c r="AU723" s="11"/>
      <c r="AV723" s="10" t="s">
        <v>171</v>
      </c>
      <c r="AW723" s="9" t="s">
        <v>172</v>
      </c>
      <c r="AX723" s="43">
        <v>10002001</v>
      </c>
      <c r="AY723" s="43">
        <v>21201010</v>
      </c>
      <c r="AZ723" s="10" t="s">
        <v>156</v>
      </c>
      <c r="BA723" s="10">
        <v>0</v>
      </c>
      <c r="BB723" s="16">
        <v>0</v>
      </c>
      <c r="BC723" s="16">
        <v>0</v>
      </c>
      <c r="BD723" s="21"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9">
        <v>0</v>
      </c>
      <c r="BF723" s="7">
        <v>0</v>
      </c>
      <c r="BG723" s="9">
        <v>0</v>
      </c>
      <c r="BH723" s="9">
        <v>0</v>
      </c>
      <c r="BI723" s="9">
        <v>0</v>
      </c>
      <c r="BJ723" s="9">
        <v>0</v>
      </c>
      <c r="BK723" s="24">
        <v>0</v>
      </c>
      <c r="BL723" s="11">
        <v>0</v>
      </c>
      <c r="BM723" s="11">
        <v>0</v>
      </c>
      <c r="BN723" s="11">
        <v>0</v>
      </c>
      <c r="BO723" s="11">
        <v>0</v>
      </c>
      <c r="BP723" s="11">
        <v>0</v>
      </c>
      <c r="BQ723" s="11">
        <v>0</v>
      </c>
      <c r="BR723" s="11">
        <v>0</v>
      </c>
      <c r="BS723" s="11"/>
      <c r="BT723" s="11"/>
      <c r="BU723" s="11"/>
      <c r="BV723" s="11">
        <v>0</v>
      </c>
      <c r="BW723" s="11">
        <v>0</v>
      </c>
      <c r="BX723" s="11">
        <v>0</v>
      </c>
    </row>
    <row r="724" spans="3:76" ht="19.5" customHeight="1">
      <c r="C724" s="7">
        <v>63021112</v>
      </c>
      <c r="D724" s="10" t="s">
        <v>698</v>
      </c>
      <c r="E724" s="7">
        <v>1</v>
      </c>
      <c r="F724" s="11">
        <v>80000001</v>
      </c>
      <c r="G724" s="7">
        <v>0</v>
      </c>
      <c r="H724" s="7">
        <v>0</v>
      </c>
      <c r="I724" s="7">
        <v>1</v>
      </c>
      <c r="J724" s="7">
        <v>0</v>
      </c>
      <c r="K724" s="7">
        <v>0</v>
      </c>
      <c r="L724" s="9">
        <v>0</v>
      </c>
      <c r="M724" s="9">
        <v>0</v>
      </c>
      <c r="N724" s="9">
        <v>2</v>
      </c>
      <c r="O724" s="9">
        <v>10</v>
      </c>
      <c r="P724" s="9">
        <v>0.8</v>
      </c>
      <c r="Q724" s="9">
        <v>0</v>
      </c>
      <c r="R724" s="11">
        <v>0</v>
      </c>
      <c r="S724" s="16">
        <v>0</v>
      </c>
      <c r="T724" s="7">
        <v>1</v>
      </c>
      <c r="U724" s="9">
        <v>2</v>
      </c>
      <c r="V724" s="9">
        <v>0</v>
      </c>
      <c r="W724" s="9">
        <v>2.75</v>
      </c>
      <c r="X724" s="9"/>
      <c r="Y724" s="9">
        <v>1500</v>
      </c>
      <c r="Z724" s="9">
        <v>0</v>
      </c>
      <c r="AA724" s="9">
        <v>0</v>
      </c>
      <c r="AB724" s="9">
        <v>0</v>
      </c>
      <c r="AC724" s="9">
        <v>0</v>
      </c>
      <c r="AD724" s="9">
        <v>0</v>
      </c>
      <c r="AE724" s="43">
        <v>6</v>
      </c>
      <c r="AF724" s="9">
        <v>1</v>
      </c>
      <c r="AG724" s="9">
        <v>4</v>
      </c>
      <c r="AH724" s="11">
        <v>2</v>
      </c>
      <c r="AI724" s="11">
        <v>1</v>
      </c>
      <c r="AJ724" s="11">
        <v>1</v>
      </c>
      <c r="AK724" s="42">
        <v>2</v>
      </c>
      <c r="AL724" s="9">
        <v>0</v>
      </c>
      <c r="AM724" s="9">
        <v>0</v>
      </c>
      <c r="AN724" s="9">
        <v>0</v>
      </c>
      <c r="AO724" s="9">
        <v>0</v>
      </c>
      <c r="AP724" s="9">
        <v>3000</v>
      </c>
      <c r="AQ724" s="9">
        <v>0.5</v>
      </c>
      <c r="AR724" s="9">
        <v>0</v>
      </c>
      <c r="AS724" s="11">
        <v>0</v>
      </c>
      <c r="AT724" s="11">
        <v>90000011</v>
      </c>
      <c r="AU724" s="11"/>
      <c r="AV724" s="10" t="s">
        <v>171</v>
      </c>
      <c r="AW724" s="9" t="s">
        <v>172</v>
      </c>
      <c r="AX724" s="43">
        <v>10002001</v>
      </c>
      <c r="AY724" s="43">
        <v>21201010</v>
      </c>
      <c r="AZ724" s="10" t="s">
        <v>156</v>
      </c>
      <c r="BA724" s="10">
        <v>0</v>
      </c>
      <c r="BB724" s="16">
        <v>0</v>
      </c>
      <c r="BC724" s="16">
        <v>0</v>
      </c>
      <c r="BD724" s="21"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9">
        <v>0</v>
      </c>
      <c r="BF724" s="7">
        <v>0</v>
      </c>
      <c r="BG724" s="9">
        <v>0</v>
      </c>
      <c r="BH724" s="9">
        <v>0</v>
      </c>
      <c r="BI724" s="9">
        <v>0</v>
      </c>
      <c r="BJ724" s="9">
        <v>0</v>
      </c>
      <c r="BK724" s="24">
        <v>0</v>
      </c>
      <c r="BL724" s="11">
        <v>0</v>
      </c>
      <c r="BM724" s="11">
        <v>0</v>
      </c>
      <c r="BN724" s="11">
        <v>0</v>
      </c>
      <c r="BO724" s="11">
        <v>0</v>
      </c>
      <c r="BP724" s="11">
        <v>0</v>
      </c>
      <c r="BQ724" s="11">
        <v>0</v>
      </c>
      <c r="BR724" s="11">
        <v>0</v>
      </c>
      <c r="BS724" s="11"/>
      <c r="BT724" s="11"/>
      <c r="BU724" s="11"/>
      <c r="BV724" s="11">
        <v>0</v>
      </c>
      <c r="BW724" s="11">
        <v>0</v>
      </c>
      <c r="BX724" s="11">
        <v>0</v>
      </c>
    </row>
    <row r="725" spans="3:76" ht="19.5" customHeight="1">
      <c r="C725" s="7">
        <v>63021113</v>
      </c>
      <c r="D725" s="10" t="s">
        <v>698</v>
      </c>
      <c r="E725" s="7">
        <v>1</v>
      </c>
      <c r="F725" s="11">
        <v>80000001</v>
      </c>
      <c r="G725" s="7">
        <v>0</v>
      </c>
      <c r="H725" s="7">
        <v>0</v>
      </c>
      <c r="I725" s="7">
        <v>1</v>
      </c>
      <c r="J725" s="7">
        <v>0</v>
      </c>
      <c r="K725" s="7">
        <v>0</v>
      </c>
      <c r="L725" s="9">
        <v>0</v>
      </c>
      <c r="M725" s="9">
        <v>0</v>
      </c>
      <c r="N725" s="9">
        <v>2</v>
      </c>
      <c r="O725" s="9">
        <v>10</v>
      </c>
      <c r="P725" s="9">
        <v>0.8</v>
      </c>
      <c r="Q725" s="9">
        <v>0</v>
      </c>
      <c r="R725" s="11">
        <v>0</v>
      </c>
      <c r="S725" s="16">
        <v>0</v>
      </c>
      <c r="T725" s="7">
        <v>1</v>
      </c>
      <c r="U725" s="9">
        <v>2</v>
      </c>
      <c r="V725" s="9">
        <v>0</v>
      </c>
      <c r="W725" s="9">
        <v>3</v>
      </c>
      <c r="X725" s="9"/>
      <c r="Y725" s="9">
        <v>2250</v>
      </c>
      <c r="Z725" s="9">
        <v>0</v>
      </c>
      <c r="AA725" s="9">
        <v>0</v>
      </c>
      <c r="AB725" s="9">
        <v>0</v>
      </c>
      <c r="AC725" s="9">
        <v>0</v>
      </c>
      <c r="AD725" s="9">
        <v>0</v>
      </c>
      <c r="AE725" s="43">
        <v>6</v>
      </c>
      <c r="AF725" s="9">
        <v>1</v>
      </c>
      <c r="AG725" s="9">
        <v>4</v>
      </c>
      <c r="AH725" s="11">
        <v>2</v>
      </c>
      <c r="AI725" s="11">
        <v>1</v>
      </c>
      <c r="AJ725" s="11">
        <v>1</v>
      </c>
      <c r="AK725" s="42">
        <v>2</v>
      </c>
      <c r="AL725" s="9">
        <v>0</v>
      </c>
      <c r="AM725" s="9">
        <v>0</v>
      </c>
      <c r="AN725" s="9">
        <v>0</v>
      </c>
      <c r="AO725" s="9">
        <v>0</v>
      </c>
      <c r="AP725" s="9">
        <v>3000</v>
      </c>
      <c r="AQ725" s="9">
        <v>0.5</v>
      </c>
      <c r="AR725" s="9">
        <v>0</v>
      </c>
      <c r="AS725" s="11">
        <v>0</v>
      </c>
      <c r="AT725" s="11">
        <v>90000011</v>
      </c>
      <c r="AU725" s="11"/>
      <c r="AV725" s="10" t="s">
        <v>171</v>
      </c>
      <c r="AW725" s="9" t="s">
        <v>172</v>
      </c>
      <c r="AX725" s="43">
        <v>10002001</v>
      </c>
      <c r="AY725" s="43">
        <v>21201010</v>
      </c>
      <c r="AZ725" s="10" t="s">
        <v>156</v>
      </c>
      <c r="BA725" s="10">
        <v>0</v>
      </c>
      <c r="BB725" s="16">
        <v>0</v>
      </c>
      <c r="BC725" s="16">
        <v>0</v>
      </c>
      <c r="BD725" s="21" t="str">
        <f t="shared" si="92"/>
        <v>在指定区域释放一个冰封陷阱,2秒后陷阱开启触发机制,对触碰的敌人造成300%攻击伤害+2250点固定伤害,并使其减速50%,持续5秒</v>
      </c>
      <c r="BE725" s="9">
        <v>0</v>
      </c>
      <c r="BF725" s="7">
        <v>0</v>
      </c>
      <c r="BG725" s="9">
        <v>0</v>
      </c>
      <c r="BH725" s="9">
        <v>0</v>
      </c>
      <c r="BI725" s="9">
        <v>0</v>
      </c>
      <c r="BJ725" s="9">
        <v>0</v>
      </c>
      <c r="BK725" s="24">
        <v>0</v>
      </c>
      <c r="BL725" s="11">
        <v>0</v>
      </c>
      <c r="BM725" s="11">
        <v>0</v>
      </c>
      <c r="BN725" s="11">
        <v>0</v>
      </c>
      <c r="BO725" s="11">
        <v>0</v>
      </c>
      <c r="BP725" s="11">
        <v>0</v>
      </c>
      <c r="BQ725" s="11">
        <v>0</v>
      </c>
      <c r="BR725" s="11">
        <v>0</v>
      </c>
      <c r="BS725" s="11"/>
      <c r="BT725" s="11"/>
      <c r="BU725" s="11"/>
      <c r="BV725" s="11">
        <v>0</v>
      </c>
      <c r="BW725" s="11">
        <v>0</v>
      </c>
      <c r="BX725" s="11">
        <v>0</v>
      </c>
    </row>
    <row r="726" spans="3:76" ht="19.5" customHeight="1">
      <c r="C726" s="7">
        <v>63021114</v>
      </c>
      <c r="D726" s="10" t="s">
        <v>698</v>
      </c>
      <c r="E726" s="7">
        <v>1</v>
      </c>
      <c r="F726" s="11">
        <v>80000001</v>
      </c>
      <c r="G726" s="7">
        <v>0</v>
      </c>
      <c r="H726" s="7">
        <v>0</v>
      </c>
      <c r="I726" s="7">
        <v>1</v>
      </c>
      <c r="J726" s="7">
        <v>0</v>
      </c>
      <c r="K726" s="7">
        <v>0</v>
      </c>
      <c r="L726" s="9">
        <v>0</v>
      </c>
      <c r="M726" s="9">
        <v>0</v>
      </c>
      <c r="N726" s="9">
        <v>2</v>
      </c>
      <c r="O726" s="9">
        <v>10</v>
      </c>
      <c r="P726" s="9">
        <v>0.8</v>
      </c>
      <c r="Q726" s="9">
        <v>0</v>
      </c>
      <c r="R726" s="11">
        <v>0</v>
      </c>
      <c r="S726" s="16">
        <v>0</v>
      </c>
      <c r="T726" s="7">
        <v>1</v>
      </c>
      <c r="U726" s="9">
        <v>2</v>
      </c>
      <c r="V726" s="9">
        <v>0</v>
      </c>
      <c r="W726" s="9">
        <v>3.25</v>
      </c>
      <c r="X726" s="9"/>
      <c r="Y726" s="9">
        <v>3250</v>
      </c>
      <c r="Z726" s="9">
        <v>0</v>
      </c>
      <c r="AA726" s="9">
        <v>0</v>
      </c>
      <c r="AB726" s="9">
        <v>0</v>
      </c>
      <c r="AC726" s="9">
        <v>0</v>
      </c>
      <c r="AD726" s="9">
        <v>0</v>
      </c>
      <c r="AE726" s="43">
        <v>6</v>
      </c>
      <c r="AF726" s="9">
        <v>1</v>
      </c>
      <c r="AG726" s="9">
        <v>4</v>
      </c>
      <c r="AH726" s="11">
        <v>2</v>
      </c>
      <c r="AI726" s="11">
        <v>1</v>
      </c>
      <c r="AJ726" s="11">
        <v>1</v>
      </c>
      <c r="AK726" s="42">
        <v>2</v>
      </c>
      <c r="AL726" s="9">
        <v>0</v>
      </c>
      <c r="AM726" s="9">
        <v>0</v>
      </c>
      <c r="AN726" s="9">
        <v>0</v>
      </c>
      <c r="AO726" s="9">
        <v>0</v>
      </c>
      <c r="AP726" s="9">
        <v>3000</v>
      </c>
      <c r="AQ726" s="9">
        <v>0.5</v>
      </c>
      <c r="AR726" s="9">
        <v>0</v>
      </c>
      <c r="AS726" s="11">
        <v>0</v>
      </c>
      <c r="AT726" s="11">
        <v>90000011</v>
      </c>
      <c r="AU726" s="11"/>
      <c r="AV726" s="10" t="s">
        <v>171</v>
      </c>
      <c r="AW726" s="9" t="s">
        <v>172</v>
      </c>
      <c r="AX726" s="43">
        <v>10002001</v>
      </c>
      <c r="AY726" s="43">
        <v>21201010</v>
      </c>
      <c r="AZ726" s="10" t="s">
        <v>156</v>
      </c>
      <c r="BA726" s="10">
        <v>0</v>
      </c>
      <c r="BB726" s="16">
        <v>0</v>
      </c>
      <c r="BC726" s="16">
        <v>0</v>
      </c>
      <c r="BD726" s="21" t="str">
        <f t="shared" si="92"/>
        <v>在指定区域释放一个冰封陷阱,2秒后陷阱开启触发机制,对触碰的敌人造成325%攻击伤害+3250点固定伤害,并使其减速50%,持续5秒</v>
      </c>
      <c r="BE726" s="9">
        <v>0</v>
      </c>
      <c r="BF726" s="7">
        <v>0</v>
      </c>
      <c r="BG726" s="9">
        <v>0</v>
      </c>
      <c r="BH726" s="9">
        <v>0</v>
      </c>
      <c r="BI726" s="9">
        <v>0</v>
      </c>
      <c r="BJ726" s="9">
        <v>0</v>
      </c>
      <c r="BK726" s="24">
        <v>0</v>
      </c>
      <c r="BL726" s="11">
        <v>0</v>
      </c>
      <c r="BM726" s="11">
        <v>0</v>
      </c>
      <c r="BN726" s="11">
        <v>0</v>
      </c>
      <c r="BO726" s="11">
        <v>0</v>
      </c>
      <c r="BP726" s="11">
        <v>0</v>
      </c>
      <c r="BQ726" s="11">
        <v>0</v>
      </c>
      <c r="BR726" s="11">
        <v>0</v>
      </c>
      <c r="BS726" s="11"/>
      <c r="BT726" s="11"/>
      <c r="BU726" s="11"/>
      <c r="BV726" s="11">
        <v>0</v>
      </c>
      <c r="BW726" s="11">
        <v>0</v>
      </c>
      <c r="BX726" s="11">
        <v>0</v>
      </c>
    </row>
    <row r="727" spans="3:76" ht="19.5" customHeight="1">
      <c r="C727" s="7">
        <v>63021115</v>
      </c>
      <c r="D727" s="10" t="s">
        <v>698</v>
      </c>
      <c r="E727" s="7">
        <v>1</v>
      </c>
      <c r="F727" s="11">
        <v>80000001</v>
      </c>
      <c r="G727" s="7">
        <v>0</v>
      </c>
      <c r="H727" s="7">
        <v>0</v>
      </c>
      <c r="I727" s="7">
        <v>1</v>
      </c>
      <c r="J727" s="7">
        <v>0</v>
      </c>
      <c r="K727" s="7">
        <v>0</v>
      </c>
      <c r="L727" s="9">
        <v>0</v>
      </c>
      <c r="M727" s="9">
        <v>0</v>
      </c>
      <c r="N727" s="9">
        <v>2</v>
      </c>
      <c r="O727" s="9">
        <v>10</v>
      </c>
      <c r="P727" s="9">
        <v>0.8</v>
      </c>
      <c r="Q727" s="9">
        <v>0</v>
      </c>
      <c r="R727" s="11">
        <v>0</v>
      </c>
      <c r="S727" s="16">
        <v>0</v>
      </c>
      <c r="T727" s="7">
        <v>1</v>
      </c>
      <c r="U727" s="9">
        <v>2</v>
      </c>
      <c r="V727" s="9">
        <v>0</v>
      </c>
      <c r="W727" s="9">
        <v>3.5</v>
      </c>
      <c r="X727" s="9"/>
      <c r="Y727" s="9">
        <v>4250</v>
      </c>
      <c r="Z727" s="9">
        <v>0</v>
      </c>
      <c r="AA727" s="9">
        <v>0</v>
      </c>
      <c r="AB727" s="9">
        <v>0</v>
      </c>
      <c r="AC727" s="9">
        <v>0</v>
      </c>
      <c r="AD727" s="9">
        <v>0</v>
      </c>
      <c r="AE727" s="43">
        <v>6</v>
      </c>
      <c r="AF727" s="9">
        <v>1</v>
      </c>
      <c r="AG727" s="9">
        <v>4</v>
      </c>
      <c r="AH727" s="11">
        <v>2</v>
      </c>
      <c r="AI727" s="11">
        <v>1</v>
      </c>
      <c r="AJ727" s="11">
        <v>1</v>
      </c>
      <c r="AK727" s="42">
        <v>2</v>
      </c>
      <c r="AL727" s="9">
        <v>0</v>
      </c>
      <c r="AM727" s="9">
        <v>0</v>
      </c>
      <c r="AN727" s="9">
        <v>0</v>
      </c>
      <c r="AO727" s="9">
        <v>0</v>
      </c>
      <c r="AP727" s="9">
        <v>3000</v>
      </c>
      <c r="AQ727" s="9">
        <v>0.5</v>
      </c>
      <c r="AR727" s="9">
        <v>0</v>
      </c>
      <c r="AS727" s="11">
        <v>0</v>
      </c>
      <c r="AT727" s="11">
        <v>90000011</v>
      </c>
      <c r="AU727" s="11"/>
      <c r="AV727" s="10" t="s">
        <v>171</v>
      </c>
      <c r="AW727" s="9" t="s">
        <v>172</v>
      </c>
      <c r="AX727" s="43">
        <v>10002001</v>
      </c>
      <c r="AY727" s="43">
        <v>21201010</v>
      </c>
      <c r="AZ727" s="10" t="s">
        <v>156</v>
      </c>
      <c r="BA727" s="10">
        <v>0</v>
      </c>
      <c r="BB727" s="16">
        <v>0</v>
      </c>
      <c r="BC727" s="16">
        <v>0</v>
      </c>
      <c r="BD727" s="21" t="str">
        <f t="shared" si="92"/>
        <v>在指定区域释放一个冰封陷阱,2秒后陷阱开启触发机制,对触碰的敌人造成350%攻击伤害+4250点固定伤害,并使其减速50%,持续5秒</v>
      </c>
      <c r="BE727" s="9">
        <v>0</v>
      </c>
      <c r="BF727" s="7">
        <v>0</v>
      </c>
      <c r="BG727" s="9">
        <v>0</v>
      </c>
      <c r="BH727" s="9">
        <v>0</v>
      </c>
      <c r="BI727" s="9">
        <v>0</v>
      </c>
      <c r="BJ727" s="9">
        <v>0</v>
      </c>
      <c r="BK727" s="24">
        <v>0</v>
      </c>
      <c r="BL727" s="11">
        <v>0</v>
      </c>
      <c r="BM727" s="11">
        <v>0</v>
      </c>
      <c r="BN727" s="11">
        <v>0</v>
      </c>
      <c r="BO727" s="11">
        <v>0</v>
      </c>
      <c r="BP727" s="11">
        <v>0</v>
      </c>
      <c r="BQ727" s="11">
        <v>0</v>
      </c>
      <c r="BR727" s="11">
        <v>0</v>
      </c>
      <c r="BS727" s="11"/>
      <c r="BT727" s="11"/>
      <c r="BU727" s="11"/>
      <c r="BV727" s="11">
        <v>0</v>
      </c>
      <c r="BW727" s="11">
        <v>0</v>
      </c>
      <c r="BX727" s="11">
        <v>0</v>
      </c>
    </row>
    <row r="728" spans="3:76" ht="20.100000000000001" customHeight="1">
      <c r="C728" s="40">
        <v>63021201</v>
      </c>
      <c r="D728" s="57" t="s">
        <v>699</v>
      </c>
      <c r="E728" s="43">
        <v>0</v>
      </c>
      <c r="F728" s="11">
        <v>80000001</v>
      </c>
      <c r="G728" s="40">
        <f t="shared" ref="G728:G730" si="93">C729</f>
        <v>63021202</v>
      </c>
      <c r="H728" s="40">
        <v>0</v>
      </c>
      <c r="I728" s="7">
        <v>25</v>
      </c>
      <c r="J728" s="7">
        <v>5</v>
      </c>
      <c r="K728" s="43">
        <v>0</v>
      </c>
      <c r="L728" s="43">
        <v>0</v>
      </c>
      <c r="M728" s="43">
        <v>0</v>
      </c>
      <c r="N728" s="43">
        <v>1</v>
      </c>
      <c r="O728" s="43">
        <v>0</v>
      </c>
      <c r="P728" s="43">
        <v>0</v>
      </c>
      <c r="Q728" s="43">
        <v>0</v>
      </c>
      <c r="R728" s="42">
        <v>0</v>
      </c>
      <c r="S728" s="44">
        <v>0</v>
      </c>
      <c r="T728" s="40">
        <v>1</v>
      </c>
      <c r="U728" s="43">
        <v>2</v>
      </c>
      <c r="V728" s="43">
        <v>0</v>
      </c>
      <c r="W728" s="43">
        <v>0</v>
      </c>
      <c r="X728" s="43"/>
      <c r="Y728" s="43">
        <v>0</v>
      </c>
      <c r="Z728" s="43">
        <v>0</v>
      </c>
      <c r="AA728" s="43">
        <v>25</v>
      </c>
      <c r="AB728" s="43">
        <v>0</v>
      </c>
      <c r="AC728" s="43">
        <v>0</v>
      </c>
      <c r="AD728" s="43">
        <v>0</v>
      </c>
      <c r="AE728" s="43">
        <v>7</v>
      </c>
      <c r="AF728" s="43">
        <v>1</v>
      </c>
      <c r="AG728" s="43">
        <v>4</v>
      </c>
      <c r="AH728" s="42">
        <v>2</v>
      </c>
      <c r="AI728" s="42">
        <v>1</v>
      </c>
      <c r="AJ728" s="42">
        <v>0</v>
      </c>
      <c r="AK728" s="42">
        <v>8</v>
      </c>
      <c r="AL728" s="43">
        <v>0</v>
      </c>
      <c r="AM728" s="43">
        <v>0</v>
      </c>
      <c r="AN728" s="43">
        <v>0</v>
      </c>
      <c r="AO728" s="43">
        <v>0</v>
      </c>
      <c r="AP728" s="43">
        <v>360000</v>
      </c>
      <c r="AQ728" s="43">
        <v>0.5</v>
      </c>
      <c r="AR728" s="43">
        <v>0</v>
      </c>
      <c r="AS728" s="42">
        <v>0</v>
      </c>
      <c r="AT728" s="43" t="s">
        <v>693</v>
      </c>
      <c r="AU728" s="43"/>
      <c r="AV728" s="57" t="s">
        <v>361</v>
      </c>
      <c r="AW728" s="43" t="s">
        <v>645</v>
      </c>
      <c r="AX728" s="43">
        <v>10002001</v>
      </c>
      <c r="AY728" s="43">
        <v>21201020</v>
      </c>
      <c r="AZ728" s="57" t="s">
        <v>379</v>
      </c>
      <c r="BA728" s="57" t="s">
        <v>700</v>
      </c>
      <c r="BB728" s="44">
        <v>0</v>
      </c>
      <c r="BC728" s="44">
        <v>0</v>
      </c>
      <c r="BD728" s="66" t="s">
        <v>701</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20.100000000000001" customHeight="1">
      <c r="C729" s="40">
        <v>63021202</v>
      </c>
      <c r="D729" s="57" t="s">
        <v>699</v>
      </c>
      <c r="E729" s="43">
        <v>1</v>
      </c>
      <c r="F729" s="11">
        <v>80000001</v>
      </c>
      <c r="G729" s="40">
        <f t="shared" si="93"/>
        <v>63021203</v>
      </c>
      <c r="H729" s="40">
        <v>0</v>
      </c>
      <c r="I729" s="7">
        <v>32</v>
      </c>
      <c r="J729" s="7">
        <v>2</v>
      </c>
      <c r="K729" s="43">
        <v>0</v>
      </c>
      <c r="L729" s="43">
        <v>0</v>
      </c>
      <c r="M729" s="43">
        <v>0</v>
      </c>
      <c r="N729" s="43">
        <v>1</v>
      </c>
      <c r="O729" s="43">
        <v>0</v>
      </c>
      <c r="P729" s="43">
        <v>0</v>
      </c>
      <c r="Q729" s="43">
        <v>0</v>
      </c>
      <c r="R729" s="42">
        <v>0</v>
      </c>
      <c r="S729" s="44">
        <v>0</v>
      </c>
      <c r="T729" s="40">
        <v>1</v>
      </c>
      <c r="U729" s="43">
        <v>2</v>
      </c>
      <c r="V729" s="43">
        <v>0</v>
      </c>
      <c r="W729" s="43">
        <v>0</v>
      </c>
      <c r="X729" s="43"/>
      <c r="Y729" s="43">
        <v>0</v>
      </c>
      <c r="Z729" s="43">
        <v>0</v>
      </c>
      <c r="AA729" s="43">
        <v>25</v>
      </c>
      <c r="AB729" s="43">
        <v>0</v>
      </c>
      <c r="AC729" s="43">
        <v>0</v>
      </c>
      <c r="AD729" s="43">
        <v>0</v>
      </c>
      <c r="AE729" s="43">
        <v>7</v>
      </c>
      <c r="AF729" s="43">
        <v>1</v>
      </c>
      <c r="AG729" s="43">
        <v>4</v>
      </c>
      <c r="AH729" s="42">
        <v>2</v>
      </c>
      <c r="AI729" s="42">
        <v>1</v>
      </c>
      <c r="AJ729" s="42">
        <v>0</v>
      </c>
      <c r="AK729" s="42">
        <v>8</v>
      </c>
      <c r="AL729" s="43">
        <v>0</v>
      </c>
      <c r="AM729" s="43">
        <v>0</v>
      </c>
      <c r="AN729" s="43">
        <v>0</v>
      </c>
      <c r="AO729" s="43">
        <v>0</v>
      </c>
      <c r="AP729" s="43">
        <v>360000</v>
      </c>
      <c r="AQ729" s="43">
        <v>0.5</v>
      </c>
      <c r="AR729" s="43">
        <v>0</v>
      </c>
      <c r="AS729" s="42">
        <v>0</v>
      </c>
      <c r="AT729" s="43" t="s">
        <v>693</v>
      </c>
      <c r="AU729" s="43"/>
      <c r="AV729" s="57" t="s">
        <v>361</v>
      </c>
      <c r="AW729" s="43" t="s">
        <v>645</v>
      </c>
      <c r="AX729" s="43">
        <v>10002001</v>
      </c>
      <c r="AY729" s="43">
        <v>21201020</v>
      </c>
      <c r="AZ729" s="57" t="s">
        <v>379</v>
      </c>
      <c r="BA729" s="57" t="s">
        <v>700</v>
      </c>
      <c r="BB729" s="44">
        <v>0</v>
      </c>
      <c r="BC729" s="44">
        <v>0</v>
      </c>
      <c r="BD729" s="66" t="s">
        <v>701</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20.100000000000001" customHeight="1">
      <c r="C730" s="40">
        <v>63021203</v>
      </c>
      <c r="D730" s="57" t="s">
        <v>699</v>
      </c>
      <c r="E730" s="43">
        <v>2</v>
      </c>
      <c r="F730" s="11">
        <v>80000001</v>
      </c>
      <c r="G730" s="40">
        <f t="shared" si="93"/>
        <v>63021204</v>
      </c>
      <c r="H730" s="40">
        <v>0</v>
      </c>
      <c r="I730" s="7">
        <v>37</v>
      </c>
      <c r="J730" s="7">
        <v>2</v>
      </c>
      <c r="K730" s="43">
        <v>0</v>
      </c>
      <c r="L730" s="43">
        <v>0</v>
      </c>
      <c r="M730" s="43">
        <v>0</v>
      </c>
      <c r="N730" s="43">
        <v>1</v>
      </c>
      <c r="O730" s="43">
        <v>0</v>
      </c>
      <c r="P730" s="43">
        <v>0</v>
      </c>
      <c r="Q730" s="43">
        <v>0</v>
      </c>
      <c r="R730" s="42">
        <v>0</v>
      </c>
      <c r="S730" s="44">
        <v>0</v>
      </c>
      <c r="T730" s="40">
        <v>1</v>
      </c>
      <c r="U730" s="43">
        <v>2</v>
      </c>
      <c r="V730" s="43">
        <v>0</v>
      </c>
      <c r="W730" s="43">
        <v>0</v>
      </c>
      <c r="X730" s="43"/>
      <c r="Y730" s="43">
        <v>0</v>
      </c>
      <c r="Z730" s="43">
        <v>0</v>
      </c>
      <c r="AA730" s="43">
        <v>25</v>
      </c>
      <c r="AB730" s="43">
        <v>0</v>
      </c>
      <c r="AC730" s="43">
        <v>0</v>
      </c>
      <c r="AD730" s="43">
        <v>0</v>
      </c>
      <c r="AE730" s="43">
        <v>7</v>
      </c>
      <c r="AF730" s="43">
        <v>1</v>
      </c>
      <c r="AG730" s="43">
        <v>4</v>
      </c>
      <c r="AH730" s="42">
        <v>2</v>
      </c>
      <c r="AI730" s="42">
        <v>1</v>
      </c>
      <c r="AJ730" s="42">
        <v>0</v>
      </c>
      <c r="AK730" s="42">
        <v>8</v>
      </c>
      <c r="AL730" s="43">
        <v>0</v>
      </c>
      <c r="AM730" s="43">
        <v>0</v>
      </c>
      <c r="AN730" s="43">
        <v>0</v>
      </c>
      <c r="AO730" s="43">
        <v>0</v>
      </c>
      <c r="AP730" s="43">
        <v>360000</v>
      </c>
      <c r="AQ730" s="43">
        <v>0.5</v>
      </c>
      <c r="AR730" s="43">
        <v>0</v>
      </c>
      <c r="AS730" s="42">
        <v>0</v>
      </c>
      <c r="AT730" s="43" t="s">
        <v>693</v>
      </c>
      <c r="AU730" s="43"/>
      <c r="AV730" s="57" t="s">
        <v>361</v>
      </c>
      <c r="AW730" s="43" t="s">
        <v>645</v>
      </c>
      <c r="AX730" s="43">
        <v>10002001</v>
      </c>
      <c r="AY730" s="43">
        <v>21201020</v>
      </c>
      <c r="AZ730" s="57" t="s">
        <v>379</v>
      </c>
      <c r="BA730" s="57" t="s">
        <v>702</v>
      </c>
      <c r="BB730" s="44">
        <v>0</v>
      </c>
      <c r="BC730" s="44">
        <v>0</v>
      </c>
      <c r="BD730" s="66" t="s">
        <v>701</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20.100000000000001" customHeight="1">
      <c r="C731" s="40">
        <v>63021204</v>
      </c>
      <c r="D731" s="57" t="s">
        <v>699</v>
      </c>
      <c r="E731" s="43">
        <v>3</v>
      </c>
      <c r="F731" s="11">
        <v>80000001</v>
      </c>
      <c r="G731" s="40">
        <v>0</v>
      </c>
      <c r="H731" s="40">
        <v>0</v>
      </c>
      <c r="I731" s="7">
        <v>0</v>
      </c>
      <c r="J731" s="7">
        <v>0</v>
      </c>
      <c r="K731" s="43">
        <v>0</v>
      </c>
      <c r="L731" s="43">
        <v>0</v>
      </c>
      <c r="M731" s="43">
        <v>0</v>
      </c>
      <c r="N731" s="43">
        <v>1</v>
      </c>
      <c r="O731" s="43">
        <v>0</v>
      </c>
      <c r="P731" s="43">
        <v>0</v>
      </c>
      <c r="Q731" s="43">
        <v>0</v>
      </c>
      <c r="R731" s="42">
        <v>0</v>
      </c>
      <c r="S731" s="44">
        <v>0</v>
      </c>
      <c r="T731" s="40">
        <v>1</v>
      </c>
      <c r="U731" s="43">
        <v>2</v>
      </c>
      <c r="V731" s="43">
        <v>0</v>
      </c>
      <c r="W731" s="43">
        <v>0</v>
      </c>
      <c r="X731" s="43"/>
      <c r="Y731" s="43">
        <v>0</v>
      </c>
      <c r="Z731" s="43">
        <v>0</v>
      </c>
      <c r="AA731" s="43">
        <v>25</v>
      </c>
      <c r="AB731" s="43">
        <v>0</v>
      </c>
      <c r="AC731" s="43">
        <v>0</v>
      </c>
      <c r="AD731" s="43">
        <v>0</v>
      </c>
      <c r="AE731" s="43">
        <v>7</v>
      </c>
      <c r="AF731" s="43">
        <v>1</v>
      </c>
      <c r="AG731" s="43">
        <v>4</v>
      </c>
      <c r="AH731" s="42">
        <v>2</v>
      </c>
      <c r="AI731" s="42">
        <v>1</v>
      </c>
      <c r="AJ731" s="42">
        <v>0</v>
      </c>
      <c r="AK731" s="42">
        <v>8</v>
      </c>
      <c r="AL731" s="43">
        <v>0</v>
      </c>
      <c r="AM731" s="43">
        <v>0</v>
      </c>
      <c r="AN731" s="43">
        <v>0</v>
      </c>
      <c r="AO731" s="43">
        <v>0</v>
      </c>
      <c r="AP731" s="43">
        <v>360000</v>
      </c>
      <c r="AQ731" s="43">
        <v>0.5</v>
      </c>
      <c r="AR731" s="43">
        <v>0</v>
      </c>
      <c r="AS731" s="42">
        <v>0</v>
      </c>
      <c r="AT731" s="43" t="s">
        <v>693</v>
      </c>
      <c r="AU731" s="43"/>
      <c r="AV731" s="57" t="s">
        <v>361</v>
      </c>
      <c r="AW731" s="43" t="s">
        <v>645</v>
      </c>
      <c r="AX731" s="43">
        <v>10002001</v>
      </c>
      <c r="AY731" s="43">
        <v>21201020</v>
      </c>
      <c r="AZ731" s="57" t="s">
        <v>379</v>
      </c>
      <c r="BA731" s="57" t="s">
        <v>703</v>
      </c>
      <c r="BB731" s="44">
        <v>0</v>
      </c>
      <c r="BC731" s="44">
        <v>0</v>
      </c>
      <c r="BD731" s="66" t="s">
        <v>701</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20.100000000000001" customHeight="1">
      <c r="C732" s="40">
        <v>63021205</v>
      </c>
      <c r="D732" s="57" t="s">
        <v>699</v>
      </c>
      <c r="E732" s="43">
        <v>4</v>
      </c>
      <c r="F732" s="11">
        <v>80000001</v>
      </c>
      <c r="G732" s="40">
        <v>0</v>
      </c>
      <c r="H732" s="40">
        <v>0</v>
      </c>
      <c r="I732" s="7">
        <v>0</v>
      </c>
      <c r="J732" s="7">
        <v>0</v>
      </c>
      <c r="K732" s="43">
        <v>0</v>
      </c>
      <c r="L732" s="43">
        <v>0</v>
      </c>
      <c r="M732" s="43">
        <v>0</v>
      </c>
      <c r="N732" s="43">
        <v>1</v>
      </c>
      <c r="O732" s="43">
        <v>0</v>
      </c>
      <c r="P732" s="43">
        <v>0</v>
      </c>
      <c r="Q732" s="43">
        <v>0</v>
      </c>
      <c r="R732" s="42">
        <v>0</v>
      </c>
      <c r="S732" s="44">
        <v>0</v>
      </c>
      <c r="T732" s="40">
        <v>1</v>
      </c>
      <c r="U732" s="43">
        <v>2</v>
      </c>
      <c r="V732" s="43">
        <v>0</v>
      </c>
      <c r="W732" s="43">
        <v>0</v>
      </c>
      <c r="X732" s="43"/>
      <c r="Y732" s="43">
        <v>0</v>
      </c>
      <c r="Z732" s="43">
        <v>0</v>
      </c>
      <c r="AA732" s="43">
        <v>25</v>
      </c>
      <c r="AB732" s="43">
        <v>0</v>
      </c>
      <c r="AC732" s="43">
        <v>0</v>
      </c>
      <c r="AD732" s="43">
        <v>0</v>
      </c>
      <c r="AE732" s="43">
        <v>7</v>
      </c>
      <c r="AF732" s="43">
        <v>1</v>
      </c>
      <c r="AG732" s="43">
        <v>4</v>
      </c>
      <c r="AH732" s="42">
        <v>2</v>
      </c>
      <c r="AI732" s="42">
        <v>1</v>
      </c>
      <c r="AJ732" s="42">
        <v>0</v>
      </c>
      <c r="AK732" s="42">
        <v>8</v>
      </c>
      <c r="AL732" s="43">
        <v>0</v>
      </c>
      <c r="AM732" s="43">
        <v>0</v>
      </c>
      <c r="AN732" s="43">
        <v>0</v>
      </c>
      <c r="AO732" s="43">
        <v>0</v>
      </c>
      <c r="AP732" s="43">
        <v>360000</v>
      </c>
      <c r="AQ732" s="43">
        <v>0.5</v>
      </c>
      <c r="AR732" s="43">
        <v>0</v>
      </c>
      <c r="AS732" s="42">
        <v>0</v>
      </c>
      <c r="AT732" s="43" t="s">
        <v>693</v>
      </c>
      <c r="AU732" s="43"/>
      <c r="AV732" s="57" t="s">
        <v>361</v>
      </c>
      <c r="AW732" s="43" t="s">
        <v>645</v>
      </c>
      <c r="AX732" s="43">
        <v>10002001</v>
      </c>
      <c r="AY732" s="43">
        <v>21201020</v>
      </c>
      <c r="AZ732" s="57" t="s">
        <v>379</v>
      </c>
      <c r="BA732" s="57" t="s">
        <v>704</v>
      </c>
      <c r="BB732" s="44">
        <v>0</v>
      </c>
      <c r="BC732" s="44">
        <v>0</v>
      </c>
      <c r="BD732" s="66" t="s">
        <v>701</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63021206</v>
      </c>
      <c r="D733" s="57" t="s">
        <v>699</v>
      </c>
      <c r="E733" s="43">
        <v>5</v>
      </c>
      <c r="F733" s="11">
        <v>80000001</v>
      </c>
      <c r="G733" s="43">
        <v>0</v>
      </c>
      <c r="H733" s="43">
        <v>0</v>
      </c>
      <c r="I733" s="7">
        <v>0</v>
      </c>
      <c r="J733" s="7">
        <v>0</v>
      </c>
      <c r="K733" s="43">
        <v>0</v>
      </c>
      <c r="L733" s="43">
        <v>0</v>
      </c>
      <c r="M733" s="43">
        <v>0</v>
      </c>
      <c r="N733" s="43">
        <v>1</v>
      </c>
      <c r="O733" s="43">
        <v>0</v>
      </c>
      <c r="P733" s="43">
        <v>0</v>
      </c>
      <c r="Q733" s="43">
        <v>0</v>
      </c>
      <c r="R733" s="42">
        <v>0</v>
      </c>
      <c r="S733" s="44">
        <v>0</v>
      </c>
      <c r="T733" s="40">
        <v>1</v>
      </c>
      <c r="U733" s="43">
        <v>2</v>
      </c>
      <c r="V733" s="43">
        <v>0</v>
      </c>
      <c r="W733" s="43">
        <v>0</v>
      </c>
      <c r="X733" s="43"/>
      <c r="Y733" s="43">
        <v>0</v>
      </c>
      <c r="Z733" s="43">
        <v>0</v>
      </c>
      <c r="AA733" s="43">
        <v>25</v>
      </c>
      <c r="AB733" s="43">
        <v>0</v>
      </c>
      <c r="AC733" s="43">
        <v>0</v>
      </c>
      <c r="AD733" s="43">
        <v>0</v>
      </c>
      <c r="AE733" s="43">
        <v>7</v>
      </c>
      <c r="AF733" s="43">
        <v>1</v>
      </c>
      <c r="AG733" s="43">
        <v>4</v>
      </c>
      <c r="AH733" s="42">
        <v>2</v>
      </c>
      <c r="AI733" s="42">
        <v>1</v>
      </c>
      <c r="AJ733" s="42">
        <v>0</v>
      </c>
      <c r="AK733" s="42">
        <v>8</v>
      </c>
      <c r="AL733" s="43">
        <v>0</v>
      </c>
      <c r="AM733" s="43">
        <v>0</v>
      </c>
      <c r="AN733" s="43">
        <v>0</v>
      </c>
      <c r="AO733" s="43">
        <v>0</v>
      </c>
      <c r="AP733" s="43">
        <v>360000</v>
      </c>
      <c r="AQ733" s="43">
        <v>0.5</v>
      </c>
      <c r="AR733" s="43">
        <v>0</v>
      </c>
      <c r="AS733" s="42">
        <v>0</v>
      </c>
      <c r="AT733" s="43" t="s">
        <v>693</v>
      </c>
      <c r="AU733" s="43"/>
      <c r="AV733" s="57" t="s">
        <v>361</v>
      </c>
      <c r="AW733" s="43" t="s">
        <v>645</v>
      </c>
      <c r="AX733" s="43">
        <v>10002001</v>
      </c>
      <c r="AY733" s="43">
        <v>21201020</v>
      </c>
      <c r="AZ733" s="57" t="s">
        <v>379</v>
      </c>
      <c r="BA733" s="57" t="s">
        <v>705</v>
      </c>
      <c r="BB733" s="44">
        <v>0</v>
      </c>
      <c r="BC733" s="44">
        <v>0</v>
      </c>
      <c r="BD733" s="66" t="s">
        <v>701</v>
      </c>
      <c r="BE733" s="43">
        <v>0</v>
      </c>
      <c r="BF733" s="40">
        <v>0</v>
      </c>
      <c r="BG733" s="43">
        <v>0</v>
      </c>
      <c r="BH733" s="43">
        <v>0</v>
      </c>
      <c r="BI733" s="43">
        <v>0</v>
      </c>
      <c r="BJ733" s="43">
        <v>0</v>
      </c>
      <c r="BK733" s="46">
        <v>0</v>
      </c>
      <c r="BL733" s="42">
        <v>0</v>
      </c>
      <c r="BM733" s="42">
        <v>0</v>
      </c>
      <c r="BN733" s="42">
        <v>0</v>
      </c>
      <c r="BO733" s="42">
        <v>0</v>
      </c>
      <c r="BP733" s="42">
        <v>0</v>
      </c>
      <c r="BQ733" s="42">
        <v>0</v>
      </c>
      <c r="BR733" s="11">
        <v>0</v>
      </c>
      <c r="BS733" s="11"/>
      <c r="BT733" s="11"/>
      <c r="BU733" s="11"/>
      <c r="BV733" s="42">
        <v>0</v>
      </c>
      <c r="BW733" s="42">
        <v>0</v>
      </c>
      <c r="BX733" s="42">
        <v>0</v>
      </c>
    </row>
    <row r="734" spans="3:76" ht="19.5" customHeight="1">
      <c r="C734" s="40">
        <v>63021211</v>
      </c>
      <c r="D734" s="10" t="s">
        <v>706</v>
      </c>
      <c r="E734" s="7">
        <v>1</v>
      </c>
      <c r="F734" s="11">
        <v>80000001</v>
      </c>
      <c r="G734" s="7">
        <v>0</v>
      </c>
      <c r="H734" s="7">
        <v>0</v>
      </c>
      <c r="I734" s="7">
        <v>1</v>
      </c>
      <c r="J734" s="7">
        <v>0</v>
      </c>
      <c r="K734" s="7">
        <v>0</v>
      </c>
      <c r="L734" s="9">
        <v>0</v>
      </c>
      <c r="M734" s="9">
        <v>0</v>
      </c>
      <c r="N734" s="9">
        <v>2</v>
      </c>
      <c r="O734" s="9">
        <v>10</v>
      </c>
      <c r="P734" s="9">
        <v>0.8</v>
      </c>
      <c r="Q734" s="9">
        <v>0</v>
      </c>
      <c r="R734" s="11">
        <v>0</v>
      </c>
      <c r="S734" s="16">
        <v>0</v>
      </c>
      <c r="T734" s="7">
        <v>1</v>
      </c>
      <c r="U734" s="9">
        <v>2</v>
      </c>
      <c r="V734" s="9">
        <v>0</v>
      </c>
      <c r="W734" s="9">
        <v>2.5</v>
      </c>
      <c r="X734" s="9"/>
      <c r="Y734" s="9">
        <v>750</v>
      </c>
      <c r="Z734" s="9">
        <v>0</v>
      </c>
      <c r="AA734" s="9">
        <v>0</v>
      </c>
      <c r="AB734" s="9">
        <v>0</v>
      </c>
      <c r="AC734" s="9">
        <v>0</v>
      </c>
      <c r="AD734" s="9">
        <v>0</v>
      </c>
      <c r="AE734" s="43">
        <v>6</v>
      </c>
      <c r="AF734" s="9">
        <v>1</v>
      </c>
      <c r="AG734" s="9">
        <v>4</v>
      </c>
      <c r="AH734" s="11">
        <v>2</v>
      </c>
      <c r="AI734" s="11">
        <v>1</v>
      </c>
      <c r="AJ734" s="11">
        <v>1</v>
      </c>
      <c r="AK734" s="42">
        <v>2</v>
      </c>
      <c r="AL734" s="9">
        <v>0</v>
      </c>
      <c r="AM734" s="9">
        <v>0</v>
      </c>
      <c r="AN734" s="9">
        <v>0</v>
      </c>
      <c r="AO734" s="9">
        <v>0</v>
      </c>
      <c r="AP734" s="9">
        <v>3000</v>
      </c>
      <c r="AQ734" s="9">
        <v>0.5</v>
      </c>
      <c r="AR734" s="9">
        <v>0</v>
      </c>
      <c r="AS734" s="11">
        <v>0</v>
      </c>
      <c r="AT734" s="9">
        <v>90000010</v>
      </c>
      <c r="AU734" s="9"/>
      <c r="AV734" s="10" t="s">
        <v>171</v>
      </c>
      <c r="AW734" s="9" t="s">
        <v>172</v>
      </c>
      <c r="AX734" s="43">
        <v>10002001</v>
      </c>
      <c r="AY734" s="43">
        <v>21201020</v>
      </c>
      <c r="AZ734" s="10" t="s">
        <v>156</v>
      </c>
      <c r="BA734" s="10">
        <v>0</v>
      </c>
      <c r="BB734" s="16">
        <v>0</v>
      </c>
      <c r="BC734" s="16">
        <v>0</v>
      </c>
      <c r="BD734" s="21"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9">
        <v>0</v>
      </c>
      <c r="BF734" s="7">
        <v>0</v>
      </c>
      <c r="BG734" s="9">
        <v>0</v>
      </c>
      <c r="BH734" s="9">
        <v>0</v>
      </c>
      <c r="BI734" s="9">
        <v>0</v>
      </c>
      <c r="BJ734" s="9">
        <v>0</v>
      </c>
      <c r="BK734" s="24">
        <v>0</v>
      </c>
      <c r="BL734" s="11">
        <v>0</v>
      </c>
      <c r="BM734" s="11">
        <v>0</v>
      </c>
      <c r="BN734" s="11">
        <v>0</v>
      </c>
      <c r="BO734" s="11">
        <v>0</v>
      </c>
      <c r="BP734" s="11">
        <v>0</v>
      </c>
      <c r="BQ734" s="11">
        <v>0</v>
      </c>
      <c r="BR734" s="11">
        <v>0</v>
      </c>
      <c r="BS734" s="11"/>
      <c r="BT734" s="11"/>
      <c r="BU734" s="11"/>
      <c r="BV734" s="11">
        <v>0</v>
      </c>
      <c r="BW734" s="11">
        <v>0</v>
      </c>
      <c r="BX734" s="11">
        <v>0</v>
      </c>
    </row>
    <row r="735" spans="3:76" ht="19.5" customHeight="1">
      <c r="C735" s="40">
        <v>63021212</v>
      </c>
      <c r="D735" s="10" t="s">
        <v>706</v>
      </c>
      <c r="E735" s="7">
        <v>1</v>
      </c>
      <c r="F735" s="11">
        <v>80000001</v>
      </c>
      <c r="G735" s="7">
        <v>0</v>
      </c>
      <c r="H735" s="7">
        <v>0</v>
      </c>
      <c r="I735" s="7">
        <v>1</v>
      </c>
      <c r="J735" s="7">
        <v>0</v>
      </c>
      <c r="K735" s="7">
        <v>0</v>
      </c>
      <c r="L735" s="9">
        <v>0</v>
      </c>
      <c r="M735" s="9">
        <v>0</v>
      </c>
      <c r="N735" s="9">
        <v>2</v>
      </c>
      <c r="O735" s="9">
        <v>10</v>
      </c>
      <c r="P735" s="9">
        <v>0.8</v>
      </c>
      <c r="Q735" s="9">
        <v>0</v>
      </c>
      <c r="R735" s="11">
        <v>0</v>
      </c>
      <c r="S735" s="16">
        <v>0</v>
      </c>
      <c r="T735" s="7">
        <v>1</v>
      </c>
      <c r="U735" s="9">
        <v>2</v>
      </c>
      <c r="V735" s="9">
        <v>0</v>
      </c>
      <c r="W735" s="9">
        <v>2.75</v>
      </c>
      <c r="X735" s="9"/>
      <c r="Y735" s="9">
        <v>1500</v>
      </c>
      <c r="Z735" s="9">
        <v>0</v>
      </c>
      <c r="AA735" s="9">
        <v>0</v>
      </c>
      <c r="AB735" s="9">
        <v>0</v>
      </c>
      <c r="AC735" s="9">
        <v>0</v>
      </c>
      <c r="AD735" s="9">
        <v>0</v>
      </c>
      <c r="AE735" s="43">
        <v>6</v>
      </c>
      <c r="AF735" s="9">
        <v>1</v>
      </c>
      <c r="AG735" s="9">
        <v>4</v>
      </c>
      <c r="AH735" s="11">
        <v>2</v>
      </c>
      <c r="AI735" s="11">
        <v>1</v>
      </c>
      <c r="AJ735" s="11">
        <v>1</v>
      </c>
      <c r="AK735" s="42">
        <v>2</v>
      </c>
      <c r="AL735" s="9">
        <v>0</v>
      </c>
      <c r="AM735" s="9">
        <v>0</v>
      </c>
      <c r="AN735" s="9">
        <v>0</v>
      </c>
      <c r="AO735" s="9">
        <v>0</v>
      </c>
      <c r="AP735" s="9">
        <v>3000</v>
      </c>
      <c r="AQ735" s="9">
        <v>0.5</v>
      </c>
      <c r="AR735" s="9">
        <v>0</v>
      </c>
      <c r="AS735" s="11">
        <v>0</v>
      </c>
      <c r="AT735" s="9">
        <v>90000010</v>
      </c>
      <c r="AU735" s="9"/>
      <c r="AV735" s="10" t="s">
        <v>171</v>
      </c>
      <c r="AW735" s="9" t="s">
        <v>172</v>
      </c>
      <c r="AX735" s="43">
        <v>10002001</v>
      </c>
      <c r="AY735" s="43">
        <v>21201020</v>
      </c>
      <c r="AZ735" s="10" t="s">
        <v>156</v>
      </c>
      <c r="BA735" s="10">
        <v>0</v>
      </c>
      <c r="BB735" s="16">
        <v>0</v>
      </c>
      <c r="BC735" s="16">
        <v>0</v>
      </c>
      <c r="BD735" s="21" t="str">
        <f t="shared" si="94"/>
        <v>在指定区域释放一个爆炸陷阱,2秒后陷阱开启触发机制,对触碰的敌人造成275%攻击伤害+1500点固定伤害,并使其眩晕1秒</v>
      </c>
      <c r="BE735" s="9">
        <v>0</v>
      </c>
      <c r="BF735" s="7">
        <v>0</v>
      </c>
      <c r="BG735" s="9">
        <v>0</v>
      </c>
      <c r="BH735" s="9">
        <v>0</v>
      </c>
      <c r="BI735" s="9">
        <v>0</v>
      </c>
      <c r="BJ735" s="9">
        <v>0</v>
      </c>
      <c r="BK735" s="24">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63021213</v>
      </c>
      <c r="D736" s="10" t="s">
        <v>706</v>
      </c>
      <c r="E736" s="7">
        <v>1</v>
      </c>
      <c r="F736" s="11">
        <v>80000001</v>
      </c>
      <c r="G736" s="7">
        <v>0</v>
      </c>
      <c r="H736" s="7">
        <v>0</v>
      </c>
      <c r="I736" s="7">
        <v>1</v>
      </c>
      <c r="J736" s="7">
        <v>0</v>
      </c>
      <c r="K736" s="7">
        <v>0</v>
      </c>
      <c r="L736" s="9">
        <v>0</v>
      </c>
      <c r="M736" s="9">
        <v>0</v>
      </c>
      <c r="N736" s="9">
        <v>2</v>
      </c>
      <c r="O736" s="9">
        <v>10</v>
      </c>
      <c r="P736" s="9">
        <v>0.8</v>
      </c>
      <c r="Q736" s="9">
        <v>0</v>
      </c>
      <c r="R736" s="11">
        <v>0</v>
      </c>
      <c r="S736" s="16">
        <v>0</v>
      </c>
      <c r="T736" s="7">
        <v>1</v>
      </c>
      <c r="U736" s="9">
        <v>2</v>
      </c>
      <c r="V736" s="9">
        <v>0</v>
      </c>
      <c r="W736" s="9">
        <v>3</v>
      </c>
      <c r="X736" s="9"/>
      <c r="Y736" s="9">
        <v>2250</v>
      </c>
      <c r="Z736" s="9">
        <v>0</v>
      </c>
      <c r="AA736" s="9">
        <v>0</v>
      </c>
      <c r="AB736" s="9">
        <v>0</v>
      </c>
      <c r="AC736" s="9">
        <v>0</v>
      </c>
      <c r="AD736" s="9">
        <v>0</v>
      </c>
      <c r="AE736" s="43">
        <v>6</v>
      </c>
      <c r="AF736" s="9">
        <v>1</v>
      </c>
      <c r="AG736" s="9">
        <v>4</v>
      </c>
      <c r="AH736" s="11">
        <v>2</v>
      </c>
      <c r="AI736" s="11">
        <v>1</v>
      </c>
      <c r="AJ736" s="11">
        <v>1</v>
      </c>
      <c r="AK736" s="42">
        <v>2</v>
      </c>
      <c r="AL736" s="9">
        <v>0</v>
      </c>
      <c r="AM736" s="9">
        <v>0</v>
      </c>
      <c r="AN736" s="9">
        <v>0</v>
      </c>
      <c r="AO736" s="9">
        <v>0</v>
      </c>
      <c r="AP736" s="9">
        <v>3000</v>
      </c>
      <c r="AQ736" s="9">
        <v>0.5</v>
      </c>
      <c r="AR736" s="9">
        <v>0</v>
      </c>
      <c r="AS736" s="11">
        <v>0</v>
      </c>
      <c r="AT736" s="9">
        <v>90000010</v>
      </c>
      <c r="AU736" s="9"/>
      <c r="AV736" s="10" t="s">
        <v>171</v>
      </c>
      <c r="AW736" s="9" t="s">
        <v>172</v>
      </c>
      <c r="AX736" s="43">
        <v>10002001</v>
      </c>
      <c r="AY736" s="43">
        <v>21201020</v>
      </c>
      <c r="AZ736" s="10" t="s">
        <v>156</v>
      </c>
      <c r="BA736" s="10">
        <v>0</v>
      </c>
      <c r="BB736" s="16">
        <v>0</v>
      </c>
      <c r="BC736" s="16">
        <v>0</v>
      </c>
      <c r="BD736" s="21" t="str">
        <f t="shared" si="94"/>
        <v>在指定区域释放一个爆炸陷阱,2秒后陷阱开启触发机制,对触碰的敌人造成300%攻击伤害+2250点固定伤害,并使其眩晕1秒</v>
      </c>
      <c r="BE736" s="9">
        <v>0</v>
      </c>
      <c r="BF736" s="7">
        <v>0</v>
      </c>
      <c r="BG736" s="9">
        <v>0</v>
      </c>
      <c r="BH736" s="9">
        <v>0</v>
      </c>
      <c r="BI736" s="9">
        <v>0</v>
      </c>
      <c r="BJ736" s="9">
        <v>0</v>
      </c>
      <c r="BK736" s="24">
        <v>0</v>
      </c>
      <c r="BL736" s="11">
        <v>0</v>
      </c>
      <c r="BM736" s="11">
        <v>0</v>
      </c>
      <c r="BN736" s="11">
        <v>0</v>
      </c>
      <c r="BO736" s="11">
        <v>0</v>
      </c>
      <c r="BP736" s="11">
        <v>0</v>
      </c>
      <c r="BQ736" s="11">
        <v>0</v>
      </c>
      <c r="BR736" s="11">
        <v>0</v>
      </c>
      <c r="BS736" s="11"/>
      <c r="BT736" s="11"/>
      <c r="BU736" s="11"/>
      <c r="BV736" s="11">
        <v>0</v>
      </c>
      <c r="BW736" s="11">
        <v>0</v>
      </c>
      <c r="BX736" s="11">
        <v>0</v>
      </c>
    </row>
    <row r="737" spans="3:76" ht="19.5" customHeight="1">
      <c r="C737" s="40">
        <v>63021214</v>
      </c>
      <c r="D737" s="10" t="s">
        <v>706</v>
      </c>
      <c r="E737" s="7">
        <v>1</v>
      </c>
      <c r="F737" s="11">
        <v>80000001</v>
      </c>
      <c r="G737" s="7">
        <v>0</v>
      </c>
      <c r="H737" s="7">
        <v>0</v>
      </c>
      <c r="I737" s="7">
        <v>1</v>
      </c>
      <c r="J737" s="7">
        <v>0</v>
      </c>
      <c r="K737" s="7">
        <v>0</v>
      </c>
      <c r="L737" s="9">
        <v>0</v>
      </c>
      <c r="M737" s="9">
        <v>0</v>
      </c>
      <c r="N737" s="9">
        <v>2</v>
      </c>
      <c r="O737" s="9">
        <v>10</v>
      </c>
      <c r="P737" s="9">
        <v>0.8</v>
      </c>
      <c r="Q737" s="9">
        <v>0</v>
      </c>
      <c r="R737" s="11">
        <v>0</v>
      </c>
      <c r="S737" s="16">
        <v>0</v>
      </c>
      <c r="T737" s="7">
        <v>1</v>
      </c>
      <c r="U737" s="9">
        <v>2</v>
      </c>
      <c r="V737" s="9">
        <v>0</v>
      </c>
      <c r="W737" s="9">
        <v>3.25</v>
      </c>
      <c r="X737" s="9"/>
      <c r="Y737" s="9">
        <v>3250</v>
      </c>
      <c r="Z737" s="9">
        <v>0</v>
      </c>
      <c r="AA737" s="9">
        <v>0</v>
      </c>
      <c r="AB737" s="9">
        <v>0</v>
      </c>
      <c r="AC737" s="9">
        <v>0</v>
      </c>
      <c r="AD737" s="9">
        <v>0</v>
      </c>
      <c r="AE737" s="43">
        <v>6</v>
      </c>
      <c r="AF737" s="9">
        <v>1</v>
      </c>
      <c r="AG737" s="9">
        <v>4</v>
      </c>
      <c r="AH737" s="11">
        <v>2</v>
      </c>
      <c r="AI737" s="11">
        <v>1</v>
      </c>
      <c r="AJ737" s="11">
        <v>1</v>
      </c>
      <c r="AK737" s="42">
        <v>2</v>
      </c>
      <c r="AL737" s="9">
        <v>0</v>
      </c>
      <c r="AM737" s="9">
        <v>0</v>
      </c>
      <c r="AN737" s="9">
        <v>0</v>
      </c>
      <c r="AO737" s="9">
        <v>0</v>
      </c>
      <c r="AP737" s="9">
        <v>3000</v>
      </c>
      <c r="AQ737" s="9">
        <v>0.5</v>
      </c>
      <c r="AR737" s="9">
        <v>0</v>
      </c>
      <c r="AS737" s="11">
        <v>0</v>
      </c>
      <c r="AT737" s="9">
        <v>90000010</v>
      </c>
      <c r="AU737" s="9"/>
      <c r="AV737" s="10" t="s">
        <v>171</v>
      </c>
      <c r="AW737" s="9" t="s">
        <v>172</v>
      </c>
      <c r="AX737" s="43">
        <v>10002001</v>
      </c>
      <c r="AY737" s="43">
        <v>21201020</v>
      </c>
      <c r="AZ737" s="10" t="s">
        <v>156</v>
      </c>
      <c r="BA737" s="10">
        <v>0</v>
      </c>
      <c r="BB737" s="16">
        <v>0</v>
      </c>
      <c r="BC737" s="16">
        <v>0</v>
      </c>
      <c r="BD737" s="21" t="str">
        <f t="shared" si="94"/>
        <v>在指定区域释放一个爆炸陷阱,2秒后陷阱开启触发机制,对触碰的敌人造成325%攻击伤害+3250点固定伤害,并使其眩晕1秒</v>
      </c>
      <c r="BE737" s="9">
        <v>0</v>
      </c>
      <c r="BF737" s="7">
        <v>0</v>
      </c>
      <c r="BG737" s="9">
        <v>0</v>
      </c>
      <c r="BH737" s="9">
        <v>0</v>
      </c>
      <c r="BI737" s="9">
        <v>0</v>
      </c>
      <c r="BJ737" s="9">
        <v>0</v>
      </c>
      <c r="BK737" s="24">
        <v>0</v>
      </c>
      <c r="BL737" s="11">
        <v>0</v>
      </c>
      <c r="BM737" s="11">
        <v>0</v>
      </c>
      <c r="BN737" s="11">
        <v>0</v>
      </c>
      <c r="BO737" s="11">
        <v>0</v>
      </c>
      <c r="BP737" s="11">
        <v>0</v>
      </c>
      <c r="BQ737" s="11">
        <v>0</v>
      </c>
      <c r="BR737" s="11">
        <v>0</v>
      </c>
      <c r="BS737" s="11"/>
      <c r="BT737" s="11"/>
      <c r="BU737" s="11"/>
      <c r="BV737" s="11">
        <v>0</v>
      </c>
      <c r="BW737" s="11">
        <v>0</v>
      </c>
      <c r="BX737" s="11">
        <v>0</v>
      </c>
    </row>
    <row r="738" spans="3:76" ht="19.5" customHeight="1">
      <c r="C738" s="40">
        <v>63021215</v>
      </c>
      <c r="D738" s="10" t="s">
        <v>706</v>
      </c>
      <c r="E738" s="7">
        <v>1</v>
      </c>
      <c r="F738" s="11">
        <v>80000001</v>
      </c>
      <c r="G738" s="7">
        <v>0</v>
      </c>
      <c r="H738" s="7">
        <v>0</v>
      </c>
      <c r="I738" s="7">
        <v>1</v>
      </c>
      <c r="J738" s="7">
        <v>0</v>
      </c>
      <c r="K738" s="7">
        <v>0</v>
      </c>
      <c r="L738" s="9">
        <v>0</v>
      </c>
      <c r="M738" s="9">
        <v>0</v>
      </c>
      <c r="N738" s="9">
        <v>2</v>
      </c>
      <c r="O738" s="9">
        <v>10</v>
      </c>
      <c r="P738" s="9">
        <v>0.8</v>
      </c>
      <c r="Q738" s="9">
        <v>0</v>
      </c>
      <c r="R738" s="11">
        <v>0</v>
      </c>
      <c r="S738" s="16">
        <v>0</v>
      </c>
      <c r="T738" s="7">
        <v>1</v>
      </c>
      <c r="U738" s="9">
        <v>2</v>
      </c>
      <c r="V738" s="9">
        <v>0</v>
      </c>
      <c r="W738" s="9">
        <v>3.5</v>
      </c>
      <c r="X738" s="9"/>
      <c r="Y738" s="9">
        <v>4250</v>
      </c>
      <c r="Z738" s="9">
        <v>0</v>
      </c>
      <c r="AA738" s="9">
        <v>0</v>
      </c>
      <c r="AB738" s="9">
        <v>0</v>
      </c>
      <c r="AC738" s="9">
        <v>0</v>
      </c>
      <c r="AD738" s="9">
        <v>0</v>
      </c>
      <c r="AE738" s="43">
        <v>6</v>
      </c>
      <c r="AF738" s="9">
        <v>1</v>
      </c>
      <c r="AG738" s="9">
        <v>4</v>
      </c>
      <c r="AH738" s="11">
        <v>2</v>
      </c>
      <c r="AI738" s="11">
        <v>1</v>
      </c>
      <c r="AJ738" s="11">
        <v>1</v>
      </c>
      <c r="AK738" s="42">
        <v>2</v>
      </c>
      <c r="AL738" s="9">
        <v>0</v>
      </c>
      <c r="AM738" s="9">
        <v>0</v>
      </c>
      <c r="AN738" s="9">
        <v>0</v>
      </c>
      <c r="AO738" s="9">
        <v>0</v>
      </c>
      <c r="AP738" s="9">
        <v>3000</v>
      </c>
      <c r="AQ738" s="9">
        <v>0.5</v>
      </c>
      <c r="AR738" s="9">
        <v>0</v>
      </c>
      <c r="AS738" s="11">
        <v>0</v>
      </c>
      <c r="AT738" s="9">
        <v>90000010</v>
      </c>
      <c r="AU738" s="9"/>
      <c r="AV738" s="10" t="s">
        <v>171</v>
      </c>
      <c r="AW738" s="9" t="s">
        <v>172</v>
      </c>
      <c r="AX738" s="43">
        <v>10002001</v>
      </c>
      <c r="AY738" s="43">
        <v>21201020</v>
      </c>
      <c r="AZ738" s="10" t="s">
        <v>156</v>
      </c>
      <c r="BA738" s="10">
        <v>0</v>
      </c>
      <c r="BB738" s="16">
        <v>0</v>
      </c>
      <c r="BC738" s="16">
        <v>0</v>
      </c>
      <c r="BD738" s="21" t="str">
        <f t="shared" si="94"/>
        <v>在指定区域释放一个爆炸陷阱,2秒后陷阱开启触发机制,对触碰的敌人造成350%攻击伤害+4250点固定伤害,并使其眩晕1秒</v>
      </c>
      <c r="BE738" s="9">
        <v>0</v>
      </c>
      <c r="BF738" s="7">
        <v>0</v>
      </c>
      <c r="BG738" s="9">
        <v>0</v>
      </c>
      <c r="BH738" s="9">
        <v>0</v>
      </c>
      <c r="BI738" s="9">
        <v>0</v>
      </c>
      <c r="BJ738" s="9">
        <v>0</v>
      </c>
      <c r="BK738" s="24">
        <v>0</v>
      </c>
      <c r="BL738" s="11">
        <v>0</v>
      </c>
      <c r="BM738" s="11">
        <v>0</v>
      </c>
      <c r="BN738" s="11">
        <v>0</v>
      </c>
      <c r="BO738" s="11">
        <v>0</v>
      </c>
      <c r="BP738" s="11">
        <v>0</v>
      </c>
      <c r="BQ738" s="11">
        <v>0</v>
      </c>
      <c r="BR738" s="11">
        <v>0</v>
      </c>
      <c r="BS738" s="11"/>
      <c r="BT738" s="11"/>
      <c r="BU738" s="11"/>
      <c r="BV738" s="11">
        <v>0</v>
      </c>
      <c r="BW738" s="11">
        <v>0</v>
      </c>
      <c r="BX738" s="11">
        <v>0</v>
      </c>
    </row>
    <row r="739" spans="3:76" ht="20.100000000000001" customHeight="1">
      <c r="C739" s="40">
        <v>63021301</v>
      </c>
      <c r="D739" s="57" t="s">
        <v>707</v>
      </c>
      <c r="E739" s="43">
        <v>0</v>
      </c>
      <c r="F739" s="11">
        <v>80000001</v>
      </c>
      <c r="G739" s="40">
        <f t="shared" ref="G739:G741" si="95">C740</f>
        <v>63021302</v>
      </c>
      <c r="H739" s="40">
        <v>0</v>
      </c>
      <c r="I739" s="7">
        <v>30</v>
      </c>
      <c r="J739" s="9">
        <v>5</v>
      </c>
      <c r="K739" s="40">
        <v>0</v>
      </c>
      <c r="L739" s="43">
        <v>0</v>
      </c>
      <c r="M739" s="43">
        <v>0</v>
      </c>
      <c r="N739" s="43">
        <v>1</v>
      </c>
      <c r="O739" s="43">
        <v>0</v>
      </c>
      <c r="P739" s="43">
        <v>0</v>
      </c>
      <c r="Q739" s="43">
        <v>0</v>
      </c>
      <c r="R739" s="42">
        <v>0</v>
      </c>
      <c r="S739" s="44">
        <v>0</v>
      </c>
      <c r="T739" s="40">
        <v>1</v>
      </c>
      <c r="U739" s="43">
        <v>2</v>
      </c>
      <c r="V739" s="43">
        <v>0</v>
      </c>
      <c r="W739" s="43">
        <v>0.8</v>
      </c>
      <c r="X739" s="43"/>
      <c r="Y739" s="43">
        <v>500</v>
      </c>
      <c r="Z739" s="43">
        <v>0</v>
      </c>
      <c r="AA739" s="43">
        <v>30</v>
      </c>
      <c r="AB739" s="43">
        <v>0</v>
      </c>
      <c r="AC739" s="43">
        <v>0</v>
      </c>
      <c r="AD739" s="43">
        <v>0</v>
      </c>
      <c r="AE739" s="43">
        <v>9</v>
      </c>
      <c r="AF739" s="43">
        <v>1</v>
      </c>
      <c r="AG739" s="43">
        <v>4</v>
      </c>
      <c r="AH739" s="42">
        <v>2</v>
      </c>
      <c r="AI739" s="42">
        <v>1</v>
      </c>
      <c r="AJ739" s="42">
        <v>0</v>
      </c>
      <c r="AK739" s="42">
        <v>8</v>
      </c>
      <c r="AL739" s="43">
        <v>0</v>
      </c>
      <c r="AM739" s="43">
        <v>0</v>
      </c>
      <c r="AN739" s="43">
        <v>0</v>
      </c>
      <c r="AO739" s="43">
        <v>0.5</v>
      </c>
      <c r="AP739" s="43">
        <v>10000</v>
      </c>
      <c r="AQ739" s="43">
        <v>0.5</v>
      </c>
      <c r="AR739" s="43">
        <v>0</v>
      </c>
      <c r="AS739" s="42">
        <v>0</v>
      </c>
      <c r="AT739" s="11">
        <v>90000011</v>
      </c>
      <c r="AU739" s="11"/>
      <c r="AV739" s="57" t="s">
        <v>335</v>
      </c>
      <c r="AW739" s="43" t="s">
        <v>214</v>
      </c>
      <c r="AX739" s="43">
        <v>10002001</v>
      </c>
      <c r="AY739" s="43">
        <v>21201030</v>
      </c>
      <c r="AZ739" s="57" t="s">
        <v>215</v>
      </c>
      <c r="BA739" s="57" t="s">
        <v>216</v>
      </c>
      <c r="BB739" s="44">
        <v>0</v>
      </c>
      <c r="BC739" s="44">
        <v>0</v>
      </c>
      <c r="BD739" s="65"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43">
        <v>0</v>
      </c>
      <c r="BF739" s="40">
        <v>0</v>
      </c>
      <c r="BG739" s="43">
        <v>0</v>
      </c>
      <c r="BH739" s="43">
        <v>0</v>
      </c>
      <c r="BI739" s="43">
        <v>0</v>
      </c>
      <c r="BJ739" s="43">
        <v>0</v>
      </c>
      <c r="BK739" s="46">
        <v>0</v>
      </c>
      <c r="BL739" s="42">
        <v>0</v>
      </c>
      <c r="BM739" s="42">
        <v>0</v>
      </c>
      <c r="BN739" s="42">
        <v>0</v>
      </c>
      <c r="BO739" s="42">
        <v>0</v>
      </c>
      <c r="BP739" s="42">
        <v>0</v>
      </c>
      <c r="BQ739" s="42">
        <v>0</v>
      </c>
      <c r="BR739" s="11">
        <v>0</v>
      </c>
      <c r="BS739" s="11"/>
      <c r="BT739" s="11"/>
      <c r="BU739" s="11"/>
      <c r="BV739" s="42">
        <v>0</v>
      </c>
      <c r="BW739" s="42">
        <v>0</v>
      </c>
      <c r="BX739" s="42">
        <v>0</v>
      </c>
    </row>
    <row r="740" spans="3:76" ht="20.100000000000001" customHeight="1">
      <c r="C740" s="40">
        <v>63021302</v>
      </c>
      <c r="D740" s="57" t="s">
        <v>707</v>
      </c>
      <c r="E740" s="43">
        <v>1</v>
      </c>
      <c r="F740" s="11">
        <v>80000001</v>
      </c>
      <c r="G740" s="40">
        <f t="shared" si="95"/>
        <v>63021303</v>
      </c>
      <c r="H740" s="40">
        <v>0</v>
      </c>
      <c r="I740" s="7">
        <v>37</v>
      </c>
      <c r="J740" s="9">
        <v>2</v>
      </c>
      <c r="K740" s="40">
        <v>0</v>
      </c>
      <c r="L740" s="43">
        <v>0</v>
      </c>
      <c r="M740" s="43">
        <v>0</v>
      </c>
      <c r="N740" s="43">
        <v>1</v>
      </c>
      <c r="O740" s="43">
        <v>0</v>
      </c>
      <c r="P740" s="43">
        <v>0</v>
      </c>
      <c r="Q740" s="43">
        <v>0</v>
      </c>
      <c r="R740" s="42">
        <v>0</v>
      </c>
      <c r="S740" s="44">
        <v>0</v>
      </c>
      <c r="T740" s="40">
        <v>1</v>
      </c>
      <c r="U740" s="43">
        <v>2</v>
      </c>
      <c r="V740" s="43">
        <v>0</v>
      </c>
      <c r="W740" s="43">
        <v>0.8</v>
      </c>
      <c r="X740" s="43"/>
      <c r="Y740" s="43">
        <v>500</v>
      </c>
      <c r="Z740" s="43">
        <v>0</v>
      </c>
      <c r="AA740" s="43">
        <v>30</v>
      </c>
      <c r="AB740" s="43">
        <v>0</v>
      </c>
      <c r="AC740" s="43">
        <v>0</v>
      </c>
      <c r="AD740" s="43">
        <v>0</v>
      </c>
      <c r="AE740" s="43">
        <v>9</v>
      </c>
      <c r="AF740" s="43">
        <v>1</v>
      </c>
      <c r="AG740" s="43">
        <v>4</v>
      </c>
      <c r="AH740" s="42">
        <v>2</v>
      </c>
      <c r="AI740" s="42">
        <v>1</v>
      </c>
      <c r="AJ740" s="42">
        <v>0</v>
      </c>
      <c r="AK740" s="42">
        <v>8</v>
      </c>
      <c r="AL740" s="43">
        <v>0</v>
      </c>
      <c r="AM740" s="43">
        <v>0</v>
      </c>
      <c r="AN740" s="43">
        <v>0</v>
      </c>
      <c r="AO740" s="43">
        <v>0.5</v>
      </c>
      <c r="AP740" s="43">
        <v>10000</v>
      </c>
      <c r="AQ740" s="43">
        <v>0.5</v>
      </c>
      <c r="AR740" s="43">
        <v>0</v>
      </c>
      <c r="AS740" s="42">
        <v>0</v>
      </c>
      <c r="AT740" s="11">
        <v>90000011</v>
      </c>
      <c r="AU740" s="11"/>
      <c r="AV740" s="57" t="s">
        <v>335</v>
      </c>
      <c r="AW740" s="43" t="s">
        <v>214</v>
      </c>
      <c r="AX740" s="43">
        <v>10002001</v>
      </c>
      <c r="AY740" s="43">
        <v>21201030</v>
      </c>
      <c r="AZ740" s="57" t="s">
        <v>215</v>
      </c>
      <c r="BA740" s="57" t="s">
        <v>216</v>
      </c>
      <c r="BB740" s="44">
        <v>0</v>
      </c>
      <c r="BC740" s="44">
        <v>0</v>
      </c>
      <c r="BD740" s="65"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43">
        <v>0</v>
      </c>
      <c r="BF740" s="40">
        <v>0</v>
      </c>
      <c r="BG740" s="43">
        <v>0</v>
      </c>
      <c r="BH740" s="43">
        <v>0</v>
      </c>
      <c r="BI740" s="43">
        <v>0</v>
      </c>
      <c r="BJ740" s="43">
        <v>0</v>
      </c>
      <c r="BK740" s="46">
        <v>0</v>
      </c>
      <c r="BL740" s="42">
        <v>0</v>
      </c>
      <c r="BM740" s="42">
        <v>0</v>
      </c>
      <c r="BN740" s="42">
        <v>0</v>
      </c>
      <c r="BO740" s="42">
        <v>0</v>
      </c>
      <c r="BP740" s="42">
        <v>0</v>
      </c>
      <c r="BQ740" s="42">
        <v>0</v>
      </c>
      <c r="BR740" s="11">
        <v>0</v>
      </c>
      <c r="BS740" s="11"/>
      <c r="BT740" s="11"/>
      <c r="BU740" s="11"/>
      <c r="BV740" s="42">
        <v>0</v>
      </c>
      <c r="BW740" s="42">
        <v>0</v>
      </c>
      <c r="BX740" s="42">
        <v>0</v>
      </c>
    </row>
    <row r="741" spans="3:76" ht="20.100000000000001" customHeight="1">
      <c r="C741" s="40">
        <v>63021303</v>
      </c>
      <c r="D741" s="57" t="s">
        <v>707</v>
      </c>
      <c r="E741" s="43">
        <v>2</v>
      </c>
      <c r="F741" s="11">
        <v>80000001</v>
      </c>
      <c r="G741" s="40">
        <f t="shared" si="95"/>
        <v>63021304</v>
      </c>
      <c r="H741" s="40">
        <v>0</v>
      </c>
      <c r="I741" s="7">
        <v>42</v>
      </c>
      <c r="J741" s="9">
        <v>2</v>
      </c>
      <c r="K741" s="40">
        <v>0</v>
      </c>
      <c r="L741" s="43">
        <v>0</v>
      </c>
      <c r="M741" s="43">
        <v>0</v>
      </c>
      <c r="N741" s="43">
        <v>1</v>
      </c>
      <c r="O741" s="43">
        <v>0</v>
      </c>
      <c r="P741" s="43">
        <v>0</v>
      </c>
      <c r="Q741" s="43">
        <v>0</v>
      </c>
      <c r="R741" s="42">
        <v>0</v>
      </c>
      <c r="S741" s="44">
        <v>0</v>
      </c>
      <c r="T741" s="40">
        <v>1</v>
      </c>
      <c r="U741" s="43">
        <v>2</v>
      </c>
      <c r="V741" s="43">
        <v>0</v>
      </c>
      <c r="W741" s="43">
        <v>0.9</v>
      </c>
      <c r="X741" s="43"/>
      <c r="Y741" s="43">
        <v>800</v>
      </c>
      <c r="Z741" s="43">
        <v>0</v>
      </c>
      <c r="AA741" s="43">
        <v>30</v>
      </c>
      <c r="AB741" s="43">
        <v>0</v>
      </c>
      <c r="AC741" s="43">
        <v>0</v>
      </c>
      <c r="AD741" s="43">
        <v>0</v>
      </c>
      <c r="AE741" s="43">
        <v>9</v>
      </c>
      <c r="AF741" s="43">
        <v>1</v>
      </c>
      <c r="AG741" s="43">
        <v>4</v>
      </c>
      <c r="AH741" s="42">
        <v>2</v>
      </c>
      <c r="AI741" s="42">
        <v>1</v>
      </c>
      <c r="AJ741" s="42">
        <v>0</v>
      </c>
      <c r="AK741" s="42">
        <v>8</v>
      </c>
      <c r="AL741" s="43">
        <v>0</v>
      </c>
      <c r="AM741" s="43">
        <v>0</v>
      </c>
      <c r="AN741" s="43">
        <v>0</v>
      </c>
      <c r="AO741" s="43">
        <v>0.5</v>
      </c>
      <c r="AP741" s="43">
        <v>10000</v>
      </c>
      <c r="AQ741" s="43">
        <v>0.5</v>
      </c>
      <c r="AR741" s="43">
        <v>0</v>
      </c>
      <c r="AS741" s="42">
        <v>0</v>
      </c>
      <c r="AT741" s="11">
        <v>90000011</v>
      </c>
      <c r="AU741" s="11"/>
      <c r="AV741" s="57" t="s">
        <v>335</v>
      </c>
      <c r="AW741" s="43" t="s">
        <v>214</v>
      </c>
      <c r="AX741" s="43">
        <v>10002001</v>
      </c>
      <c r="AY741" s="43">
        <v>21201030</v>
      </c>
      <c r="AZ741" s="57" t="s">
        <v>215</v>
      </c>
      <c r="BA741" s="57" t="s">
        <v>216</v>
      </c>
      <c r="BB741" s="44">
        <v>0</v>
      </c>
      <c r="BC741" s="44">
        <v>0</v>
      </c>
      <c r="BD741" s="65" t="str">
        <f t="shared" si="96"/>
        <v>在脚底下立即释放法术,在此范围内的目标每秒造成90%攻击伤害+800点固定伤害,目标移动速度降低50%,持续10秒</v>
      </c>
      <c r="BE741" s="43">
        <v>0</v>
      </c>
      <c r="BF741" s="40">
        <v>0</v>
      </c>
      <c r="BG741" s="43">
        <v>0</v>
      </c>
      <c r="BH741" s="43">
        <v>0</v>
      </c>
      <c r="BI741" s="43">
        <v>0</v>
      </c>
      <c r="BJ741" s="43">
        <v>0</v>
      </c>
      <c r="BK741" s="46">
        <v>0</v>
      </c>
      <c r="BL741" s="42">
        <v>0</v>
      </c>
      <c r="BM741" s="42">
        <v>0</v>
      </c>
      <c r="BN741" s="42">
        <v>0</v>
      </c>
      <c r="BO741" s="42">
        <v>0</v>
      </c>
      <c r="BP741" s="42">
        <v>0</v>
      </c>
      <c r="BQ741" s="42">
        <v>0</v>
      </c>
      <c r="BR741" s="11">
        <v>0</v>
      </c>
      <c r="BS741" s="11"/>
      <c r="BT741" s="11"/>
      <c r="BU741" s="11"/>
      <c r="BV741" s="42">
        <v>0</v>
      </c>
      <c r="BW741" s="42">
        <v>0</v>
      </c>
      <c r="BX741" s="42">
        <v>0</v>
      </c>
    </row>
    <row r="742" spans="3:76" ht="20.100000000000001" customHeight="1">
      <c r="C742" s="40">
        <v>63021304</v>
      </c>
      <c r="D742" s="57" t="s">
        <v>707</v>
      </c>
      <c r="E742" s="43">
        <v>3</v>
      </c>
      <c r="F742" s="11">
        <v>80000001</v>
      </c>
      <c r="G742" s="40">
        <v>0</v>
      </c>
      <c r="H742" s="40">
        <v>0</v>
      </c>
      <c r="I742" s="9">
        <v>0</v>
      </c>
      <c r="J742" s="9">
        <v>0</v>
      </c>
      <c r="K742" s="40">
        <v>0</v>
      </c>
      <c r="L742" s="43">
        <v>0</v>
      </c>
      <c r="M742" s="43">
        <v>0</v>
      </c>
      <c r="N742" s="43">
        <v>1</v>
      </c>
      <c r="O742" s="43">
        <v>0</v>
      </c>
      <c r="P742" s="43">
        <v>0</v>
      </c>
      <c r="Q742" s="43">
        <v>0</v>
      </c>
      <c r="R742" s="42">
        <v>0</v>
      </c>
      <c r="S742" s="44">
        <v>0</v>
      </c>
      <c r="T742" s="40">
        <v>1</v>
      </c>
      <c r="U742" s="43">
        <v>2</v>
      </c>
      <c r="V742" s="43">
        <v>0</v>
      </c>
      <c r="W742" s="43">
        <v>1</v>
      </c>
      <c r="X742" s="43"/>
      <c r="Y742" s="43">
        <v>1150</v>
      </c>
      <c r="Z742" s="43">
        <v>0</v>
      </c>
      <c r="AA742" s="43">
        <v>30</v>
      </c>
      <c r="AB742" s="43">
        <v>0</v>
      </c>
      <c r="AC742" s="43">
        <v>0</v>
      </c>
      <c r="AD742" s="43">
        <v>0</v>
      </c>
      <c r="AE742" s="43">
        <v>9</v>
      </c>
      <c r="AF742" s="43">
        <v>1</v>
      </c>
      <c r="AG742" s="43">
        <v>4</v>
      </c>
      <c r="AH742" s="42">
        <v>2</v>
      </c>
      <c r="AI742" s="42">
        <v>1</v>
      </c>
      <c r="AJ742" s="42">
        <v>0</v>
      </c>
      <c r="AK742" s="42">
        <v>8</v>
      </c>
      <c r="AL742" s="43">
        <v>0</v>
      </c>
      <c r="AM742" s="43">
        <v>0</v>
      </c>
      <c r="AN742" s="43">
        <v>0</v>
      </c>
      <c r="AO742" s="43">
        <v>0.5</v>
      </c>
      <c r="AP742" s="43">
        <v>10000</v>
      </c>
      <c r="AQ742" s="43">
        <v>0.5</v>
      </c>
      <c r="AR742" s="43">
        <v>0</v>
      </c>
      <c r="AS742" s="42">
        <v>0</v>
      </c>
      <c r="AT742" s="11">
        <v>90000011</v>
      </c>
      <c r="AU742" s="11"/>
      <c r="AV742" s="57" t="s">
        <v>335</v>
      </c>
      <c r="AW742" s="43" t="s">
        <v>214</v>
      </c>
      <c r="AX742" s="43">
        <v>10002001</v>
      </c>
      <c r="AY742" s="43">
        <v>21201030</v>
      </c>
      <c r="AZ742" s="57" t="s">
        <v>215</v>
      </c>
      <c r="BA742" s="57" t="s">
        <v>216</v>
      </c>
      <c r="BB742" s="44">
        <v>0</v>
      </c>
      <c r="BC742" s="44">
        <v>0</v>
      </c>
      <c r="BD742" s="65" t="str">
        <f t="shared" si="96"/>
        <v>在脚底下立即释放法术,在此范围内的目标每秒造成100%攻击伤害+1150点固定伤害,目标移动速度降低50%,持续10秒</v>
      </c>
      <c r="BE742" s="43">
        <v>0</v>
      </c>
      <c r="BF742" s="40">
        <v>0</v>
      </c>
      <c r="BG742" s="43">
        <v>0</v>
      </c>
      <c r="BH742" s="43">
        <v>0</v>
      </c>
      <c r="BI742" s="43">
        <v>0</v>
      </c>
      <c r="BJ742" s="43">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63021305</v>
      </c>
      <c r="D743" s="57" t="s">
        <v>707</v>
      </c>
      <c r="E743" s="43">
        <v>4</v>
      </c>
      <c r="F743" s="11">
        <v>80000001</v>
      </c>
      <c r="G743" s="40">
        <v>0</v>
      </c>
      <c r="H743" s="40">
        <v>0</v>
      </c>
      <c r="I743" s="9">
        <v>0</v>
      </c>
      <c r="J743" s="9">
        <v>0</v>
      </c>
      <c r="K743" s="40">
        <v>0</v>
      </c>
      <c r="L743" s="43">
        <v>0</v>
      </c>
      <c r="M743" s="43">
        <v>0</v>
      </c>
      <c r="N743" s="43">
        <v>1</v>
      </c>
      <c r="O743" s="43">
        <v>0</v>
      </c>
      <c r="P743" s="43">
        <v>0</v>
      </c>
      <c r="Q743" s="43">
        <v>0</v>
      </c>
      <c r="R743" s="42">
        <v>0</v>
      </c>
      <c r="S743" s="44">
        <v>0</v>
      </c>
      <c r="T743" s="40">
        <v>1</v>
      </c>
      <c r="U743" s="43">
        <v>2</v>
      </c>
      <c r="V743" s="43">
        <v>0</v>
      </c>
      <c r="W743" s="43">
        <v>1.1000000000000001</v>
      </c>
      <c r="X743" s="43"/>
      <c r="Y743" s="43">
        <v>1550</v>
      </c>
      <c r="Z743" s="43">
        <v>0</v>
      </c>
      <c r="AA743" s="43">
        <v>30</v>
      </c>
      <c r="AB743" s="43">
        <v>0</v>
      </c>
      <c r="AC743" s="43">
        <v>0</v>
      </c>
      <c r="AD743" s="43">
        <v>0</v>
      </c>
      <c r="AE743" s="43">
        <v>9</v>
      </c>
      <c r="AF743" s="43">
        <v>1</v>
      </c>
      <c r="AG743" s="43">
        <v>4</v>
      </c>
      <c r="AH743" s="42">
        <v>2</v>
      </c>
      <c r="AI743" s="42">
        <v>1</v>
      </c>
      <c r="AJ743" s="42">
        <v>0</v>
      </c>
      <c r="AK743" s="42">
        <v>8</v>
      </c>
      <c r="AL743" s="43">
        <v>0</v>
      </c>
      <c r="AM743" s="43">
        <v>0</v>
      </c>
      <c r="AN743" s="43">
        <v>0</v>
      </c>
      <c r="AO743" s="43">
        <v>0.5</v>
      </c>
      <c r="AP743" s="43">
        <v>10000</v>
      </c>
      <c r="AQ743" s="43">
        <v>0.5</v>
      </c>
      <c r="AR743" s="43">
        <v>0</v>
      </c>
      <c r="AS743" s="42">
        <v>0</v>
      </c>
      <c r="AT743" s="11">
        <v>90000011</v>
      </c>
      <c r="AU743" s="11"/>
      <c r="AV743" s="57" t="s">
        <v>335</v>
      </c>
      <c r="AW743" s="43" t="s">
        <v>214</v>
      </c>
      <c r="AX743" s="43">
        <v>10002001</v>
      </c>
      <c r="AY743" s="43">
        <v>21201030</v>
      </c>
      <c r="AZ743" s="57" t="s">
        <v>215</v>
      </c>
      <c r="BA743" s="57" t="s">
        <v>216</v>
      </c>
      <c r="BB743" s="44">
        <v>0</v>
      </c>
      <c r="BC743" s="44">
        <v>0</v>
      </c>
      <c r="BD743" s="65" t="str">
        <f t="shared" si="96"/>
        <v>在脚底下立即释放法术,在此范围内的目标每秒造成110%攻击伤害+1550点固定伤害,目标移动速度降低50%,持续10秒</v>
      </c>
      <c r="BE743" s="43">
        <v>0</v>
      </c>
      <c r="BF743" s="40">
        <v>0</v>
      </c>
      <c r="BG743" s="43">
        <v>0</v>
      </c>
      <c r="BH743" s="43">
        <v>0</v>
      </c>
      <c r="BI743" s="43">
        <v>0</v>
      </c>
      <c r="BJ743" s="43">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63021306</v>
      </c>
      <c r="D744" s="57" t="s">
        <v>707</v>
      </c>
      <c r="E744" s="43">
        <v>5</v>
      </c>
      <c r="F744" s="11">
        <v>80000001</v>
      </c>
      <c r="G744" s="43">
        <v>0</v>
      </c>
      <c r="H744" s="43">
        <v>0</v>
      </c>
      <c r="I744" s="9">
        <v>0</v>
      </c>
      <c r="J744" s="9">
        <v>0</v>
      </c>
      <c r="K744" s="40">
        <v>0</v>
      </c>
      <c r="L744" s="43">
        <v>0</v>
      </c>
      <c r="M744" s="43">
        <v>0</v>
      </c>
      <c r="N744" s="43">
        <v>1</v>
      </c>
      <c r="O744" s="43">
        <v>0</v>
      </c>
      <c r="P744" s="43">
        <v>0</v>
      </c>
      <c r="Q744" s="43">
        <v>0</v>
      </c>
      <c r="R744" s="42">
        <v>0</v>
      </c>
      <c r="S744" s="44">
        <v>0</v>
      </c>
      <c r="T744" s="40">
        <v>1</v>
      </c>
      <c r="U744" s="43">
        <v>2</v>
      </c>
      <c r="V744" s="43">
        <v>0</v>
      </c>
      <c r="W744" s="43">
        <v>1.2</v>
      </c>
      <c r="X744" s="43"/>
      <c r="Y744" s="43">
        <v>2050</v>
      </c>
      <c r="Z744" s="43">
        <v>0</v>
      </c>
      <c r="AA744" s="43">
        <v>30</v>
      </c>
      <c r="AB744" s="43">
        <v>0</v>
      </c>
      <c r="AC744" s="43">
        <v>0</v>
      </c>
      <c r="AD744" s="43">
        <v>0</v>
      </c>
      <c r="AE744" s="43">
        <v>9</v>
      </c>
      <c r="AF744" s="43">
        <v>1</v>
      </c>
      <c r="AG744" s="43">
        <v>4</v>
      </c>
      <c r="AH744" s="42">
        <v>2</v>
      </c>
      <c r="AI744" s="42">
        <v>1</v>
      </c>
      <c r="AJ744" s="42">
        <v>0</v>
      </c>
      <c r="AK744" s="42">
        <v>8</v>
      </c>
      <c r="AL744" s="43">
        <v>0</v>
      </c>
      <c r="AM744" s="43">
        <v>0</v>
      </c>
      <c r="AN744" s="43">
        <v>0</v>
      </c>
      <c r="AO744" s="43">
        <v>0.5</v>
      </c>
      <c r="AP744" s="43">
        <v>10000</v>
      </c>
      <c r="AQ744" s="43">
        <v>0.5</v>
      </c>
      <c r="AR744" s="43">
        <v>0</v>
      </c>
      <c r="AS744" s="42">
        <v>0</v>
      </c>
      <c r="AT744" s="11">
        <v>90000011</v>
      </c>
      <c r="AU744" s="11"/>
      <c r="AV744" s="57" t="s">
        <v>335</v>
      </c>
      <c r="AW744" s="43" t="s">
        <v>214</v>
      </c>
      <c r="AX744" s="43">
        <v>10002001</v>
      </c>
      <c r="AY744" s="43">
        <v>21201030</v>
      </c>
      <c r="AZ744" s="57" t="s">
        <v>215</v>
      </c>
      <c r="BA744" s="57" t="s">
        <v>216</v>
      </c>
      <c r="BB744" s="44">
        <v>0</v>
      </c>
      <c r="BC744" s="44">
        <v>0</v>
      </c>
      <c r="BD744" s="65" t="str">
        <f t="shared" si="96"/>
        <v>在脚底下立即释放法术,在此范围内的目标每秒造成120%攻击伤害+2050点固定伤害,目标移动速度降低50%,持续10秒</v>
      </c>
      <c r="BE744" s="43">
        <v>0</v>
      </c>
      <c r="BF744" s="40">
        <v>0</v>
      </c>
      <c r="BG744" s="43">
        <v>0</v>
      </c>
      <c r="BH744" s="43">
        <v>0</v>
      </c>
      <c r="BI744" s="43">
        <v>0</v>
      </c>
      <c r="BJ744" s="43">
        <v>0</v>
      </c>
      <c r="BK744" s="46">
        <v>0</v>
      </c>
      <c r="BL744" s="42">
        <v>0</v>
      </c>
      <c r="BM744" s="42">
        <v>0</v>
      </c>
      <c r="BN744" s="42">
        <v>0</v>
      </c>
      <c r="BO744" s="42">
        <v>0</v>
      </c>
      <c r="BP744" s="42">
        <v>0</v>
      </c>
      <c r="BQ744" s="42">
        <v>0</v>
      </c>
      <c r="BR744" s="11">
        <v>0</v>
      </c>
      <c r="BS744" s="11"/>
      <c r="BT744" s="11"/>
      <c r="BU744" s="11"/>
      <c r="BV744" s="42">
        <v>0</v>
      </c>
      <c r="BW744" s="42">
        <v>0</v>
      </c>
      <c r="BX744" s="42">
        <v>0</v>
      </c>
    </row>
    <row r="745" spans="3:76" ht="19.5" customHeight="1">
      <c r="C745" s="40">
        <v>63021401</v>
      </c>
      <c r="D745" s="57" t="s">
        <v>708</v>
      </c>
      <c r="E745" s="43">
        <v>0</v>
      </c>
      <c r="F745" s="11">
        <v>80000001</v>
      </c>
      <c r="G745" s="40">
        <f t="shared" ref="G745:G747" si="97">C746</f>
        <v>63021402</v>
      </c>
      <c r="H745" s="40">
        <v>0</v>
      </c>
      <c r="I745" s="7">
        <v>35</v>
      </c>
      <c r="J745" s="9">
        <v>5</v>
      </c>
      <c r="K745" s="43">
        <v>0</v>
      </c>
      <c r="L745" s="43">
        <v>0</v>
      </c>
      <c r="M745" s="43">
        <v>0</v>
      </c>
      <c r="N745" s="40">
        <v>1</v>
      </c>
      <c r="O745" s="43">
        <v>0</v>
      </c>
      <c r="P745" s="43">
        <v>0</v>
      </c>
      <c r="Q745" s="43">
        <v>0</v>
      </c>
      <c r="R745" s="42">
        <v>0</v>
      </c>
      <c r="S745" s="44">
        <v>0</v>
      </c>
      <c r="T745" s="40">
        <v>1</v>
      </c>
      <c r="U745" s="43">
        <v>2</v>
      </c>
      <c r="V745" s="43">
        <v>0</v>
      </c>
      <c r="W745" s="43">
        <v>0</v>
      </c>
      <c r="X745" s="43"/>
      <c r="Y745" s="43">
        <v>0</v>
      </c>
      <c r="Z745" s="43">
        <v>0</v>
      </c>
      <c r="AA745" s="43">
        <v>20</v>
      </c>
      <c r="AB745" s="43">
        <v>0</v>
      </c>
      <c r="AC745" s="43">
        <v>0</v>
      </c>
      <c r="AD745" s="43">
        <v>0</v>
      </c>
      <c r="AE745" s="43">
        <v>30</v>
      </c>
      <c r="AF745" s="43">
        <v>1</v>
      </c>
      <c r="AG745" s="43">
        <v>2</v>
      </c>
      <c r="AH745" s="42">
        <v>2</v>
      </c>
      <c r="AI745" s="42">
        <v>1</v>
      </c>
      <c r="AJ745" s="42">
        <v>0</v>
      </c>
      <c r="AK745" s="42">
        <v>5</v>
      </c>
      <c r="AL745" s="43">
        <v>0</v>
      </c>
      <c r="AM745" s="43">
        <v>0</v>
      </c>
      <c r="AN745" s="43">
        <v>0</v>
      </c>
      <c r="AO745" s="43">
        <v>0.5</v>
      </c>
      <c r="AP745" s="43">
        <v>2000</v>
      </c>
      <c r="AQ745" s="43">
        <v>0</v>
      </c>
      <c r="AR745" s="43">
        <v>0</v>
      </c>
      <c r="AS745" s="42">
        <v>0</v>
      </c>
      <c r="AT745" s="43" t="s">
        <v>153</v>
      </c>
      <c r="AU745" s="43"/>
      <c r="AV745" s="41" t="s">
        <v>377</v>
      </c>
      <c r="AW745" s="43" t="s">
        <v>336</v>
      </c>
      <c r="AX745" s="43">
        <v>0</v>
      </c>
      <c r="AY745" s="43">
        <v>21201040</v>
      </c>
      <c r="AZ745" s="57" t="s">
        <v>709</v>
      </c>
      <c r="BA745" s="213" t="s">
        <v>710</v>
      </c>
      <c r="BB745" s="44">
        <v>0</v>
      </c>
      <c r="BC745" s="44">
        <v>0</v>
      </c>
      <c r="BD745" s="66" t="s">
        <v>711</v>
      </c>
      <c r="BE745" s="43">
        <v>0</v>
      </c>
      <c r="BF745" s="40">
        <v>0</v>
      </c>
      <c r="BG745" s="43">
        <v>0</v>
      </c>
      <c r="BH745" s="43">
        <v>0</v>
      </c>
      <c r="BI745" s="43">
        <v>0</v>
      </c>
      <c r="BJ745" s="43">
        <v>0</v>
      </c>
      <c r="BK745" s="46">
        <v>0</v>
      </c>
      <c r="BL745" s="42">
        <v>0</v>
      </c>
      <c r="BM745" s="42">
        <v>0</v>
      </c>
      <c r="BN745" s="42">
        <v>0</v>
      </c>
      <c r="BO745" s="42">
        <v>0</v>
      </c>
      <c r="BP745" s="42">
        <v>0</v>
      </c>
      <c r="BQ745" s="42">
        <v>0</v>
      </c>
      <c r="BR745" s="11">
        <v>0</v>
      </c>
      <c r="BS745" s="11"/>
      <c r="BT745" s="11"/>
      <c r="BU745" s="11"/>
      <c r="BV745" s="42">
        <v>0</v>
      </c>
      <c r="BW745" s="42">
        <v>0</v>
      </c>
      <c r="BX745" s="42">
        <v>0</v>
      </c>
    </row>
    <row r="746" spans="3:76" ht="19.5" customHeight="1">
      <c r="C746" s="40">
        <v>63021402</v>
      </c>
      <c r="D746" s="57" t="s">
        <v>708</v>
      </c>
      <c r="E746" s="43">
        <v>1</v>
      </c>
      <c r="F746" s="11">
        <v>80000001</v>
      </c>
      <c r="G746" s="40">
        <f t="shared" si="97"/>
        <v>63021403</v>
      </c>
      <c r="H746" s="40">
        <v>0</v>
      </c>
      <c r="I746" s="7">
        <v>42</v>
      </c>
      <c r="J746" s="9">
        <v>2</v>
      </c>
      <c r="K746" s="43">
        <v>0</v>
      </c>
      <c r="L746" s="43">
        <v>0</v>
      </c>
      <c r="M746" s="43">
        <v>0</v>
      </c>
      <c r="N746" s="40">
        <v>1</v>
      </c>
      <c r="O746" s="43">
        <v>0</v>
      </c>
      <c r="P746" s="43">
        <v>0</v>
      </c>
      <c r="Q746" s="43">
        <v>0</v>
      </c>
      <c r="R746" s="42">
        <v>0</v>
      </c>
      <c r="S746" s="44">
        <v>0</v>
      </c>
      <c r="T746" s="40">
        <v>1</v>
      </c>
      <c r="U746" s="43">
        <v>2</v>
      </c>
      <c r="V746" s="43">
        <v>0</v>
      </c>
      <c r="W746" s="43">
        <v>0</v>
      </c>
      <c r="X746" s="43"/>
      <c r="Y746" s="43">
        <v>0</v>
      </c>
      <c r="Z746" s="43">
        <v>0</v>
      </c>
      <c r="AA746" s="43">
        <v>20</v>
      </c>
      <c r="AB746" s="43">
        <v>0</v>
      </c>
      <c r="AC746" s="43">
        <v>0</v>
      </c>
      <c r="AD746" s="43">
        <v>0</v>
      </c>
      <c r="AE746" s="43">
        <v>30</v>
      </c>
      <c r="AF746" s="43">
        <v>1</v>
      </c>
      <c r="AG746" s="43">
        <v>2</v>
      </c>
      <c r="AH746" s="42">
        <v>2</v>
      </c>
      <c r="AI746" s="42">
        <v>1</v>
      </c>
      <c r="AJ746" s="42">
        <v>0</v>
      </c>
      <c r="AK746" s="42">
        <v>5</v>
      </c>
      <c r="AL746" s="43">
        <v>0</v>
      </c>
      <c r="AM746" s="43">
        <v>0</v>
      </c>
      <c r="AN746" s="43">
        <v>0</v>
      </c>
      <c r="AO746" s="43">
        <v>0.5</v>
      </c>
      <c r="AP746" s="43">
        <v>2000</v>
      </c>
      <c r="AQ746" s="43">
        <v>0</v>
      </c>
      <c r="AR746" s="43">
        <v>0</v>
      </c>
      <c r="AS746" s="42">
        <v>0</v>
      </c>
      <c r="AT746" s="43" t="s">
        <v>153</v>
      </c>
      <c r="AU746" s="43"/>
      <c r="AV746" s="41" t="s">
        <v>377</v>
      </c>
      <c r="AW746" s="43" t="s">
        <v>336</v>
      </c>
      <c r="AX746" s="43">
        <v>0</v>
      </c>
      <c r="AY746" s="43">
        <v>21201040</v>
      </c>
      <c r="AZ746" s="57" t="s">
        <v>709</v>
      </c>
      <c r="BA746" s="213" t="s">
        <v>710</v>
      </c>
      <c r="BB746" s="44">
        <v>0</v>
      </c>
      <c r="BC746" s="44">
        <v>0</v>
      </c>
      <c r="BD746" s="66" t="s">
        <v>711</v>
      </c>
      <c r="BE746" s="43">
        <v>0</v>
      </c>
      <c r="BF746" s="40">
        <v>0</v>
      </c>
      <c r="BG746" s="43">
        <v>0</v>
      </c>
      <c r="BH746" s="43">
        <v>0</v>
      </c>
      <c r="BI746" s="43">
        <v>0</v>
      </c>
      <c r="BJ746" s="43">
        <v>0</v>
      </c>
      <c r="BK746" s="46">
        <v>0</v>
      </c>
      <c r="BL746" s="42">
        <v>0</v>
      </c>
      <c r="BM746" s="42">
        <v>0</v>
      </c>
      <c r="BN746" s="42">
        <v>0</v>
      </c>
      <c r="BO746" s="42">
        <v>0</v>
      </c>
      <c r="BP746" s="42">
        <v>0</v>
      </c>
      <c r="BQ746" s="42">
        <v>0</v>
      </c>
      <c r="BR746" s="11">
        <v>0</v>
      </c>
      <c r="BS746" s="11"/>
      <c r="BT746" s="11"/>
      <c r="BU746" s="11"/>
      <c r="BV746" s="42">
        <v>0</v>
      </c>
      <c r="BW746" s="42">
        <v>0</v>
      </c>
      <c r="BX746" s="42">
        <v>0</v>
      </c>
    </row>
    <row r="747" spans="3:76" ht="19.5" customHeight="1">
      <c r="C747" s="40">
        <v>63021403</v>
      </c>
      <c r="D747" s="57" t="s">
        <v>708</v>
      </c>
      <c r="E747" s="43">
        <v>2</v>
      </c>
      <c r="F747" s="11">
        <v>80000001</v>
      </c>
      <c r="G747" s="40">
        <f t="shared" si="97"/>
        <v>63021404</v>
      </c>
      <c r="H747" s="40">
        <v>0</v>
      </c>
      <c r="I747" s="7">
        <v>47</v>
      </c>
      <c r="J747" s="9">
        <v>2</v>
      </c>
      <c r="K747" s="43">
        <v>0</v>
      </c>
      <c r="L747" s="43">
        <v>0</v>
      </c>
      <c r="M747" s="43">
        <v>0</v>
      </c>
      <c r="N747" s="40">
        <v>1</v>
      </c>
      <c r="O747" s="43">
        <v>0</v>
      </c>
      <c r="P747" s="43">
        <v>0</v>
      </c>
      <c r="Q747" s="43">
        <v>0</v>
      </c>
      <c r="R747" s="42">
        <v>0</v>
      </c>
      <c r="S747" s="44">
        <v>0</v>
      </c>
      <c r="T747" s="40">
        <v>1</v>
      </c>
      <c r="U747" s="43">
        <v>2</v>
      </c>
      <c r="V747" s="43">
        <v>0</v>
      </c>
      <c r="W747" s="43">
        <v>0</v>
      </c>
      <c r="X747" s="43"/>
      <c r="Y747" s="43">
        <v>0</v>
      </c>
      <c r="Z747" s="43">
        <v>0</v>
      </c>
      <c r="AA747" s="43">
        <v>20</v>
      </c>
      <c r="AB747" s="43">
        <v>0</v>
      </c>
      <c r="AC747" s="43">
        <v>0</v>
      </c>
      <c r="AD747" s="43">
        <v>0</v>
      </c>
      <c r="AE747" s="43">
        <v>30</v>
      </c>
      <c r="AF747" s="43">
        <v>1</v>
      </c>
      <c r="AG747" s="43">
        <v>2</v>
      </c>
      <c r="AH747" s="42">
        <v>2</v>
      </c>
      <c r="AI747" s="42">
        <v>1</v>
      </c>
      <c r="AJ747" s="42">
        <v>0</v>
      </c>
      <c r="AK747" s="42">
        <v>5</v>
      </c>
      <c r="AL747" s="43">
        <v>0</v>
      </c>
      <c r="AM747" s="43">
        <v>0</v>
      </c>
      <c r="AN747" s="43">
        <v>0</v>
      </c>
      <c r="AO747" s="43">
        <v>0.5</v>
      </c>
      <c r="AP747" s="43">
        <v>2000</v>
      </c>
      <c r="AQ747" s="43">
        <v>0</v>
      </c>
      <c r="AR747" s="43">
        <v>0</v>
      </c>
      <c r="AS747" s="42">
        <v>0</v>
      </c>
      <c r="AT747" s="43" t="s">
        <v>153</v>
      </c>
      <c r="AU747" s="43"/>
      <c r="AV747" s="41" t="s">
        <v>377</v>
      </c>
      <c r="AW747" s="43" t="s">
        <v>336</v>
      </c>
      <c r="AX747" s="43">
        <v>0</v>
      </c>
      <c r="AY747" s="43">
        <v>21201040</v>
      </c>
      <c r="AZ747" s="57" t="s">
        <v>709</v>
      </c>
      <c r="BA747" s="213" t="s">
        <v>712</v>
      </c>
      <c r="BB747" s="44">
        <v>0</v>
      </c>
      <c r="BC747" s="44">
        <v>0</v>
      </c>
      <c r="BD747" s="66" t="s">
        <v>713</v>
      </c>
      <c r="BE747" s="43">
        <v>0</v>
      </c>
      <c r="BF747" s="40">
        <v>0</v>
      </c>
      <c r="BG747" s="43">
        <v>0</v>
      </c>
      <c r="BH747" s="43">
        <v>0</v>
      </c>
      <c r="BI747" s="43">
        <v>0</v>
      </c>
      <c r="BJ747" s="43">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63021404</v>
      </c>
      <c r="D748" s="57" t="s">
        <v>708</v>
      </c>
      <c r="E748" s="43">
        <v>3</v>
      </c>
      <c r="F748" s="11">
        <v>80000001</v>
      </c>
      <c r="G748" s="40">
        <v>0</v>
      </c>
      <c r="H748" s="40">
        <v>0</v>
      </c>
      <c r="I748" s="9">
        <v>0</v>
      </c>
      <c r="J748" s="9">
        <v>0</v>
      </c>
      <c r="K748" s="43">
        <v>0</v>
      </c>
      <c r="L748" s="43">
        <v>0</v>
      </c>
      <c r="M748" s="43">
        <v>0</v>
      </c>
      <c r="N748" s="40">
        <v>1</v>
      </c>
      <c r="O748" s="43">
        <v>0</v>
      </c>
      <c r="P748" s="43">
        <v>0</v>
      </c>
      <c r="Q748" s="43">
        <v>0</v>
      </c>
      <c r="R748" s="42">
        <v>0</v>
      </c>
      <c r="S748" s="44">
        <v>0</v>
      </c>
      <c r="T748" s="40">
        <v>1</v>
      </c>
      <c r="U748" s="43">
        <v>2</v>
      </c>
      <c r="V748" s="43">
        <v>0</v>
      </c>
      <c r="W748" s="43">
        <v>0</v>
      </c>
      <c r="X748" s="43"/>
      <c r="Y748" s="43">
        <v>0</v>
      </c>
      <c r="Z748" s="43">
        <v>0</v>
      </c>
      <c r="AA748" s="43">
        <v>20</v>
      </c>
      <c r="AB748" s="43">
        <v>0</v>
      </c>
      <c r="AC748" s="43">
        <v>0</v>
      </c>
      <c r="AD748" s="43">
        <v>0</v>
      </c>
      <c r="AE748" s="43">
        <v>30</v>
      </c>
      <c r="AF748" s="43">
        <v>1</v>
      </c>
      <c r="AG748" s="43">
        <v>2</v>
      </c>
      <c r="AH748" s="42">
        <v>2</v>
      </c>
      <c r="AI748" s="42">
        <v>1</v>
      </c>
      <c r="AJ748" s="42">
        <v>0</v>
      </c>
      <c r="AK748" s="42">
        <v>5</v>
      </c>
      <c r="AL748" s="43">
        <v>0</v>
      </c>
      <c r="AM748" s="43">
        <v>0</v>
      </c>
      <c r="AN748" s="43">
        <v>0</v>
      </c>
      <c r="AO748" s="43">
        <v>0.5</v>
      </c>
      <c r="AP748" s="43">
        <v>2000</v>
      </c>
      <c r="AQ748" s="43">
        <v>0</v>
      </c>
      <c r="AR748" s="43">
        <v>0</v>
      </c>
      <c r="AS748" s="42">
        <v>0</v>
      </c>
      <c r="AT748" s="43" t="s">
        <v>153</v>
      </c>
      <c r="AU748" s="43"/>
      <c r="AV748" s="41" t="s">
        <v>377</v>
      </c>
      <c r="AW748" s="43" t="s">
        <v>336</v>
      </c>
      <c r="AX748" s="43">
        <v>0</v>
      </c>
      <c r="AY748" s="43">
        <v>21201040</v>
      </c>
      <c r="AZ748" s="57" t="s">
        <v>709</v>
      </c>
      <c r="BA748" s="213" t="s">
        <v>714</v>
      </c>
      <c r="BB748" s="44">
        <v>0</v>
      </c>
      <c r="BC748" s="44">
        <v>0</v>
      </c>
      <c r="BD748" s="66" t="s">
        <v>715</v>
      </c>
      <c r="BE748" s="43">
        <v>0</v>
      </c>
      <c r="BF748" s="40">
        <v>0</v>
      </c>
      <c r="BG748" s="43">
        <v>0</v>
      </c>
      <c r="BH748" s="43">
        <v>0</v>
      </c>
      <c r="BI748" s="43">
        <v>0</v>
      </c>
      <c r="BJ748" s="43">
        <v>0</v>
      </c>
      <c r="BK748" s="46">
        <v>0</v>
      </c>
      <c r="BL748" s="42">
        <v>0</v>
      </c>
      <c r="BM748" s="42">
        <v>0</v>
      </c>
      <c r="BN748" s="42">
        <v>0</v>
      </c>
      <c r="BO748" s="42">
        <v>0</v>
      </c>
      <c r="BP748" s="42">
        <v>0</v>
      </c>
      <c r="BQ748" s="42">
        <v>0</v>
      </c>
      <c r="BR748" s="11">
        <v>0</v>
      </c>
      <c r="BS748" s="11"/>
      <c r="BT748" s="11"/>
      <c r="BU748" s="11"/>
      <c r="BV748" s="42">
        <v>0</v>
      </c>
      <c r="BW748" s="42">
        <v>0</v>
      </c>
      <c r="BX748" s="42">
        <v>0</v>
      </c>
    </row>
    <row r="749" spans="3:76" ht="19.5" customHeight="1">
      <c r="C749" s="40">
        <v>63021405</v>
      </c>
      <c r="D749" s="57" t="s">
        <v>708</v>
      </c>
      <c r="E749" s="43">
        <v>4</v>
      </c>
      <c r="F749" s="11">
        <v>80000001</v>
      </c>
      <c r="G749" s="40">
        <v>0</v>
      </c>
      <c r="H749" s="40">
        <v>0</v>
      </c>
      <c r="I749" s="9">
        <v>0</v>
      </c>
      <c r="J749" s="9">
        <v>0</v>
      </c>
      <c r="K749" s="43">
        <v>0</v>
      </c>
      <c r="L749" s="43">
        <v>0</v>
      </c>
      <c r="M749" s="43">
        <v>0</v>
      </c>
      <c r="N749" s="40">
        <v>1</v>
      </c>
      <c r="O749" s="43">
        <v>0</v>
      </c>
      <c r="P749" s="43">
        <v>0</v>
      </c>
      <c r="Q749" s="43">
        <v>0</v>
      </c>
      <c r="R749" s="42">
        <v>0</v>
      </c>
      <c r="S749" s="44">
        <v>0</v>
      </c>
      <c r="T749" s="40">
        <v>1</v>
      </c>
      <c r="U749" s="43">
        <v>2</v>
      </c>
      <c r="V749" s="43">
        <v>0</v>
      </c>
      <c r="W749" s="43">
        <v>0</v>
      </c>
      <c r="X749" s="43"/>
      <c r="Y749" s="43">
        <v>0</v>
      </c>
      <c r="Z749" s="43">
        <v>0</v>
      </c>
      <c r="AA749" s="43">
        <v>20</v>
      </c>
      <c r="AB749" s="43">
        <v>0</v>
      </c>
      <c r="AC749" s="43">
        <v>0</v>
      </c>
      <c r="AD749" s="43">
        <v>0</v>
      </c>
      <c r="AE749" s="43">
        <v>30</v>
      </c>
      <c r="AF749" s="43">
        <v>1</v>
      </c>
      <c r="AG749" s="43">
        <v>2</v>
      </c>
      <c r="AH749" s="42">
        <v>2</v>
      </c>
      <c r="AI749" s="42">
        <v>1</v>
      </c>
      <c r="AJ749" s="42">
        <v>0</v>
      </c>
      <c r="AK749" s="42">
        <v>5</v>
      </c>
      <c r="AL749" s="43">
        <v>0</v>
      </c>
      <c r="AM749" s="43">
        <v>0</v>
      </c>
      <c r="AN749" s="43">
        <v>0</v>
      </c>
      <c r="AO749" s="43">
        <v>0.5</v>
      </c>
      <c r="AP749" s="43">
        <v>2000</v>
      </c>
      <c r="AQ749" s="43">
        <v>0</v>
      </c>
      <c r="AR749" s="43">
        <v>0</v>
      </c>
      <c r="AS749" s="42">
        <v>0</v>
      </c>
      <c r="AT749" s="43" t="s">
        <v>153</v>
      </c>
      <c r="AU749" s="43"/>
      <c r="AV749" s="41" t="s">
        <v>377</v>
      </c>
      <c r="AW749" s="43" t="s">
        <v>336</v>
      </c>
      <c r="AX749" s="43">
        <v>0</v>
      </c>
      <c r="AY749" s="43">
        <v>21201040</v>
      </c>
      <c r="AZ749" s="57" t="s">
        <v>709</v>
      </c>
      <c r="BA749" s="213" t="s">
        <v>716</v>
      </c>
      <c r="BB749" s="44">
        <v>0</v>
      </c>
      <c r="BC749" s="44">
        <v>0</v>
      </c>
      <c r="BD749" s="66" t="s">
        <v>717</v>
      </c>
      <c r="BE749" s="43">
        <v>0</v>
      </c>
      <c r="BF749" s="40">
        <v>0</v>
      </c>
      <c r="BG749" s="43">
        <v>0</v>
      </c>
      <c r="BH749" s="43">
        <v>0</v>
      </c>
      <c r="BI749" s="43">
        <v>0</v>
      </c>
      <c r="BJ749" s="43">
        <v>0</v>
      </c>
      <c r="BK749" s="46">
        <v>0</v>
      </c>
      <c r="BL749" s="42">
        <v>0</v>
      </c>
      <c r="BM749" s="42">
        <v>0</v>
      </c>
      <c r="BN749" s="42">
        <v>0</v>
      </c>
      <c r="BO749" s="42">
        <v>0</v>
      </c>
      <c r="BP749" s="42">
        <v>0</v>
      </c>
      <c r="BQ749" s="42">
        <v>0</v>
      </c>
      <c r="BR749" s="11">
        <v>0</v>
      </c>
      <c r="BS749" s="11"/>
      <c r="BT749" s="11"/>
      <c r="BU749" s="11"/>
      <c r="BV749" s="42">
        <v>0</v>
      </c>
      <c r="BW749" s="42">
        <v>0</v>
      </c>
      <c r="BX749" s="42">
        <v>0</v>
      </c>
    </row>
    <row r="750" spans="3:76" ht="19.5" customHeight="1">
      <c r="C750" s="40">
        <v>63021406</v>
      </c>
      <c r="D750" s="57" t="s">
        <v>708</v>
      </c>
      <c r="E750" s="43">
        <v>5</v>
      </c>
      <c r="F750" s="11">
        <v>80000001</v>
      </c>
      <c r="G750" s="43">
        <v>0</v>
      </c>
      <c r="H750" s="43">
        <v>0</v>
      </c>
      <c r="I750" s="9">
        <v>0</v>
      </c>
      <c r="J750" s="9">
        <v>0</v>
      </c>
      <c r="K750" s="43">
        <v>0</v>
      </c>
      <c r="L750" s="43">
        <v>0</v>
      </c>
      <c r="M750" s="43">
        <v>0</v>
      </c>
      <c r="N750" s="40">
        <v>1</v>
      </c>
      <c r="O750" s="43">
        <v>0</v>
      </c>
      <c r="P750" s="43">
        <v>0</v>
      </c>
      <c r="Q750" s="43">
        <v>0</v>
      </c>
      <c r="R750" s="42">
        <v>0</v>
      </c>
      <c r="S750" s="44">
        <v>0</v>
      </c>
      <c r="T750" s="40">
        <v>1</v>
      </c>
      <c r="U750" s="43">
        <v>2</v>
      </c>
      <c r="V750" s="43">
        <v>0</v>
      </c>
      <c r="W750" s="43">
        <v>0</v>
      </c>
      <c r="X750" s="43"/>
      <c r="Y750" s="43">
        <v>0</v>
      </c>
      <c r="Z750" s="43">
        <v>0</v>
      </c>
      <c r="AA750" s="43">
        <v>20</v>
      </c>
      <c r="AB750" s="43">
        <v>0</v>
      </c>
      <c r="AC750" s="43">
        <v>0</v>
      </c>
      <c r="AD750" s="43">
        <v>0</v>
      </c>
      <c r="AE750" s="43">
        <v>30</v>
      </c>
      <c r="AF750" s="43">
        <v>1</v>
      </c>
      <c r="AG750" s="43">
        <v>2</v>
      </c>
      <c r="AH750" s="42">
        <v>2</v>
      </c>
      <c r="AI750" s="42">
        <v>1</v>
      </c>
      <c r="AJ750" s="42">
        <v>0</v>
      </c>
      <c r="AK750" s="42">
        <v>5</v>
      </c>
      <c r="AL750" s="43">
        <v>0</v>
      </c>
      <c r="AM750" s="43">
        <v>0</v>
      </c>
      <c r="AN750" s="43">
        <v>0</v>
      </c>
      <c r="AO750" s="43">
        <v>0.5</v>
      </c>
      <c r="AP750" s="43">
        <v>2000</v>
      </c>
      <c r="AQ750" s="43">
        <v>0</v>
      </c>
      <c r="AR750" s="43">
        <v>0</v>
      </c>
      <c r="AS750" s="42">
        <v>0</v>
      </c>
      <c r="AT750" s="43" t="s">
        <v>153</v>
      </c>
      <c r="AU750" s="43"/>
      <c r="AV750" s="41" t="s">
        <v>377</v>
      </c>
      <c r="AW750" s="43" t="s">
        <v>336</v>
      </c>
      <c r="AX750" s="43">
        <v>0</v>
      </c>
      <c r="AY750" s="43">
        <v>21201040</v>
      </c>
      <c r="AZ750" s="57" t="s">
        <v>709</v>
      </c>
      <c r="BA750" s="213" t="s">
        <v>718</v>
      </c>
      <c r="BB750" s="44">
        <v>0</v>
      </c>
      <c r="BC750" s="44">
        <v>0</v>
      </c>
      <c r="BD750" s="66" t="s">
        <v>719</v>
      </c>
      <c r="BE750" s="43">
        <v>0</v>
      </c>
      <c r="BF750" s="40">
        <v>0</v>
      </c>
      <c r="BG750" s="43">
        <v>0</v>
      </c>
      <c r="BH750" s="43">
        <v>0</v>
      </c>
      <c r="BI750" s="43">
        <v>0</v>
      </c>
      <c r="BJ750" s="43">
        <v>0</v>
      </c>
      <c r="BK750" s="46">
        <v>0</v>
      </c>
      <c r="BL750" s="42">
        <v>0</v>
      </c>
      <c r="BM750" s="42">
        <v>0</v>
      </c>
      <c r="BN750" s="42">
        <v>0</v>
      </c>
      <c r="BO750" s="42">
        <v>0</v>
      </c>
      <c r="BP750" s="42">
        <v>0</v>
      </c>
      <c r="BQ750" s="42">
        <v>0</v>
      </c>
      <c r="BR750" s="11">
        <v>0</v>
      </c>
      <c r="BS750" s="11"/>
      <c r="BT750" s="11"/>
      <c r="BU750" s="11"/>
      <c r="BV750" s="42">
        <v>0</v>
      </c>
      <c r="BW750" s="42">
        <v>0</v>
      </c>
      <c r="BX750" s="42">
        <v>0</v>
      </c>
    </row>
    <row r="751" spans="3:76" ht="20.100000000000001" customHeight="1">
      <c r="C751" s="40">
        <v>63021411</v>
      </c>
      <c r="D751" s="8" t="s">
        <v>720</v>
      </c>
      <c r="E751" s="7">
        <v>1</v>
      </c>
      <c r="F751" s="11">
        <v>80000001</v>
      </c>
      <c r="G751" s="9">
        <v>0</v>
      </c>
      <c r="H751" s="9">
        <v>0</v>
      </c>
      <c r="I751" s="9">
        <v>1</v>
      </c>
      <c r="J751" s="9">
        <v>0</v>
      </c>
      <c r="K751" s="9">
        <v>0</v>
      </c>
      <c r="L751" s="7">
        <v>0</v>
      </c>
      <c r="M751" s="7">
        <v>0</v>
      </c>
      <c r="N751" s="7">
        <v>5</v>
      </c>
      <c r="O751" s="7">
        <v>0</v>
      </c>
      <c r="P751" s="7">
        <v>0</v>
      </c>
      <c r="Q751" s="7">
        <v>0</v>
      </c>
      <c r="R751" s="11">
        <v>0</v>
      </c>
      <c r="S751" s="7">
        <v>0</v>
      </c>
      <c r="T751" s="7">
        <v>1</v>
      </c>
      <c r="U751" s="7">
        <v>2</v>
      </c>
      <c r="V751" s="7">
        <v>0</v>
      </c>
      <c r="W751" s="7">
        <v>0</v>
      </c>
      <c r="X751" s="7"/>
      <c r="Y751" s="7">
        <v>0</v>
      </c>
      <c r="Z751" s="7">
        <v>0</v>
      </c>
      <c r="AA751" s="7">
        <v>0</v>
      </c>
      <c r="AB751" s="7">
        <v>0</v>
      </c>
      <c r="AC751" s="7">
        <v>0</v>
      </c>
      <c r="AD751" s="7">
        <v>0</v>
      </c>
      <c r="AE751" s="7">
        <v>9</v>
      </c>
      <c r="AF751" s="7">
        <v>2</v>
      </c>
      <c r="AG751" s="7" t="s">
        <v>152</v>
      </c>
      <c r="AH751" s="11">
        <v>2</v>
      </c>
      <c r="AI751" s="11">
        <v>2</v>
      </c>
      <c r="AJ751" s="11">
        <v>0</v>
      </c>
      <c r="AK751" s="11">
        <v>1.5</v>
      </c>
      <c r="AL751" s="7">
        <v>0</v>
      </c>
      <c r="AM751" s="7">
        <v>0</v>
      </c>
      <c r="AN751" s="7">
        <v>0</v>
      </c>
      <c r="AO751" s="7">
        <v>0</v>
      </c>
      <c r="AP751" s="7">
        <v>3000</v>
      </c>
      <c r="AQ751" s="7">
        <v>0.5</v>
      </c>
      <c r="AR751" s="7">
        <v>0</v>
      </c>
      <c r="AS751" s="11">
        <v>0</v>
      </c>
      <c r="AT751" s="7" t="s">
        <v>153</v>
      </c>
      <c r="AU751" s="7"/>
      <c r="AV751" s="8" t="s">
        <v>171</v>
      </c>
      <c r="AW751" s="7">
        <v>0</v>
      </c>
      <c r="AX751" s="9">
        <v>0</v>
      </c>
      <c r="AY751" s="9">
        <v>0</v>
      </c>
      <c r="AZ751" s="8" t="s">
        <v>156</v>
      </c>
      <c r="BA751" s="7" t="s">
        <v>721</v>
      </c>
      <c r="BB751" s="16">
        <v>0</v>
      </c>
      <c r="BC751" s="16">
        <v>0</v>
      </c>
      <c r="BD751" s="22" t="s">
        <v>722</v>
      </c>
      <c r="BE751" s="7"/>
      <c r="BF751" s="7">
        <v>0</v>
      </c>
      <c r="BG751" s="7"/>
      <c r="BH751" s="7"/>
      <c r="BI751" s="7"/>
      <c r="BJ751" s="9"/>
      <c r="BK751" s="7">
        <v>0</v>
      </c>
      <c r="BL751" s="11">
        <v>0</v>
      </c>
      <c r="BM751" s="11">
        <v>0</v>
      </c>
      <c r="BN751" s="11">
        <v>0</v>
      </c>
      <c r="BO751" s="11">
        <v>0</v>
      </c>
      <c r="BP751" s="11">
        <v>0</v>
      </c>
      <c r="BQ751" s="11">
        <v>0</v>
      </c>
      <c r="BR751" s="11">
        <v>0</v>
      </c>
      <c r="BS751" s="11"/>
      <c r="BT751" s="11"/>
      <c r="BU751" s="11"/>
      <c r="BV751" s="11">
        <v>0</v>
      </c>
      <c r="BW751" s="11">
        <v>0</v>
      </c>
      <c r="BX751" s="11">
        <v>0</v>
      </c>
    </row>
    <row r="752" spans="3:76" ht="20.100000000000001" customHeight="1">
      <c r="C752" s="40">
        <v>63021412</v>
      </c>
      <c r="D752" s="8" t="s">
        <v>723</v>
      </c>
      <c r="E752" s="7">
        <v>1</v>
      </c>
      <c r="F752" s="11">
        <v>80000001</v>
      </c>
      <c r="G752" s="9">
        <v>0</v>
      </c>
      <c r="H752" s="9">
        <v>0</v>
      </c>
      <c r="I752" s="9">
        <v>1</v>
      </c>
      <c r="J752" s="9">
        <v>0</v>
      </c>
      <c r="K752" s="9">
        <v>0</v>
      </c>
      <c r="L752" s="7">
        <v>0</v>
      </c>
      <c r="M752" s="7">
        <v>0</v>
      </c>
      <c r="N752" s="7">
        <v>5</v>
      </c>
      <c r="O752" s="7">
        <v>0</v>
      </c>
      <c r="P752" s="7">
        <v>0</v>
      </c>
      <c r="Q752" s="7">
        <v>0</v>
      </c>
      <c r="R752" s="11">
        <v>0</v>
      </c>
      <c r="S752" s="7">
        <v>0</v>
      </c>
      <c r="T752" s="7">
        <v>1</v>
      </c>
      <c r="U752" s="7">
        <v>2</v>
      </c>
      <c r="V752" s="7">
        <v>0</v>
      </c>
      <c r="W752" s="7">
        <v>0</v>
      </c>
      <c r="X752" s="7"/>
      <c r="Y752" s="7">
        <v>0</v>
      </c>
      <c r="Z752" s="7">
        <v>0</v>
      </c>
      <c r="AA752" s="7">
        <v>0</v>
      </c>
      <c r="AB752" s="7">
        <v>0</v>
      </c>
      <c r="AC752" s="7">
        <v>0</v>
      </c>
      <c r="AD752" s="7">
        <v>0</v>
      </c>
      <c r="AE752" s="7">
        <v>9</v>
      </c>
      <c r="AF752" s="7">
        <v>2</v>
      </c>
      <c r="AG752" s="7" t="s">
        <v>152</v>
      </c>
      <c r="AH752" s="11">
        <v>2</v>
      </c>
      <c r="AI752" s="11">
        <v>2</v>
      </c>
      <c r="AJ752" s="11">
        <v>0</v>
      </c>
      <c r="AK752" s="11">
        <v>1.5</v>
      </c>
      <c r="AL752" s="7">
        <v>0</v>
      </c>
      <c r="AM752" s="7">
        <v>0</v>
      </c>
      <c r="AN752" s="7">
        <v>0</v>
      </c>
      <c r="AO752" s="7">
        <v>0</v>
      </c>
      <c r="AP752" s="7">
        <v>3000</v>
      </c>
      <c r="AQ752" s="7">
        <v>0.5</v>
      </c>
      <c r="AR752" s="7">
        <v>0</v>
      </c>
      <c r="AS752" s="11">
        <v>0</v>
      </c>
      <c r="AT752" s="7" t="s">
        <v>153</v>
      </c>
      <c r="AU752" s="7"/>
      <c r="AV752" s="8" t="s">
        <v>171</v>
      </c>
      <c r="AW752" s="7">
        <v>0</v>
      </c>
      <c r="AX752" s="9">
        <v>0</v>
      </c>
      <c r="AY752" s="9">
        <v>0</v>
      </c>
      <c r="AZ752" s="8" t="s">
        <v>156</v>
      </c>
      <c r="BA752" s="7" t="s">
        <v>724</v>
      </c>
      <c r="BB752" s="16">
        <v>0</v>
      </c>
      <c r="BC752" s="16">
        <v>0</v>
      </c>
      <c r="BD752" s="22" t="s">
        <v>725</v>
      </c>
      <c r="BE752" s="7"/>
      <c r="BF752" s="7">
        <v>0</v>
      </c>
      <c r="BG752" s="7"/>
      <c r="BH752" s="7"/>
      <c r="BI752" s="7"/>
      <c r="BJ752" s="9"/>
      <c r="BK752" s="7">
        <v>0</v>
      </c>
      <c r="BL752" s="11">
        <v>0</v>
      </c>
      <c r="BM752" s="11">
        <v>0</v>
      </c>
      <c r="BN752" s="11">
        <v>0</v>
      </c>
      <c r="BO752" s="11">
        <v>0</v>
      </c>
      <c r="BP752" s="11">
        <v>0</v>
      </c>
      <c r="BQ752" s="11">
        <v>0</v>
      </c>
      <c r="BR752" s="11">
        <v>0</v>
      </c>
      <c r="BS752" s="11"/>
      <c r="BT752" s="11"/>
      <c r="BU752" s="11"/>
      <c r="BV752" s="11">
        <v>0</v>
      </c>
      <c r="BW752" s="11">
        <v>0</v>
      </c>
      <c r="BX752" s="11">
        <v>0</v>
      </c>
    </row>
    <row r="753" spans="3:76" ht="20.100000000000001" customHeight="1">
      <c r="C753" s="40">
        <v>63021413</v>
      </c>
      <c r="D753" s="8" t="s">
        <v>726</v>
      </c>
      <c r="E753" s="7">
        <v>1</v>
      </c>
      <c r="F753" s="11">
        <v>80000001</v>
      </c>
      <c r="G753" s="9">
        <v>0</v>
      </c>
      <c r="H753" s="9">
        <v>0</v>
      </c>
      <c r="I753" s="9">
        <v>1</v>
      </c>
      <c r="J753" s="9">
        <v>0</v>
      </c>
      <c r="K753" s="9">
        <v>0</v>
      </c>
      <c r="L753" s="7">
        <v>0</v>
      </c>
      <c r="M753" s="7">
        <v>0</v>
      </c>
      <c r="N753" s="7">
        <v>5</v>
      </c>
      <c r="O753" s="7">
        <v>0</v>
      </c>
      <c r="P753" s="7">
        <v>0</v>
      </c>
      <c r="Q753" s="7">
        <v>0</v>
      </c>
      <c r="R753" s="11">
        <v>0</v>
      </c>
      <c r="S753" s="7">
        <v>0</v>
      </c>
      <c r="T753" s="7">
        <v>1</v>
      </c>
      <c r="U753" s="7">
        <v>2</v>
      </c>
      <c r="V753" s="7">
        <v>0</v>
      </c>
      <c r="W753" s="7">
        <v>0</v>
      </c>
      <c r="X753" s="7"/>
      <c r="Y753" s="7">
        <v>0</v>
      </c>
      <c r="Z753" s="7">
        <v>0</v>
      </c>
      <c r="AA753" s="7">
        <v>0</v>
      </c>
      <c r="AB753" s="7">
        <v>0</v>
      </c>
      <c r="AC753" s="7">
        <v>0</v>
      </c>
      <c r="AD753" s="7">
        <v>0</v>
      </c>
      <c r="AE753" s="7">
        <v>9</v>
      </c>
      <c r="AF753" s="7">
        <v>2</v>
      </c>
      <c r="AG753" s="7" t="s">
        <v>152</v>
      </c>
      <c r="AH753" s="11">
        <v>2</v>
      </c>
      <c r="AI753" s="11">
        <v>2</v>
      </c>
      <c r="AJ753" s="11">
        <v>0</v>
      </c>
      <c r="AK753" s="11">
        <v>1.5</v>
      </c>
      <c r="AL753" s="7">
        <v>0</v>
      </c>
      <c r="AM753" s="7">
        <v>0</v>
      </c>
      <c r="AN753" s="7">
        <v>0</v>
      </c>
      <c r="AO753" s="7">
        <v>0</v>
      </c>
      <c r="AP753" s="7">
        <v>3000</v>
      </c>
      <c r="AQ753" s="7">
        <v>0.5</v>
      </c>
      <c r="AR753" s="7">
        <v>0</v>
      </c>
      <c r="AS753" s="11">
        <v>0</v>
      </c>
      <c r="AT753" s="7" t="s">
        <v>153</v>
      </c>
      <c r="AU753" s="7"/>
      <c r="AV753" s="8" t="s">
        <v>171</v>
      </c>
      <c r="AW753" s="7">
        <v>0</v>
      </c>
      <c r="AX753" s="9">
        <v>0</v>
      </c>
      <c r="AY753" s="9">
        <v>0</v>
      </c>
      <c r="AZ753" s="8" t="s">
        <v>156</v>
      </c>
      <c r="BA753" s="7" t="s">
        <v>727</v>
      </c>
      <c r="BB753" s="16">
        <v>0</v>
      </c>
      <c r="BC753" s="16">
        <v>0</v>
      </c>
      <c r="BD753" s="22" t="s">
        <v>728</v>
      </c>
      <c r="BE753" s="7"/>
      <c r="BF753" s="7">
        <v>0</v>
      </c>
      <c r="BG753" s="7"/>
      <c r="BH753" s="7"/>
      <c r="BI753" s="7"/>
      <c r="BJ753" s="9"/>
      <c r="BK753" s="7">
        <v>0</v>
      </c>
      <c r="BL753" s="11">
        <v>0</v>
      </c>
      <c r="BM753" s="11">
        <v>0</v>
      </c>
      <c r="BN753" s="11">
        <v>0</v>
      </c>
      <c r="BO753" s="11">
        <v>0</v>
      </c>
      <c r="BP753" s="11">
        <v>0</v>
      </c>
      <c r="BQ753" s="11">
        <v>0</v>
      </c>
      <c r="BR753" s="11">
        <v>0</v>
      </c>
      <c r="BS753" s="11"/>
      <c r="BT753" s="11"/>
      <c r="BU753" s="11"/>
      <c r="BV753" s="11">
        <v>0</v>
      </c>
      <c r="BW753" s="11">
        <v>0</v>
      </c>
      <c r="BX753" s="11">
        <v>0</v>
      </c>
    </row>
    <row r="754" spans="3:76" ht="19.5" customHeight="1">
      <c r="C754" s="40">
        <v>63022101</v>
      </c>
      <c r="D754" s="68" t="s">
        <v>729</v>
      </c>
      <c r="E754" s="60">
        <v>0</v>
      </c>
      <c r="F754" s="11">
        <v>80000001</v>
      </c>
      <c r="G754" s="40">
        <f t="shared" ref="G754:G756" si="98">C755</f>
        <v>63022102</v>
      </c>
      <c r="H754" s="40">
        <v>0</v>
      </c>
      <c r="I754" s="7">
        <v>18</v>
      </c>
      <c r="J754" s="7">
        <v>5</v>
      </c>
      <c r="K754" s="60">
        <v>0</v>
      </c>
      <c r="L754" s="60">
        <v>0</v>
      </c>
      <c r="M754" s="60">
        <v>0</v>
      </c>
      <c r="N754" s="60">
        <v>1</v>
      </c>
      <c r="O754" s="60">
        <v>0</v>
      </c>
      <c r="P754" s="60">
        <v>0</v>
      </c>
      <c r="Q754" s="60">
        <v>0</v>
      </c>
      <c r="R754" s="60">
        <v>0</v>
      </c>
      <c r="S754" s="60">
        <v>0</v>
      </c>
      <c r="T754" s="60">
        <v>1</v>
      </c>
      <c r="U754" s="60">
        <v>2</v>
      </c>
      <c r="V754" s="43">
        <v>0</v>
      </c>
      <c r="W754" s="43">
        <v>3</v>
      </c>
      <c r="X754" s="43"/>
      <c r="Y754" s="43">
        <v>1800</v>
      </c>
      <c r="Z754" s="60">
        <v>0</v>
      </c>
      <c r="AA754" s="60">
        <v>20</v>
      </c>
      <c r="AB754" s="60">
        <v>0</v>
      </c>
      <c r="AC754" s="60">
        <v>0</v>
      </c>
      <c r="AD754" s="60">
        <v>0</v>
      </c>
      <c r="AE754" s="60">
        <v>9</v>
      </c>
      <c r="AF754" s="60">
        <v>1</v>
      </c>
      <c r="AG754" s="60">
        <v>3</v>
      </c>
      <c r="AH754" s="60">
        <v>2</v>
      </c>
      <c r="AI754" s="60">
        <v>2</v>
      </c>
      <c r="AJ754" s="60">
        <v>0</v>
      </c>
      <c r="AK754" s="60">
        <v>4</v>
      </c>
      <c r="AL754" s="60">
        <v>0</v>
      </c>
      <c r="AM754" s="60">
        <v>0</v>
      </c>
      <c r="AN754" s="60">
        <v>0</v>
      </c>
      <c r="AO754" s="60">
        <v>0.25</v>
      </c>
      <c r="AP754" s="60">
        <v>1500</v>
      </c>
      <c r="AQ754" s="60">
        <v>0.25</v>
      </c>
      <c r="AR754" s="60">
        <v>20</v>
      </c>
      <c r="AS754" s="60">
        <v>0</v>
      </c>
      <c r="AT754" s="60">
        <v>92002001</v>
      </c>
      <c r="AU754" s="60"/>
      <c r="AV754" s="68" t="s">
        <v>171</v>
      </c>
      <c r="AW754" s="60" t="s">
        <v>522</v>
      </c>
      <c r="AX754" s="60">
        <v>10003002</v>
      </c>
      <c r="AY754" s="60">
        <v>21202010</v>
      </c>
      <c r="AZ754" s="68" t="s">
        <v>194</v>
      </c>
      <c r="BA754" s="68">
        <v>0</v>
      </c>
      <c r="BB754" s="60">
        <v>0</v>
      </c>
      <c r="BC754" s="60">
        <v>0</v>
      </c>
      <c r="BD754" s="69"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60">
        <v>0</v>
      </c>
      <c r="BF754" s="60">
        <v>0</v>
      </c>
      <c r="BG754" s="60">
        <v>0</v>
      </c>
      <c r="BH754" s="60">
        <v>0</v>
      </c>
      <c r="BI754" s="60">
        <v>0</v>
      </c>
      <c r="BJ754" s="60">
        <v>0</v>
      </c>
      <c r="BK754" s="71">
        <v>0</v>
      </c>
      <c r="BL754" s="60">
        <v>0</v>
      </c>
      <c r="BM754" s="60">
        <v>0</v>
      </c>
      <c r="BN754" s="60">
        <v>0</v>
      </c>
      <c r="BO754" s="60">
        <v>0</v>
      </c>
      <c r="BP754" s="60">
        <v>0</v>
      </c>
      <c r="BQ754" s="60">
        <v>0</v>
      </c>
      <c r="BR754" s="11">
        <v>0</v>
      </c>
      <c r="BS754" s="11"/>
      <c r="BT754" s="11"/>
      <c r="BU754" s="11"/>
      <c r="BV754" s="60">
        <v>0</v>
      </c>
      <c r="BW754" s="60">
        <v>0</v>
      </c>
      <c r="BX754" s="60">
        <v>0</v>
      </c>
    </row>
    <row r="755" spans="3:76" ht="19.5" customHeight="1">
      <c r="C755" s="40">
        <v>63022102</v>
      </c>
      <c r="D755" s="68" t="s">
        <v>729</v>
      </c>
      <c r="E755" s="60">
        <v>1</v>
      </c>
      <c r="F755" s="11">
        <v>80000001</v>
      </c>
      <c r="G755" s="40">
        <f t="shared" si="98"/>
        <v>63022103</v>
      </c>
      <c r="H755" s="40">
        <v>0</v>
      </c>
      <c r="I755" s="7">
        <v>27</v>
      </c>
      <c r="J755" s="7">
        <v>2</v>
      </c>
      <c r="K755" s="60">
        <v>0</v>
      </c>
      <c r="L755" s="60">
        <v>0</v>
      </c>
      <c r="M755" s="60">
        <v>0</v>
      </c>
      <c r="N755" s="60">
        <v>1</v>
      </c>
      <c r="O755" s="60">
        <v>0</v>
      </c>
      <c r="P755" s="60">
        <v>0</v>
      </c>
      <c r="Q755" s="60">
        <v>0</v>
      </c>
      <c r="R755" s="60">
        <v>0</v>
      </c>
      <c r="S755" s="60">
        <v>0</v>
      </c>
      <c r="T755" s="60">
        <v>1</v>
      </c>
      <c r="U755" s="60">
        <v>2</v>
      </c>
      <c r="V755" s="43">
        <v>0</v>
      </c>
      <c r="W755" s="43">
        <v>3</v>
      </c>
      <c r="X755" s="43"/>
      <c r="Y755" s="43">
        <v>1800</v>
      </c>
      <c r="Z755" s="60">
        <v>0</v>
      </c>
      <c r="AA755" s="60">
        <v>20</v>
      </c>
      <c r="AB755" s="60">
        <v>0</v>
      </c>
      <c r="AC755" s="60">
        <v>0</v>
      </c>
      <c r="AD755" s="60">
        <v>0</v>
      </c>
      <c r="AE755" s="60">
        <v>9</v>
      </c>
      <c r="AF755" s="60">
        <v>1</v>
      </c>
      <c r="AG755" s="60">
        <v>3</v>
      </c>
      <c r="AH755" s="60">
        <v>2</v>
      </c>
      <c r="AI755" s="60">
        <v>2</v>
      </c>
      <c r="AJ755" s="60">
        <v>0</v>
      </c>
      <c r="AK755" s="60">
        <v>4</v>
      </c>
      <c r="AL755" s="60">
        <v>0</v>
      </c>
      <c r="AM755" s="60">
        <v>0</v>
      </c>
      <c r="AN755" s="60">
        <v>0</v>
      </c>
      <c r="AO755" s="60">
        <v>0.25</v>
      </c>
      <c r="AP755" s="60">
        <v>1500</v>
      </c>
      <c r="AQ755" s="60">
        <v>0.25</v>
      </c>
      <c r="AR755" s="60">
        <v>20</v>
      </c>
      <c r="AS755" s="60">
        <v>0</v>
      </c>
      <c r="AT755" s="60">
        <v>92002001</v>
      </c>
      <c r="AU755" s="60"/>
      <c r="AV755" s="68" t="s">
        <v>171</v>
      </c>
      <c r="AW755" s="60" t="s">
        <v>522</v>
      </c>
      <c r="AX755" s="60">
        <v>10003002</v>
      </c>
      <c r="AY755" s="60">
        <v>21202010</v>
      </c>
      <c r="AZ755" s="68" t="s">
        <v>194</v>
      </c>
      <c r="BA755" s="68">
        <v>0</v>
      </c>
      <c r="BB755" s="60">
        <v>0</v>
      </c>
      <c r="BC755" s="60">
        <v>0</v>
      </c>
      <c r="BD755" s="69"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60">
        <v>0</v>
      </c>
      <c r="BF755" s="60">
        <v>0</v>
      </c>
      <c r="BG755" s="60">
        <v>0</v>
      </c>
      <c r="BH755" s="60">
        <v>0</v>
      </c>
      <c r="BI755" s="60">
        <v>0</v>
      </c>
      <c r="BJ755" s="60">
        <v>0</v>
      </c>
      <c r="BK755" s="71">
        <v>0</v>
      </c>
      <c r="BL755" s="60">
        <v>0</v>
      </c>
      <c r="BM755" s="60">
        <v>0</v>
      </c>
      <c r="BN755" s="60">
        <v>0</v>
      </c>
      <c r="BO755" s="60">
        <v>0</v>
      </c>
      <c r="BP755" s="60">
        <v>0</v>
      </c>
      <c r="BQ755" s="60">
        <v>0</v>
      </c>
      <c r="BR755" s="11">
        <v>0</v>
      </c>
      <c r="BS755" s="11"/>
      <c r="BT755" s="11"/>
      <c r="BU755" s="11"/>
      <c r="BV755" s="60">
        <v>0</v>
      </c>
      <c r="BW755" s="60">
        <v>0</v>
      </c>
      <c r="BX755" s="60">
        <v>0</v>
      </c>
    </row>
    <row r="756" spans="3:76" ht="19.5" customHeight="1">
      <c r="C756" s="40">
        <v>63022103</v>
      </c>
      <c r="D756" s="68" t="s">
        <v>729</v>
      </c>
      <c r="E756" s="60">
        <v>2</v>
      </c>
      <c r="F756" s="11">
        <v>80000001</v>
      </c>
      <c r="G756" s="40">
        <f t="shared" si="98"/>
        <v>63022104</v>
      </c>
      <c r="H756" s="40">
        <v>0</v>
      </c>
      <c r="I756" s="7">
        <v>32</v>
      </c>
      <c r="J756" s="7">
        <v>2</v>
      </c>
      <c r="K756" s="60">
        <v>0</v>
      </c>
      <c r="L756" s="60">
        <v>0</v>
      </c>
      <c r="M756" s="60">
        <v>0</v>
      </c>
      <c r="N756" s="60">
        <v>1</v>
      </c>
      <c r="O756" s="60">
        <v>0</v>
      </c>
      <c r="P756" s="60">
        <v>0</v>
      </c>
      <c r="Q756" s="60">
        <v>0</v>
      </c>
      <c r="R756" s="60">
        <v>0</v>
      </c>
      <c r="S756" s="60">
        <v>0</v>
      </c>
      <c r="T756" s="60">
        <v>1</v>
      </c>
      <c r="U756" s="60">
        <v>2</v>
      </c>
      <c r="V756" s="43">
        <v>0</v>
      </c>
      <c r="W756" s="43">
        <v>3.5</v>
      </c>
      <c r="X756" s="43"/>
      <c r="Y756" s="43">
        <v>3600</v>
      </c>
      <c r="Z756" s="60">
        <v>0</v>
      </c>
      <c r="AA756" s="60">
        <v>20</v>
      </c>
      <c r="AB756" s="60">
        <v>0</v>
      </c>
      <c r="AC756" s="60">
        <v>0</v>
      </c>
      <c r="AD756" s="60">
        <v>0</v>
      </c>
      <c r="AE756" s="60">
        <v>9</v>
      </c>
      <c r="AF756" s="60">
        <v>1</v>
      </c>
      <c r="AG756" s="60">
        <v>3</v>
      </c>
      <c r="AH756" s="60">
        <v>2</v>
      </c>
      <c r="AI756" s="60">
        <v>2</v>
      </c>
      <c r="AJ756" s="60">
        <v>0</v>
      </c>
      <c r="AK756" s="60">
        <v>4</v>
      </c>
      <c r="AL756" s="60">
        <v>0</v>
      </c>
      <c r="AM756" s="60">
        <v>0</v>
      </c>
      <c r="AN756" s="60">
        <v>0</v>
      </c>
      <c r="AO756" s="60">
        <v>0.25</v>
      </c>
      <c r="AP756" s="60">
        <v>1500</v>
      </c>
      <c r="AQ756" s="60">
        <v>0.25</v>
      </c>
      <c r="AR756" s="60">
        <v>20</v>
      </c>
      <c r="AS756" s="60">
        <v>0</v>
      </c>
      <c r="AT756" s="60">
        <v>92002001</v>
      </c>
      <c r="AU756" s="60"/>
      <c r="AV756" s="68" t="s">
        <v>171</v>
      </c>
      <c r="AW756" s="60" t="s">
        <v>522</v>
      </c>
      <c r="AX756" s="60">
        <v>10003002</v>
      </c>
      <c r="AY756" s="60">
        <v>21202010</v>
      </c>
      <c r="AZ756" s="68" t="s">
        <v>194</v>
      </c>
      <c r="BA756" s="68">
        <v>0</v>
      </c>
      <c r="BB756" s="60">
        <v>0</v>
      </c>
      <c r="BC756" s="60">
        <v>0</v>
      </c>
      <c r="BD756" s="69" t="str">
        <f t="shared" si="99"/>
        <v>立即对目标范围内的怪物造成350%攻击伤害+3600点固定伤害,并使目标移动速度降低50%,持续3秒,如果目标为怪物则附带易伤状态,使其受到伤害在提升20%,持续6秒</v>
      </c>
      <c r="BE756" s="60">
        <v>0</v>
      </c>
      <c r="BF756" s="60">
        <v>0</v>
      </c>
      <c r="BG756" s="60">
        <v>0</v>
      </c>
      <c r="BH756" s="60">
        <v>0</v>
      </c>
      <c r="BI756" s="60">
        <v>0</v>
      </c>
      <c r="BJ756" s="60">
        <v>0</v>
      </c>
      <c r="BK756" s="71">
        <v>0</v>
      </c>
      <c r="BL756" s="60">
        <v>0</v>
      </c>
      <c r="BM756" s="60">
        <v>0</v>
      </c>
      <c r="BN756" s="60">
        <v>0</v>
      </c>
      <c r="BO756" s="60">
        <v>0</v>
      </c>
      <c r="BP756" s="60">
        <v>0</v>
      </c>
      <c r="BQ756" s="60">
        <v>0</v>
      </c>
      <c r="BR756" s="11">
        <v>0</v>
      </c>
      <c r="BS756" s="11"/>
      <c r="BT756" s="11"/>
      <c r="BU756" s="11"/>
      <c r="BV756" s="60">
        <v>0</v>
      </c>
      <c r="BW756" s="60">
        <v>0</v>
      </c>
      <c r="BX756" s="60">
        <v>0</v>
      </c>
    </row>
    <row r="757" spans="3:76" ht="19.5" customHeight="1">
      <c r="C757" s="40">
        <v>63022104</v>
      </c>
      <c r="D757" s="68" t="s">
        <v>729</v>
      </c>
      <c r="E757" s="60">
        <v>3</v>
      </c>
      <c r="F757" s="11">
        <v>80000001</v>
      </c>
      <c r="G757" s="40">
        <v>0</v>
      </c>
      <c r="H757" s="40">
        <v>0</v>
      </c>
      <c r="I757" s="7">
        <v>0</v>
      </c>
      <c r="J757" s="14">
        <v>0</v>
      </c>
      <c r="K757" s="60">
        <v>0</v>
      </c>
      <c r="L757" s="60">
        <v>0</v>
      </c>
      <c r="M757" s="60">
        <v>0</v>
      </c>
      <c r="N757" s="60">
        <v>1</v>
      </c>
      <c r="O757" s="60">
        <v>0</v>
      </c>
      <c r="P757" s="60">
        <v>0</v>
      </c>
      <c r="Q757" s="60">
        <v>0</v>
      </c>
      <c r="R757" s="60">
        <v>0</v>
      </c>
      <c r="S757" s="60">
        <v>0</v>
      </c>
      <c r="T757" s="60">
        <v>1</v>
      </c>
      <c r="U757" s="60">
        <v>2</v>
      </c>
      <c r="V757" s="43">
        <v>0</v>
      </c>
      <c r="W757" s="43">
        <v>4</v>
      </c>
      <c r="X757" s="43"/>
      <c r="Y757" s="43">
        <v>5600</v>
      </c>
      <c r="Z757" s="60">
        <v>0</v>
      </c>
      <c r="AA757" s="60">
        <v>20</v>
      </c>
      <c r="AB757" s="60">
        <v>0</v>
      </c>
      <c r="AC757" s="60">
        <v>0</v>
      </c>
      <c r="AD757" s="60">
        <v>0</v>
      </c>
      <c r="AE757" s="60">
        <v>9</v>
      </c>
      <c r="AF757" s="60">
        <v>1</v>
      </c>
      <c r="AG757" s="60">
        <v>3</v>
      </c>
      <c r="AH757" s="60">
        <v>2</v>
      </c>
      <c r="AI757" s="60">
        <v>2</v>
      </c>
      <c r="AJ757" s="60">
        <v>0</v>
      </c>
      <c r="AK757" s="60">
        <v>4</v>
      </c>
      <c r="AL757" s="60">
        <v>0</v>
      </c>
      <c r="AM757" s="60">
        <v>0</v>
      </c>
      <c r="AN757" s="60">
        <v>0</v>
      </c>
      <c r="AO757" s="60">
        <v>0.25</v>
      </c>
      <c r="AP757" s="60">
        <v>1500</v>
      </c>
      <c r="AQ757" s="60">
        <v>0.25</v>
      </c>
      <c r="AR757" s="60">
        <v>20</v>
      </c>
      <c r="AS757" s="60">
        <v>0</v>
      </c>
      <c r="AT757" s="60">
        <v>92002001</v>
      </c>
      <c r="AU757" s="60"/>
      <c r="AV757" s="68" t="s">
        <v>171</v>
      </c>
      <c r="AW757" s="60" t="s">
        <v>522</v>
      </c>
      <c r="AX757" s="60">
        <v>10003002</v>
      </c>
      <c r="AY757" s="60">
        <v>21202010</v>
      </c>
      <c r="AZ757" s="68" t="s">
        <v>194</v>
      </c>
      <c r="BA757" s="68">
        <v>0</v>
      </c>
      <c r="BB757" s="60">
        <v>0</v>
      </c>
      <c r="BC757" s="60">
        <v>0</v>
      </c>
      <c r="BD757" s="69" t="str">
        <f t="shared" si="99"/>
        <v>立即对目标范围内的怪物造成400%攻击伤害+5600点固定伤害,并使目标移动速度降低50%,持续3秒,如果目标为怪物则附带易伤状态,使其受到伤害在提升20%,持续6秒</v>
      </c>
      <c r="BE757" s="60">
        <v>0</v>
      </c>
      <c r="BF757" s="60">
        <v>0</v>
      </c>
      <c r="BG757" s="60">
        <v>0</v>
      </c>
      <c r="BH757" s="60">
        <v>0</v>
      </c>
      <c r="BI757" s="60">
        <v>0</v>
      </c>
      <c r="BJ757" s="60">
        <v>0</v>
      </c>
      <c r="BK757" s="71">
        <v>0</v>
      </c>
      <c r="BL757" s="60">
        <v>0</v>
      </c>
      <c r="BM757" s="60">
        <v>0</v>
      </c>
      <c r="BN757" s="60">
        <v>0</v>
      </c>
      <c r="BO757" s="60">
        <v>0</v>
      </c>
      <c r="BP757" s="60">
        <v>0</v>
      </c>
      <c r="BQ757" s="60">
        <v>0</v>
      </c>
      <c r="BR757" s="11">
        <v>0</v>
      </c>
      <c r="BS757" s="11"/>
      <c r="BT757" s="11"/>
      <c r="BU757" s="11"/>
      <c r="BV757" s="60">
        <v>0</v>
      </c>
      <c r="BW757" s="60">
        <v>0</v>
      </c>
      <c r="BX757" s="60">
        <v>0</v>
      </c>
    </row>
    <row r="758" spans="3:76" ht="19.5" customHeight="1">
      <c r="C758" s="40">
        <v>63022105</v>
      </c>
      <c r="D758" s="68" t="s">
        <v>729</v>
      </c>
      <c r="E758" s="60">
        <v>4</v>
      </c>
      <c r="F758" s="11">
        <v>80000001</v>
      </c>
      <c r="G758" s="40">
        <v>0</v>
      </c>
      <c r="H758" s="40">
        <v>0</v>
      </c>
      <c r="I758" s="7">
        <v>0</v>
      </c>
      <c r="J758" s="7">
        <v>0</v>
      </c>
      <c r="K758" s="60">
        <v>0</v>
      </c>
      <c r="L758" s="60">
        <v>0</v>
      </c>
      <c r="M758" s="60">
        <v>0</v>
      </c>
      <c r="N758" s="60">
        <v>1</v>
      </c>
      <c r="O758" s="60">
        <v>0</v>
      </c>
      <c r="P758" s="60">
        <v>0</v>
      </c>
      <c r="Q758" s="60">
        <v>0</v>
      </c>
      <c r="R758" s="60">
        <v>0</v>
      </c>
      <c r="S758" s="60">
        <v>0</v>
      </c>
      <c r="T758" s="60">
        <v>1</v>
      </c>
      <c r="U758" s="60">
        <v>2</v>
      </c>
      <c r="V758" s="43">
        <v>0</v>
      </c>
      <c r="W758" s="43">
        <v>4.5</v>
      </c>
      <c r="X758" s="43"/>
      <c r="Y758" s="43">
        <v>8000</v>
      </c>
      <c r="Z758" s="60">
        <v>0</v>
      </c>
      <c r="AA758" s="60">
        <v>20</v>
      </c>
      <c r="AB758" s="60">
        <v>0</v>
      </c>
      <c r="AC758" s="60">
        <v>0</v>
      </c>
      <c r="AD758" s="60">
        <v>0</v>
      </c>
      <c r="AE758" s="60">
        <v>9</v>
      </c>
      <c r="AF758" s="60">
        <v>1</v>
      </c>
      <c r="AG758" s="60">
        <v>3</v>
      </c>
      <c r="AH758" s="60">
        <v>2</v>
      </c>
      <c r="AI758" s="60">
        <v>2</v>
      </c>
      <c r="AJ758" s="60">
        <v>0</v>
      </c>
      <c r="AK758" s="60">
        <v>4</v>
      </c>
      <c r="AL758" s="60">
        <v>0</v>
      </c>
      <c r="AM758" s="60">
        <v>0</v>
      </c>
      <c r="AN758" s="60">
        <v>0</v>
      </c>
      <c r="AO758" s="60">
        <v>0.25</v>
      </c>
      <c r="AP758" s="60">
        <v>1500</v>
      </c>
      <c r="AQ758" s="60">
        <v>0.25</v>
      </c>
      <c r="AR758" s="60">
        <v>20</v>
      </c>
      <c r="AS758" s="60">
        <v>0</v>
      </c>
      <c r="AT758" s="60">
        <v>92002001</v>
      </c>
      <c r="AU758" s="60"/>
      <c r="AV758" s="68" t="s">
        <v>171</v>
      </c>
      <c r="AW758" s="60" t="s">
        <v>522</v>
      </c>
      <c r="AX758" s="60">
        <v>10003002</v>
      </c>
      <c r="AY758" s="60">
        <v>21202010</v>
      </c>
      <c r="AZ758" s="68" t="s">
        <v>194</v>
      </c>
      <c r="BA758" s="68">
        <v>0</v>
      </c>
      <c r="BB758" s="60">
        <v>0</v>
      </c>
      <c r="BC758" s="60">
        <v>0</v>
      </c>
      <c r="BD758" s="69" t="str">
        <f t="shared" si="99"/>
        <v>立即对目标范围内的怪物造成450%攻击伤害+8000点固定伤害,并使目标移动速度降低50%,持续3秒,如果目标为怪物则附带易伤状态,使其受到伤害在提升20%,持续6秒</v>
      </c>
      <c r="BE758" s="60">
        <v>0</v>
      </c>
      <c r="BF758" s="60">
        <v>0</v>
      </c>
      <c r="BG758" s="60">
        <v>0</v>
      </c>
      <c r="BH758" s="60">
        <v>0</v>
      </c>
      <c r="BI758" s="60">
        <v>0</v>
      </c>
      <c r="BJ758" s="60">
        <v>0</v>
      </c>
      <c r="BK758" s="71">
        <v>0</v>
      </c>
      <c r="BL758" s="60">
        <v>0</v>
      </c>
      <c r="BM758" s="60">
        <v>0</v>
      </c>
      <c r="BN758" s="60">
        <v>0</v>
      </c>
      <c r="BO758" s="60">
        <v>0</v>
      </c>
      <c r="BP758" s="60">
        <v>0</v>
      </c>
      <c r="BQ758" s="60">
        <v>0</v>
      </c>
      <c r="BR758" s="11">
        <v>0</v>
      </c>
      <c r="BS758" s="11"/>
      <c r="BT758" s="11"/>
      <c r="BU758" s="11"/>
      <c r="BV758" s="60">
        <v>0</v>
      </c>
      <c r="BW758" s="60">
        <v>0</v>
      </c>
      <c r="BX758" s="60">
        <v>0</v>
      </c>
    </row>
    <row r="759" spans="3:76" ht="19.5" customHeight="1">
      <c r="C759" s="40">
        <v>63022106</v>
      </c>
      <c r="D759" s="68" t="s">
        <v>729</v>
      </c>
      <c r="E759" s="60">
        <v>5</v>
      </c>
      <c r="F759" s="11">
        <v>80000001</v>
      </c>
      <c r="G759" s="43">
        <v>0</v>
      </c>
      <c r="H759" s="43">
        <v>0</v>
      </c>
      <c r="I759" s="7">
        <v>0</v>
      </c>
      <c r="J759" s="7">
        <v>0</v>
      </c>
      <c r="K759" s="60">
        <v>0</v>
      </c>
      <c r="L759" s="60">
        <v>0</v>
      </c>
      <c r="M759" s="60">
        <v>0</v>
      </c>
      <c r="N759" s="60">
        <v>1</v>
      </c>
      <c r="O759" s="60">
        <v>0</v>
      </c>
      <c r="P759" s="60">
        <v>0</v>
      </c>
      <c r="Q759" s="60">
        <v>0</v>
      </c>
      <c r="R759" s="60">
        <v>0</v>
      </c>
      <c r="S759" s="60">
        <v>0</v>
      </c>
      <c r="T759" s="60">
        <v>1</v>
      </c>
      <c r="U759" s="60">
        <v>2</v>
      </c>
      <c r="V759" s="43">
        <v>0</v>
      </c>
      <c r="W759" s="43">
        <v>5</v>
      </c>
      <c r="X759" s="43"/>
      <c r="Y759" s="43">
        <v>10400</v>
      </c>
      <c r="Z759" s="60">
        <v>0</v>
      </c>
      <c r="AA759" s="60">
        <v>20</v>
      </c>
      <c r="AB759" s="60">
        <v>0</v>
      </c>
      <c r="AC759" s="60">
        <v>0</v>
      </c>
      <c r="AD759" s="60">
        <v>0</v>
      </c>
      <c r="AE759" s="60">
        <v>9</v>
      </c>
      <c r="AF759" s="60">
        <v>1</v>
      </c>
      <c r="AG759" s="60">
        <v>3</v>
      </c>
      <c r="AH759" s="60">
        <v>2</v>
      </c>
      <c r="AI759" s="60">
        <v>2</v>
      </c>
      <c r="AJ759" s="60">
        <v>0</v>
      </c>
      <c r="AK759" s="60">
        <v>4</v>
      </c>
      <c r="AL759" s="60">
        <v>0</v>
      </c>
      <c r="AM759" s="60">
        <v>0</v>
      </c>
      <c r="AN759" s="60">
        <v>0</v>
      </c>
      <c r="AO759" s="60">
        <v>0.25</v>
      </c>
      <c r="AP759" s="60">
        <v>1500</v>
      </c>
      <c r="AQ759" s="60">
        <v>0.25</v>
      </c>
      <c r="AR759" s="60">
        <v>20</v>
      </c>
      <c r="AS759" s="60">
        <v>0</v>
      </c>
      <c r="AT759" s="60">
        <v>92002001</v>
      </c>
      <c r="AU759" s="60"/>
      <c r="AV759" s="68" t="s">
        <v>171</v>
      </c>
      <c r="AW759" s="60" t="s">
        <v>522</v>
      </c>
      <c r="AX759" s="60">
        <v>10003002</v>
      </c>
      <c r="AY759" s="60">
        <v>21202010</v>
      </c>
      <c r="AZ759" s="68" t="s">
        <v>194</v>
      </c>
      <c r="BA759" s="68">
        <v>0</v>
      </c>
      <c r="BB759" s="60">
        <v>0</v>
      </c>
      <c r="BC759" s="60">
        <v>0</v>
      </c>
      <c r="BD759" s="69" t="str">
        <f t="shared" si="99"/>
        <v>立即对目标范围内的怪物造成500%攻击伤害+10400点固定伤害,并使目标移动速度降低50%,持续3秒,如果目标为怪物则附带易伤状态,使其受到伤害在提升20%,持续6秒</v>
      </c>
      <c r="BE759" s="60">
        <v>0</v>
      </c>
      <c r="BF759" s="60">
        <v>0</v>
      </c>
      <c r="BG759" s="60">
        <v>0</v>
      </c>
      <c r="BH759" s="60">
        <v>0</v>
      </c>
      <c r="BI759" s="60">
        <v>0</v>
      </c>
      <c r="BJ759" s="60">
        <v>0</v>
      </c>
      <c r="BK759" s="71">
        <v>0</v>
      </c>
      <c r="BL759" s="60">
        <v>0</v>
      </c>
      <c r="BM759" s="60">
        <v>0</v>
      </c>
      <c r="BN759" s="60">
        <v>0</v>
      </c>
      <c r="BO759" s="60">
        <v>0</v>
      </c>
      <c r="BP759" s="60">
        <v>0</v>
      </c>
      <c r="BQ759" s="60">
        <v>0</v>
      </c>
      <c r="BR759" s="11">
        <v>0</v>
      </c>
      <c r="BS759" s="11"/>
      <c r="BT759" s="11"/>
      <c r="BU759" s="11"/>
      <c r="BV759" s="60">
        <v>0</v>
      </c>
      <c r="BW759" s="60">
        <v>0</v>
      </c>
      <c r="BX759" s="60">
        <v>0</v>
      </c>
    </row>
    <row r="760" spans="3:76" ht="20.100000000000001" customHeight="1">
      <c r="C760" s="40">
        <v>63022201</v>
      </c>
      <c r="D760" s="54" t="s">
        <v>730</v>
      </c>
      <c r="E760" s="43">
        <v>0</v>
      </c>
      <c r="F760" s="11">
        <v>80000001</v>
      </c>
      <c r="G760" s="40">
        <f t="shared" ref="G760:G762" si="100">C761</f>
        <v>63022202</v>
      </c>
      <c r="H760" s="40">
        <v>0</v>
      </c>
      <c r="I760" s="7">
        <v>25</v>
      </c>
      <c r="J760" s="7">
        <v>5</v>
      </c>
      <c r="K760" s="43">
        <v>0</v>
      </c>
      <c r="L760" s="40">
        <v>0</v>
      </c>
      <c r="M760" s="40">
        <v>0</v>
      </c>
      <c r="N760" s="40">
        <v>1</v>
      </c>
      <c r="O760" s="40">
        <v>0</v>
      </c>
      <c r="P760" s="40">
        <v>1</v>
      </c>
      <c r="Q760" s="40">
        <v>0</v>
      </c>
      <c r="R760" s="42">
        <v>0</v>
      </c>
      <c r="S760" s="40">
        <v>0</v>
      </c>
      <c r="T760" s="40">
        <v>1</v>
      </c>
      <c r="U760" s="40">
        <v>2</v>
      </c>
      <c r="V760" s="40">
        <v>0</v>
      </c>
      <c r="W760" s="42">
        <v>2</v>
      </c>
      <c r="X760" s="42"/>
      <c r="Y760" s="42">
        <v>750</v>
      </c>
      <c r="Z760" s="60">
        <v>0</v>
      </c>
      <c r="AA760" s="40">
        <v>25</v>
      </c>
      <c r="AB760" s="40">
        <v>0</v>
      </c>
      <c r="AC760" s="40">
        <v>0</v>
      </c>
      <c r="AD760" s="40">
        <v>0</v>
      </c>
      <c r="AE760" s="40">
        <v>9</v>
      </c>
      <c r="AF760" s="40">
        <v>1</v>
      </c>
      <c r="AG760" s="40">
        <v>3</v>
      </c>
      <c r="AH760" s="42">
        <v>0</v>
      </c>
      <c r="AI760" s="42">
        <v>2</v>
      </c>
      <c r="AJ760" s="42">
        <v>0</v>
      </c>
      <c r="AK760" s="42">
        <v>2</v>
      </c>
      <c r="AL760" s="40">
        <v>0</v>
      </c>
      <c r="AM760" s="40">
        <v>0</v>
      </c>
      <c r="AN760" s="40">
        <v>0</v>
      </c>
      <c r="AO760" s="40">
        <v>0.5</v>
      </c>
      <c r="AP760" s="60">
        <v>1500</v>
      </c>
      <c r="AQ760" s="40">
        <v>0.5</v>
      </c>
      <c r="AR760" s="60">
        <v>20</v>
      </c>
      <c r="AS760" s="42">
        <v>0</v>
      </c>
      <c r="AT760" s="40">
        <v>92000028</v>
      </c>
      <c r="AU760" s="40"/>
      <c r="AV760" s="57" t="s">
        <v>189</v>
      </c>
      <c r="AW760" s="40" t="s">
        <v>201</v>
      </c>
      <c r="AX760" s="43">
        <v>10000007</v>
      </c>
      <c r="AY760" s="43">
        <v>21202020</v>
      </c>
      <c r="AZ760" s="57" t="s">
        <v>194</v>
      </c>
      <c r="BA760" s="42" t="s">
        <v>688</v>
      </c>
      <c r="BB760" s="44">
        <v>0</v>
      </c>
      <c r="BC760" s="44">
        <v>0</v>
      </c>
      <c r="BD760" s="69"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40">
        <v>0</v>
      </c>
      <c r="BF760" s="40">
        <v>0</v>
      </c>
      <c r="BG760" s="40">
        <v>0</v>
      </c>
      <c r="BH760" s="40">
        <v>0</v>
      </c>
      <c r="BI760" s="40">
        <v>0</v>
      </c>
      <c r="BJ760" s="40">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63022202</v>
      </c>
      <c r="D761" s="54" t="s">
        <v>730</v>
      </c>
      <c r="E761" s="43">
        <v>1</v>
      </c>
      <c r="F761" s="11">
        <v>80000001</v>
      </c>
      <c r="G761" s="40">
        <f t="shared" si="100"/>
        <v>63022203</v>
      </c>
      <c r="H761" s="40">
        <v>0</v>
      </c>
      <c r="I761" s="7">
        <v>32</v>
      </c>
      <c r="J761" s="7">
        <v>2</v>
      </c>
      <c r="K761" s="43">
        <v>0</v>
      </c>
      <c r="L761" s="40">
        <v>0</v>
      </c>
      <c r="M761" s="40">
        <v>0</v>
      </c>
      <c r="N761" s="40">
        <v>1</v>
      </c>
      <c r="O761" s="40">
        <v>0</v>
      </c>
      <c r="P761" s="40">
        <v>1</v>
      </c>
      <c r="Q761" s="40">
        <v>0</v>
      </c>
      <c r="R761" s="42">
        <v>0</v>
      </c>
      <c r="S761" s="40">
        <v>0</v>
      </c>
      <c r="T761" s="40">
        <v>1</v>
      </c>
      <c r="U761" s="40">
        <v>2</v>
      </c>
      <c r="V761" s="40">
        <v>0</v>
      </c>
      <c r="W761" s="42">
        <v>2</v>
      </c>
      <c r="X761" s="42"/>
      <c r="Y761" s="42">
        <v>750</v>
      </c>
      <c r="Z761" s="60">
        <v>0</v>
      </c>
      <c r="AA761" s="40">
        <v>25</v>
      </c>
      <c r="AB761" s="40">
        <v>0</v>
      </c>
      <c r="AC761" s="40">
        <v>0</v>
      </c>
      <c r="AD761" s="40">
        <v>0</v>
      </c>
      <c r="AE761" s="40">
        <v>9</v>
      </c>
      <c r="AF761" s="40">
        <v>1</v>
      </c>
      <c r="AG761" s="40">
        <v>3</v>
      </c>
      <c r="AH761" s="42">
        <v>0</v>
      </c>
      <c r="AI761" s="42">
        <v>2</v>
      </c>
      <c r="AJ761" s="42">
        <v>0</v>
      </c>
      <c r="AK761" s="42">
        <v>2</v>
      </c>
      <c r="AL761" s="40">
        <v>0</v>
      </c>
      <c r="AM761" s="40">
        <v>0</v>
      </c>
      <c r="AN761" s="40">
        <v>0</v>
      </c>
      <c r="AO761" s="40">
        <v>0.5</v>
      </c>
      <c r="AP761" s="60">
        <v>1500</v>
      </c>
      <c r="AQ761" s="40">
        <v>0.5</v>
      </c>
      <c r="AR761" s="60">
        <v>20</v>
      </c>
      <c r="AS761" s="42">
        <v>0</v>
      </c>
      <c r="AT761" s="40">
        <v>92000028</v>
      </c>
      <c r="AU761" s="40"/>
      <c r="AV761" s="57" t="s">
        <v>189</v>
      </c>
      <c r="AW761" s="40" t="s">
        <v>201</v>
      </c>
      <c r="AX761" s="43">
        <v>10000007</v>
      </c>
      <c r="AY761" s="43">
        <v>21202020</v>
      </c>
      <c r="AZ761" s="57" t="s">
        <v>194</v>
      </c>
      <c r="BA761" s="42" t="s">
        <v>688</v>
      </c>
      <c r="BB761" s="44">
        <v>0</v>
      </c>
      <c r="BC761" s="44">
        <v>0</v>
      </c>
      <c r="BD761" s="69"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40">
        <v>0</v>
      </c>
      <c r="BF761" s="40">
        <v>0</v>
      </c>
      <c r="BG761" s="40">
        <v>0</v>
      </c>
      <c r="BH761" s="40">
        <v>0</v>
      </c>
      <c r="BI761" s="40">
        <v>0</v>
      </c>
      <c r="BJ761" s="40">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63022203</v>
      </c>
      <c r="D762" s="54" t="s">
        <v>730</v>
      </c>
      <c r="E762" s="43">
        <v>2</v>
      </c>
      <c r="F762" s="11">
        <v>80000001</v>
      </c>
      <c r="G762" s="40">
        <f t="shared" si="100"/>
        <v>63022204</v>
      </c>
      <c r="H762" s="40">
        <v>0</v>
      </c>
      <c r="I762" s="7">
        <v>37</v>
      </c>
      <c r="J762" s="7">
        <v>2</v>
      </c>
      <c r="K762" s="43">
        <v>0</v>
      </c>
      <c r="L762" s="40">
        <v>0</v>
      </c>
      <c r="M762" s="40">
        <v>0</v>
      </c>
      <c r="N762" s="40">
        <v>1</v>
      </c>
      <c r="O762" s="40">
        <v>0</v>
      </c>
      <c r="P762" s="40">
        <v>1</v>
      </c>
      <c r="Q762" s="40">
        <v>0</v>
      </c>
      <c r="R762" s="42">
        <v>0</v>
      </c>
      <c r="S762" s="40">
        <v>0</v>
      </c>
      <c r="T762" s="40">
        <v>1</v>
      </c>
      <c r="U762" s="40">
        <v>2</v>
      </c>
      <c r="V762" s="40">
        <v>0</v>
      </c>
      <c r="W762" s="42">
        <v>2.25</v>
      </c>
      <c r="X762" s="42"/>
      <c r="Y762" s="42">
        <v>1500</v>
      </c>
      <c r="Z762" s="60">
        <v>0</v>
      </c>
      <c r="AA762" s="40">
        <v>25</v>
      </c>
      <c r="AB762" s="40">
        <v>0</v>
      </c>
      <c r="AC762" s="40">
        <v>0</v>
      </c>
      <c r="AD762" s="40">
        <v>0</v>
      </c>
      <c r="AE762" s="40">
        <v>9</v>
      </c>
      <c r="AF762" s="40">
        <v>1</v>
      </c>
      <c r="AG762" s="40">
        <v>3</v>
      </c>
      <c r="AH762" s="42">
        <v>0</v>
      </c>
      <c r="AI762" s="42">
        <v>2</v>
      </c>
      <c r="AJ762" s="42">
        <v>0</v>
      </c>
      <c r="AK762" s="42">
        <v>2</v>
      </c>
      <c r="AL762" s="40">
        <v>0</v>
      </c>
      <c r="AM762" s="40">
        <v>0</v>
      </c>
      <c r="AN762" s="40">
        <v>0</v>
      </c>
      <c r="AO762" s="40">
        <v>0.5</v>
      </c>
      <c r="AP762" s="60">
        <v>1500</v>
      </c>
      <c r="AQ762" s="40">
        <v>0.5</v>
      </c>
      <c r="AR762" s="60">
        <v>20</v>
      </c>
      <c r="AS762" s="42">
        <v>0</v>
      </c>
      <c r="AT762" s="40">
        <v>92000028</v>
      </c>
      <c r="AU762" s="40"/>
      <c r="AV762" s="57" t="s">
        <v>189</v>
      </c>
      <c r="AW762" s="40" t="s">
        <v>201</v>
      </c>
      <c r="AX762" s="43">
        <v>10000007</v>
      </c>
      <c r="AY762" s="43">
        <v>21202020</v>
      </c>
      <c r="AZ762" s="57" t="s">
        <v>194</v>
      </c>
      <c r="BA762" s="42" t="s">
        <v>688</v>
      </c>
      <c r="BB762" s="44">
        <v>0</v>
      </c>
      <c r="BC762" s="44">
        <v>0</v>
      </c>
      <c r="BD762" s="69" t="str">
        <f t="shared" si="101"/>
        <v>每次向前方释放5个烈焰飓风，每个飓风可以对目标造成225%攻击伤害+1500点固定伤害,并使目标造成眩晕效果,持续1秒</v>
      </c>
      <c r="BE762" s="40">
        <v>0</v>
      </c>
      <c r="BF762" s="40">
        <v>0</v>
      </c>
      <c r="BG762" s="40">
        <v>0</v>
      </c>
      <c r="BH762" s="40">
        <v>0</v>
      </c>
      <c r="BI762" s="40">
        <v>0</v>
      </c>
      <c r="BJ762" s="40">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63022204</v>
      </c>
      <c r="D763" s="54" t="s">
        <v>730</v>
      </c>
      <c r="E763" s="43">
        <v>3</v>
      </c>
      <c r="F763" s="11">
        <v>80000001</v>
      </c>
      <c r="G763" s="40">
        <v>0</v>
      </c>
      <c r="H763" s="40">
        <v>0</v>
      </c>
      <c r="I763" s="7">
        <v>0</v>
      </c>
      <c r="J763" s="7">
        <v>0</v>
      </c>
      <c r="K763" s="43">
        <v>0</v>
      </c>
      <c r="L763" s="40">
        <v>0</v>
      </c>
      <c r="M763" s="40">
        <v>0</v>
      </c>
      <c r="N763" s="40">
        <v>1</v>
      </c>
      <c r="O763" s="40">
        <v>0</v>
      </c>
      <c r="P763" s="40">
        <v>1</v>
      </c>
      <c r="Q763" s="40">
        <v>0</v>
      </c>
      <c r="R763" s="42">
        <v>0</v>
      </c>
      <c r="S763" s="40">
        <v>0</v>
      </c>
      <c r="T763" s="40">
        <v>1</v>
      </c>
      <c r="U763" s="40">
        <v>2</v>
      </c>
      <c r="V763" s="40">
        <v>0</v>
      </c>
      <c r="W763" s="42">
        <v>2.5</v>
      </c>
      <c r="X763" s="42"/>
      <c r="Y763" s="42">
        <v>2250</v>
      </c>
      <c r="Z763" s="60">
        <v>0</v>
      </c>
      <c r="AA763" s="40">
        <v>25</v>
      </c>
      <c r="AB763" s="40">
        <v>0</v>
      </c>
      <c r="AC763" s="40">
        <v>0</v>
      </c>
      <c r="AD763" s="40">
        <v>0</v>
      </c>
      <c r="AE763" s="40">
        <v>9</v>
      </c>
      <c r="AF763" s="40">
        <v>1</v>
      </c>
      <c r="AG763" s="40">
        <v>3</v>
      </c>
      <c r="AH763" s="42">
        <v>0</v>
      </c>
      <c r="AI763" s="42">
        <v>2</v>
      </c>
      <c r="AJ763" s="42">
        <v>0</v>
      </c>
      <c r="AK763" s="42">
        <v>2</v>
      </c>
      <c r="AL763" s="40">
        <v>0</v>
      </c>
      <c r="AM763" s="40">
        <v>0</v>
      </c>
      <c r="AN763" s="40">
        <v>0</v>
      </c>
      <c r="AO763" s="40">
        <v>0.5</v>
      </c>
      <c r="AP763" s="60">
        <v>1500</v>
      </c>
      <c r="AQ763" s="40">
        <v>0.5</v>
      </c>
      <c r="AR763" s="60">
        <v>20</v>
      </c>
      <c r="AS763" s="42">
        <v>0</v>
      </c>
      <c r="AT763" s="40">
        <v>92000028</v>
      </c>
      <c r="AU763" s="40"/>
      <c r="AV763" s="57" t="s">
        <v>189</v>
      </c>
      <c r="AW763" s="40" t="s">
        <v>201</v>
      </c>
      <c r="AX763" s="43">
        <v>10000007</v>
      </c>
      <c r="AY763" s="43">
        <v>21202020</v>
      </c>
      <c r="AZ763" s="57" t="s">
        <v>194</v>
      </c>
      <c r="BA763" s="42" t="s">
        <v>688</v>
      </c>
      <c r="BB763" s="44">
        <v>0</v>
      </c>
      <c r="BC763" s="44">
        <v>0</v>
      </c>
      <c r="BD763" s="69" t="str">
        <f t="shared" si="101"/>
        <v>每次向前方释放5个烈焰飓风，每个飓风可以对目标造成250%攻击伤害+2250点固定伤害,并使目标造成眩晕效果,持续1秒</v>
      </c>
      <c r="BE763" s="40">
        <v>0</v>
      </c>
      <c r="BF763" s="40">
        <v>0</v>
      </c>
      <c r="BG763" s="40">
        <v>0</v>
      </c>
      <c r="BH763" s="40">
        <v>0</v>
      </c>
      <c r="BI763" s="40">
        <v>0</v>
      </c>
      <c r="BJ763" s="40">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63022205</v>
      </c>
      <c r="D764" s="54" t="s">
        <v>730</v>
      </c>
      <c r="E764" s="43">
        <v>4</v>
      </c>
      <c r="F764" s="11">
        <v>80000001</v>
      </c>
      <c r="G764" s="40">
        <v>0</v>
      </c>
      <c r="H764" s="40">
        <v>0</v>
      </c>
      <c r="I764" s="7">
        <v>0</v>
      </c>
      <c r="J764" s="7">
        <v>0</v>
      </c>
      <c r="K764" s="43">
        <v>0</v>
      </c>
      <c r="L764" s="40">
        <v>0</v>
      </c>
      <c r="M764" s="40">
        <v>0</v>
      </c>
      <c r="N764" s="40">
        <v>1</v>
      </c>
      <c r="O764" s="40">
        <v>0</v>
      </c>
      <c r="P764" s="40">
        <v>1</v>
      </c>
      <c r="Q764" s="40">
        <v>0</v>
      </c>
      <c r="R764" s="42">
        <v>0</v>
      </c>
      <c r="S764" s="40">
        <v>0</v>
      </c>
      <c r="T764" s="40">
        <v>1</v>
      </c>
      <c r="U764" s="40">
        <v>2</v>
      </c>
      <c r="V764" s="40">
        <v>0</v>
      </c>
      <c r="W764" s="42">
        <v>2.75</v>
      </c>
      <c r="X764" s="42"/>
      <c r="Y764" s="42">
        <v>3250</v>
      </c>
      <c r="Z764" s="60">
        <v>0</v>
      </c>
      <c r="AA764" s="40">
        <v>25</v>
      </c>
      <c r="AB764" s="40">
        <v>0</v>
      </c>
      <c r="AC764" s="40">
        <v>0</v>
      </c>
      <c r="AD764" s="40">
        <v>0</v>
      </c>
      <c r="AE764" s="40">
        <v>9</v>
      </c>
      <c r="AF764" s="40">
        <v>1</v>
      </c>
      <c r="AG764" s="40">
        <v>3</v>
      </c>
      <c r="AH764" s="42">
        <v>0</v>
      </c>
      <c r="AI764" s="42">
        <v>2</v>
      </c>
      <c r="AJ764" s="42">
        <v>0</v>
      </c>
      <c r="AK764" s="42">
        <v>2</v>
      </c>
      <c r="AL764" s="40">
        <v>0</v>
      </c>
      <c r="AM764" s="40">
        <v>0</v>
      </c>
      <c r="AN764" s="40">
        <v>0</v>
      </c>
      <c r="AO764" s="40">
        <v>0.5</v>
      </c>
      <c r="AP764" s="60">
        <v>1500</v>
      </c>
      <c r="AQ764" s="40">
        <v>0.5</v>
      </c>
      <c r="AR764" s="60">
        <v>20</v>
      </c>
      <c r="AS764" s="42">
        <v>0</v>
      </c>
      <c r="AT764" s="40">
        <v>92000028</v>
      </c>
      <c r="AU764" s="40"/>
      <c r="AV764" s="57" t="s">
        <v>189</v>
      </c>
      <c r="AW764" s="40" t="s">
        <v>201</v>
      </c>
      <c r="AX764" s="43">
        <v>10000007</v>
      </c>
      <c r="AY764" s="43">
        <v>21202020</v>
      </c>
      <c r="AZ764" s="57" t="s">
        <v>194</v>
      </c>
      <c r="BA764" s="42" t="s">
        <v>688</v>
      </c>
      <c r="BB764" s="44">
        <v>0</v>
      </c>
      <c r="BC764" s="44">
        <v>0</v>
      </c>
      <c r="BD764" s="69" t="str">
        <f t="shared" si="101"/>
        <v>每次向前方释放5个烈焰飓风，每个飓风可以对目标造成275%攻击伤害+3250点固定伤害,并使目标造成眩晕效果,持续1秒</v>
      </c>
      <c r="BE764" s="40">
        <v>0</v>
      </c>
      <c r="BF764" s="40">
        <v>0</v>
      </c>
      <c r="BG764" s="40">
        <v>0</v>
      </c>
      <c r="BH764" s="40">
        <v>0</v>
      </c>
      <c r="BI764" s="40">
        <v>0</v>
      </c>
      <c r="BJ764" s="40">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63022206</v>
      </c>
      <c r="D765" s="54" t="s">
        <v>730</v>
      </c>
      <c r="E765" s="43">
        <v>5</v>
      </c>
      <c r="F765" s="11">
        <v>80000001</v>
      </c>
      <c r="G765" s="43">
        <v>0</v>
      </c>
      <c r="H765" s="43">
        <v>0</v>
      </c>
      <c r="I765" s="7">
        <v>0</v>
      </c>
      <c r="J765" s="7">
        <v>0</v>
      </c>
      <c r="K765" s="43">
        <v>0</v>
      </c>
      <c r="L765" s="40">
        <v>0</v>
      </c>
      <c r="M765" s="40">
        <v>0</v>
      </c>
      <c r="N765" s="40">
        <v>1</v>
      </c>
      <c r="O765" s="40">
        <v>0</v>
      </c>
      <c r="P765" s="40">
        <v>1</v>
      </c>
      <c r="Q765" s="40">
        <v>0</v>
      </c>
      <c r="R765" s="42">
        <v>0</v>
      </c>
      <c r="S765" s="40">
        <v>0</v>
      </c>
      <c r="T765" s="40">
        <v>1</v>
      </c>
      <c r="U765" s="40">
        <v>2</v>
      </c>
      <c r="V765" s="40">
        <v>0</v>
      </c>
      <c r="W765" s="42">
        <v>3</v>
      </c>
      <c r="X765" s="42"/>
      <c r="Y765" s="42">
        <v>4250</v>
      </c>
      <c r="Z765" s="60">
        <v>0</v>
      </c>
      <c r="AA765" s="40">
        <v>25</v>
      </c>
      <c r="AB765" s="40">
        <v>0</v>
      </c>
      <c r="AC765" s="40">
        <v>0</v>
      </c>
      <c r="AD765" s="40">
        <v>0</v>
      </c>
      <c r="AE765" s="40">
        <v>9</v>
      </c>
      <c r="AF765" s="40">
        <v>1</v>
      </c>
      <c r="AG765" s="40">
        <v>3</v>
      </c>
      <c r="AH765" s="42">
        <v>0</v>
      </c>
      <c r="AI765" s="42">
        <v>2</v>
      </c>
      <c r="AJ765" s="42">
        <v>0</v>
      </c>
      <c r="AK765" s="42">
        <v>2</v>
      </c>
      <c r="AL765" s="40">
        <v>0</v>
      </c>
      <c r="AM765" s="40">
        <v>0</v>
      </c>
      <c r="AN765" s="40">
        <v>0</v>
      </c>
      <c r="AO765" s="40">
        <v>0.5</v>
      </c>
      <c r="AP765" s="60">
        <v>1500</v>
      </c>
      <c r="AQ765" s="40">
        <v>0.5</v>
      </c>
      <c r="AR765" s="60">
        <v>20</v>
      </c>
      <c r="AS765" s="42">
        <v>0</v>
      </c>
      <c r="AT765" s="40">
        <v>92000028</v>
      </c>
      <c r="AU765" s="40"/>
      <c r="AV765" s="57" t="s">
        <v>189</v>
      </c>
      <c r="AW765" s="40" t="s">
        <v>201</v>
      </c>
      <c r="AX765" s="43">
        <v>10000007</v>
      </c>
      <c r="AY765" s="43">
        <v>21202020</v>
      </c>
      <c r="AZ765" s="57" t="s">
        <v>194</v>
      </c>
      <c r="BA765" s="42" t="s">
        <v>688</v>
      </c>
      <c r="BB765" s="44">
        <v>0</v>
      </c>
      <c r="BC765" s="44">
        <v>0</v>
      </c>
      <c r="BD765" s="69" t="str">
        <f t="shared" si="101"/>
        <v>每次向前方释放5个烈焰飓风，每个飓风可以对目标造成300%攻击伤害+4250点固定伤害,并使目标造成眩晕效果,持续1秒</v>
      </c>
      <c r="BE765" s="40">
        <v>0</v>
      </c>
      <c r="BF765" s="40">
        <v>0</v>
      </c>
      <c r="BG765" s="40">
        <v>0</v>
      </c>
      <c r="BH765" s="40">
        <v>0</v>
      </c>
      <c r="BI765" s="40">
        <v>0</v>
      </c>
      <c r="BJ765" s="40">
        <v>0</v>
      </c>
      <c r="BK765" s="46">
        <v>0</v>
      </c>
      <c r="BL765" s="42">
        <v>0</v>
      </c>
      <c r="BM765" s="42">
        <v>0</v>
      </c>
      <c r="BN765" s="42">
        <v>0</v>
      </c>
      <c r="BO765" s="42">
        <v>0</v>
      </c>
      <c r="BP765" s="42">
        <v>0</v>
      </c>
      <c r="BQ765" s="42">
        <v>0</v>
      </c>
      <c r="BR765" s="11">
        <v>0</v>
      </c>
      <c r="BS765" s="11"/>
      <c r="BT765" s="11"/>
      <c r="BU765" s="11"/>
      <c r="BV765" s="42">
        <v>0</v>
      </c>
      <c r="BW765" s="42">
        <v>0</v>
      </c>
      <c r="BX765" s="42">
        <v>0</v>
      </c>
    </row>
    <row r="766" spans="3:76" ht="19.5" customHeight="1">
      <c r="C766" s="40">
        <v>63022301</v>
      </c>
      <c r="D766" s="68" t="s">
        <v>731</v>
      </c>
      <c r="E766" s="60">
        <v>0</v>
      </c>
      <c r="F766" s="11">
        <v>80000001</v>
      </c>
      <c r="G766" s="40">
        <f t="shared" ref="G766:G768" si="102">C767</f>
        <v>63022302</v>
      </c>
      <c r="H766" s="40">
        <v>0</v>
      </c>
      <c r="I766" s="7">
        <v>30</v>
      </c>
      <c r="J766" s="9">
        <v>5</v>
      </c>
      <c r="K766" s="60">
        <v>0</v>
      </c>
      <c r="L766" s="60">
        <v>0</v>
      </c>
      <c r="M766" s="60">
        <v>0</v>
      </c>
      <c r="N766" s="60">
        <v>1</v>
      </c>
      <c r="O766" s="60">
        <v>2</v>
      </c>
      <c r="P766" s="60">
        <v>0</v>
      </c>
      <c r="Q766" s="60">
        <v>0</v>
      </c>
      <c r="R766" s="60">
        <v>0</v>
      </c>
      <c r="S766" s="60">
        <v>0</v>
      </c>
      <c r="T766" s="60">
        <v>1</v>
      </c>
      <c r="U766" s="60">
        <v>2</v>
      </c>
      <c r="V766" s="60">
        <v>0</v>
      </c>
      <c r="W766" s="42">
        <v>7.5</v>
      </c>
      <c r="X766" s="42"/>
      <c r="Y766" s="42">
        <v>1500</v>
      </c>
      <c r="Z766" s="60">
        <v>0</v>
      </c>
      <c r="AA766" s="60">
        <v>30</v>
      </c>
      <c r="AB766" s="60">
        <v>0</v>
      </c>
      <c r="AC766" s="60">
        <v>0</v>
      </c>
      <c r="AD766" s="60">
        <v>0</v>
      </c>
      <c r="AE766" s="60">
        <v>9</v>
      </c>
      <c r="AF766" s="60">
        <v>1</v>
      </c>
      <c r="AG766" s="60">
        <v>3</v>
      </c>
      <c r="AH766" s="60">
        <v>2</v>
      </c>
      <c r="AI766" s="60">
        <v>2</v>
      </c>
      <c r="AJ766" s="60">
        <v>0</v>
      </c>
      <c r="AK766" s="60">
        <v>4</v>
      </c>
      <c r="AL766" s="60">
        <v>0</v>
      </c>
      <c r="AM766" s="60">
        <v>1.5</v>
      </c>
      <c r="AN766" s="60">
        <v>0</v>
      </c>
      <c r="AO766" s="60">
        <v>0</v>
      </c>
      <c r="AP766" s="60">
        <v>2000</v>
      </c>
      <c r="AQ766" s="60">
        <v>0.25</v>
      </c>
      <c r="AR766" s="60">
        <v>30</v>
      </c>
      <c r="AS766" s="60">
        <v>0</v>
      </c>
      <c r="AT766" s="60">
        <v>92002001</v>
      </c>
      <c r="AU766" s="60"/>
      <c r="AV766" s="57" t="s">
        <v>189</v>
      </c>
      <c r="AW766" s="60" t="s">
        <v>522</v>
      </c>
      <c r="AX766" s="60">
        <v>10003002</v>
      </c>
      <c r="AY766" s="60">
        <v>21202030</v>
      </c>
      <c r="AZ766" s="68" t="s">
        <v>194</v>
      </c>
      <c r="BA766" s="68">
        <v>0</v>
      </c>
      <c r="BB766" s="60">
        <v>0</v>
      </c>
      <c r="BC766" s="60">
        <v>0</v>
      </c>
      <c r="BD766" s="69"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60">
        <v>0</v>
      </c>
      <c r="BF766" s="60">
        <v>0</v>
      </c>
      <c r="BG766" s="60">
        <v>0</v>
      </c>
      <c r="BH766" s="60">
        <v>0</v>
      </c>
      <c r="BI766" s="60">
        <v>0</v>
      </c>
      <c r="BJ766" s="60">
        <v>0</v>
      </c>
      <c r="BK766" s="71">
        <v>0</v>
      </c>
      <c r="BL766" s="60">
        <v>0</v>
      </c>
      <c r="BM766" s="60">
        <v>0</v>
      </c>
      <c r="BN766" s="60">
        <v>0</v>
      </c>
      <c r="BO766" s="60">
        <v>0</v>
      </c>
      <c r="BP766" s="60">
        <v>0</v>
      </c>
      <c r="BQ766" s="60">
        <v>0</v>
      </c>
      <c r="BR766" s="11">
        <v>0</v>
      </c>
      <c r="BS766" s="11"/>
      <c r="BT766" s="11"/>
      <c r="BU766" s="11"/>
      <c r="BV766" s="60">
        <v>0</v>
      </c>
      <c r="BW766" s="60">
        <v>0</v>
      </c>
      <c r="BX766" s="60">
        <v>0</v>
      </c>
    </row>
    <row r="767" spans="3:76" ht="19.5" customHeight="1">
      <c r="C767" s="40">
        <v>63022302</v>
      </c>
      <c r="D767" s="68" t="s">
        <v>731</v>
      </c>
      <c r="E767" s="60">
        <v>1</v>
      </c>
      <c r="F767" s="11">
        <v>80000001</v>
      </c>
      <c r="G767" s="40">
        <f t="shared" si="102"/>
        <v>63022303</v>
      </c>
      <c r="H767" s="40">
        <v>0</v>
      </c>
      <c r="I767" s="7">
        <v>37</v>
      </c>
      <c r="J767" s="9">
        <v>2</v>
      </c>
      <c r="K767" s="60">
        <v>0</v>
      </c>
      <c r="L767" s="60">
        <v>0</v>
      </c>
      <c r="M767" s="60">
        <v>0</v>
      </c>
      <c r="N767" s="60">
        <v>1</v>
      </c>
      <c r="O767" s="60">
        <v>2</v>
      </c>
      <c r="P767" s="60">
        <v>0</v>
      </c>
      <c r="Q767" s="60">
        <v>0</v>
      </c>
      <c r="R767" s="60">
        <v>0</v>
      </c>
      <c r="S767" s="60">
        <v>0</v>
      </c>
      <c r="T767" s="60">
        <v>1</v>
      </c>
      <c r="U767" s="60">
        <v>2</v>
      </c>
      <c r="V767" s="60">
        <v>0</v>
      </c>
      <c r="W767" s="42">
        <v>7.5</v>
      </c>
      <c r="X767" s="42"/>
      <c r="Y767" s="42">
        <v>1500</v>
      </c>
      <c r="Z767" s="60">
        <v>0</v>
      </c>
      <c r="AA767" s="60">
        <v>30</v>
      </c>
      <c r="AB767" s="60">
        <v>0</v>
      </c>
      <c r="AC767" s="60">
        <v>0</v>
      </c>
      <c r="AD767" s="60">
        <v>0</v>
      </c>
      <c r="AE767" s="60">
        <v>9</v>
      </c>
      <c r="AF767" s="60">
        <v>1</v>
      </c>
      <c r="AG767" s="60">
        <v>3</v>
      </c>
      <c r="AH767" s="60">
        <v>2</v>
      </c>
      <c r="AI767" s="60">
        <v>2</v>
      </c>
      <c r="AJ767" s="60">
        <v>0</v>
      </c>
      <c r="AK767" s="60">
        <v>4</v>
      </c>
      <c r="AL767" s="60">
        <v>0</v>
      </c>
      <c r="AM767" s="60">
        <v>1.5</v>
      </c>
      <c r="AN767" s="60">
        <v>0</v>
      </c>
      <c r="AO767" s="60">
        <v>0</v>
      </c>
      <c r="AP767" s="60">
        <v>2000</v>
      </c>
      <c r="AQ767" s="60">
        <v>0.25</v>
      </c>
      <c r="AR767" s="60">
        <v>30</v>
      </c>
      <c r="AS767" s="60">
        <v>0</v>
      </c>
      <c r="AT767" s="60">
        <v>92002001</v>
      </c>
      <c r="AU767" s="60"/>
      <c r="AV767" s="57" t="s">
        <v>189</v>
      </c>
      <c r="AW767" s="60" t="s">
        <v>522</v>
      </c>
      <c r="AX767" s="60">
        <v>10003002</v>
      </c>
      <c r="AY767" s="60">
        <v>21202030</v>
      </c>
      <c r="AZ767" s="68" t="s">
        <v>194</v>
      </c>
      <c r="BA767" s="68">
        <v>0</v>
      </c>
      <c r="BB767" s="60">
        <v>0</v>
      </c>
      <c r="BC767" s="60">
        <v>0</v>
      </c>
      <c r="BD767" s="69"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60">
        <v>0</v>
      </c>
      <c r="BF767" s="60">
        <v>0</v>
      </c>
      <c r="BG767" s="60">
        <v>0</v>
      </c>
      <c r="BH767" s="60">
        <v>0</v>
      </c>
      <c r="BI767" s="60">
        <v>0</v>
      </c>
      <c r="BJ767" s="60">
        <v>0</v>
      </c>
      <c r="BK767" s="71">
        <v>0</v>
      </c>
      <c r="BL767" s="60">
        <v>0</v>
      </c>
      <c r="BM767" s="60">
        <v>0</v>
      </c>
      <c r="BN767" s="60">
        <v>0</v>
      </c>
      <c r="BO767" s="60">
        <v>0</v>
      </c>
      <c r="BP767" s="60">
        <v>0</v>
      </c>
      <c r="BQ767" s="60">
        <v>0</v>
      </c>
      <c r="BR767" s="11">
        <v>0</v>
      </c>
      <c r="BS767" s="11"/>
      <c r="BT767" s="11"/>
      <c r="BU767" s="11"/>
      <c r="BV767" s="60">
        <v>0</v>
      </c>
      <c r="BW767" s="60">
        <v>0</v>
      </c>
      <c r="BX767" s="60">
        <v>0</v>
      </c>
    </row>
    <row r="768" spans="3:76" ht="19.5" customHeight="1">
      <c r="C768" s="40">
        <v>63022303</v>
      </c>
      <c r="D768" s="68" t="s">
        <v>731</v>
      </c>
      <c r="E768" s="60">
        <v>2</v>
      </c>
      <c r="F768" s="11">
        <v>80000001</v>
      </c>
      <c r="G768" s="40">
        <f t="shared" si="102"/>
        <v>63022304</v>
      </c>
      <c r="H768" s="40">
        <v>0</v>
      </c>
      <c r="I768" s="7">
        <v>42</v>
      </c>
      <c r="J768" s="9">
        <v>2</v>
      </c>
      <c r="K768" s="60">
        <v>0</v>
      </c>
      <c r="L768" s="60">
        <v>0</v>
      </c>
      <c r="M768" s="60">
        <v>0</v>
      </c>
      <c r="N768" s="60">
        <v>1</v>
      </c>
      <c r="O768" s="60">
        <v>2</v>
      </c>
      <c r="P768" s="60">
        <v>0</v>
      </c>
      <c r="Q768" s="60">
        <v>0</v>
      </c>
      <c r="R768" s="60">
        <v>0</v>
      </c>
      <c r="S768" s="60">
        <v>0</v>
      </c>
      <c r="T768" s="60">
        <v>1</v>
      </c>
      <c r="U768" s="60">
        <v>2</v>
      </c>
      <c r="V768" s="60">
        <v>0</v>
      </c>
      <c r="W768" s="42">
        <v>8.25</v>
      </c>
      <c r="X768" s="42"/>
      <c r="Y768" s="42">
        <v>3000</v>
      </c>
      <c r="Z768" s="60">
        <v>0</v>
      </c>
      <c r="AA768" s="60">
        <v>30</v>
      </c>
      <c r="AB768" s="60">
        <v>0</v>
      </c>
      <c r="AC768" s="60">
        <v>0</v>
      </c>
      <c r="AD768" s="60">
        <v>0</v>
      </c>
      <c r="AE768" s="60">
        <v>9</v>
      </c>
      <c r="AF768" s="60">
        <v>1</v>
      </c>
      <c r="AG768" s="60">
        <v>3</v>
      </c>
      <c r="AH768" s="60">
        <v>2</v>
      </c>
      <c r="AI768" s="60">
        <v>2</v>
      </c>
      <c r="AJ768" s="60">
        <v>0</v>
      </c>
      <c r="AK768" s="60">
        <v>4</v>
      </c>
      <c r="AL768" s="60">
        <v>0</v>
      </c>
      <c r="AM768" s="60">
        <v>1.5</v>
      </c>
      <c r="AN768" s="60">
        <v>0</v>
      </c>
      <c r="AO768" s="60">
        <v>0</v>
      </c>
      <c r="AP768" s="60">
        <v>2000</v>
      </c>
      <c r="AQ768" s="60">
        <v>0.25</v>
      </c>
      <c r="AR768" s="60">
        <v>30</v>
      </c>
      <c r="AS768" s="60">
        <v>0</v>
      </c>
      <c r="AT768" s="60">
        <v>92002001</v>
      </c>
      <c r="AU768" s="60"/>
      <c r="AV768" s="57" t="s">
        <v>189</v>
      </c>
      <c r="AW768" s="60" t="s">
        <v>522</v>
      </c>
      <c r="AX768" s="60">
        <v>10003002</v>
      </c>
      <c r="AY768" s="60">
        <v>21202030</v>
      </c>
      <c r="AZ768" s="68" t="s">
        <v>194</v>
      </c>
      <c r="BA768" s="68">
        <v>0</v>
      </c>
      <c r="BB768" s="60">
        <v>0</v>
      </c>
      <c r="BC768" s="60">
        <v>0</v>
      </c>
      <c r="BD768" s="69" t="str">
        <f t="shared" si="103"/>
        <v>蓄力2秒,立即对目标范围内的怪物造成825%攻击伤害+3000点固定伤害,中途可随时取消蓄力直接释放,但是技能伤害会相应降低</v>
      </c>
      <c r="BE768" s="60">
        <v>0</v>
      </c>
      <c r="BF768" s="60">
        <v>0</v>
      </c>
      <c r="BG768" s="60">
        <v>0</v>
      </c>
      <c r="BH768" s="60">
        <v>0</v>
      </c>
      <c r="BI768" s="60">
        <v>0</v>
      </c>
      <c r="BJ768" s="60">
        <v>0</v>
      </c>
      <c r="BK768" s="71">
        <v>0</v>
      </c>
      <c r="BL768" s="60">
        <v>0</v>
      </c>
      <c r="BM768" s="60">
        <v>0</v>
      </c>
      <c r="BN768" s="60">
        <v>0</v>
      </c>
      <c r="BO768" s="60">
        <v>0</v>
      </c>
      <c r="BP768" s="60">
        <v>0</v>
      </c>
      <c r="BQ768" s="60">
        <v>0</v>
      </c>
      <c r="BR768" s="11">
        <v>0</v>
      </c>
      <c r="BS768" s="11"/>
      <c r="BT768" s="11"/>
      <c r="BU768" s="11"/>
      <c r="BV768" s="60">
        <v>0</v>
      </c>
      <c r="BW768" s="60">
        <v>0</v>
      </c>
      <c r="BX768" s="60">
        <v>0</v>
      </c>
    </row>
    <row r="769" spans="3:76" ht="19.5" customHeight="1">
      <c r="C769" s="40">
        <v>63022304</v>
      </c>
      <c r="D769" s="68" t="s">
        <v>731</v>
      </c>
      <c r="E769" s="60">
        <v>3</v>
      </c>
      <c r="F769" s="11">
        <v>80000001</v>
      </c>
      <c r="G769" s="40">
        <v>0</v>
      </c>
      <c r="H769" s="40">
        <v>0</v>
      </c>
      <c r="I769" s="9">
        <v>0</v>
      </c>
      <c r="J769" s="9">
        <v>0</v>
      </c>
      <c r="K769" s="60">
        <v>0</v>
      </c>
      <c r="L769" s="60">
        <v>0</v>
      </c>
      <c r="M769" s="60">
        <v>0</v>
      </c>
      <c r="N769" s="60">
        <v>1</v>
      </c>
      <c r="O769" s="60">
        <v>2</v>
      </c>
      <c r="P769" s="60">
        <v>0</v>
      </c>
      <c r="Q769" s="60">
        <v>0</v>
      </c>
      <c r="R769" s="60">
        <v>0</v>
      </c>
      <c r="S769" s="60">
        <v>0</v>
      </c>
      <c r="T769" s="60">
        <v>1</v>
      </c>
      <c r="U769" s="60">
        <v>2</v>
      </c>
      <c r="V769" s="60">
        <v>0</v>
      </c>
      <c r="W769" s="42">
        <v>9</v>
      </c>
      <c r="X769" s="42"/>
      <c r="Y769" s="42">
        <v>4500</v>
      </c>
      <c r="Z769" s="60">
        <v>0</v>
      </c>
      <c r="AA769" s="60">
        <v>30</v>
      </c>
      <c r="AB769" s="60">
        <v>0</v>
      </c>
      <c r="AC769" s="60">
        <v>0</v>
      </c>
      <c r="AD769" s="60">
        <v>0</v>
      </c>
      <c r="AE769" s="60">
        <v>9</v>
      </c>
      <c r="AF769" s="60">
        <v>1</v>
      </c>
      <c r="AG769" s="60">
        <v>3</v>
      </c>
      <c r="AH769" s="60">
        <v>2</v>
      </c>
      <c r="AI769" s="60">
        <v>2</v>
      </c>
      <c r="AJ769" s="60">
        <v>0</v>
      </c>
      <c r="AK769" s="60">
        <v>4</v>
      </c>
      <c r="AL769" s="60">
        <v>0</v>
      </c>
      <c r="AM769" s="60">
        <v>1.5</v>
      </c>
      <c r="AN769" s="60">
        <v>0</v>
      </c>
      <c r="AO769" s="60">
        <v>0</v>
      </c>
      <c r="AP769" s="60">
        <v>2000</v>
      </c>
      <c r="AQ769" s="60">
        <v>0.25</v>
      </c>
      <c r="AR769" s="60">
        <v>30</v>
      </c>
      <c r="AS769" s="60">
        <v>0</v>
      </c>
      <c r="AT769" s="60">
        <v>92002001</v>
      </c>
      <c r="AU769" s="60"/>
      <c r="AV769" s="57" t="s">
        <v>189</v>
      </c>
      <c r="AW769" s="60" t="s">
        <v>522</v>
      </c>
      <c r="AX769" s="60">
        <v>10003002</v>
      </c>
      <c r="AY769" s="60">
        <v>21202030</v>
      </c>
      <c r="AZ769" s="68" t="s">
        <v>194</v>
      </c>
      <c r="BA769" s="68">
        <v>0</v>
      </c>
      <c r="BB769" s="60">
        <v>0</v>
      </c>
      <c r="BC769" s="60">
        <v>0</v>
      </c>
      <c r="BD769" s="69" t="str">
        <f t="shared" si="103"/>
        <v>蓄力2秒,立即对目标范围内的怪物造成900%攻击伤害+4500点固定伤害,中途可随时取消蓄力直接释放,但是技能伤害会相应降低</v>
      </c>
      <c r="BE769" s="60">
        <v>0</v>
      </c>
      <c r="BF769" s="60">
        <v>0</v>
      </c>
      <c r="BG769" s="60">
        <v>0</v>
      </c>
      <c r="BH769" s="60">
        <v>0</v>
      </c>
      <c r="BI769" s="60">
        <v>0</v>
      </c>
      <c r="BJ769" s="60">
        <v>0</v>
      </c>
      <c r="BK769" s="71">
        <v>0</v>
      </c>
      <c r="BL769" s="60">
        <v>0</v>
      </c>
      <c r="BM769" s="60">
        <v>0</v>
      </c>
      <c r="BN769" s="60">
        <v>0</v>
      </c>
      <c r="BO769" s="60">
        <v>0</v>
      </c>
      <c r="BP769" s="60">
        <v>0</v>
      </c>
      <c r="BQ769" s="60">
        <v>0</v>
      </c>
      <c r="BR769" s="11">
        <v>0</v>
      </c>
      <c r="BS769" s="11"/>
      <c r="BT769" s="11"/>
      <c r="BU769" s="11"/>
      <c r="BV769" s="60">
        <v>0</v>
      </c>
      <c r="BW769" s="60">
        <v>0</v>
      </c>
      <c r="BX769" s="60">
        <v>0</v>
      </c>
    </row>
    <row r="770" spans="3:76" ht="19.5" customHeight="1">
      <c r="C770" s="40">
        <v>63022305</v>
      </c>
      <c r="D770" s="68" t="s">
        <v>731</v>
      </c>
      <c r="E770" s="60">
        <v>4</v>
      </c>
      <c r="F770" s="11">
        <v>80000001</v>
      </c>
      <c r="G770" s="40">
        <v>0</v>
      </c>
      <c r="H770" s="40">
        <v>0</v>
      </c>
      <c r="I770" s="9">
        <v>0</v>
      </c>
      <c r="J770" s="9">
        <v>0</v>
      </c>
      <c r="K770" s="60">
        <v>0</v>
      </c>
      <c r="L770" s="60">
        <v>0</v>
      </c>
      <c r="M770" s="60">
        <v>0</v>
      </c>
      <c r="N770" s="60">
        <v>1</v>
      </c>
      <c r="O770" s="60">
        <v>2</v>
      </c>
      <c r="P770" s="60">
        <v>0</v>
      </c>
      <c r="Q770" s="60">
        <v>0</v>
      </c>
      <c r="R770" s="60">
        <v>0</v>
      </c>
      <c r="S770" s="60">
        <v>0</v>
      </c>
      <c r="T770" s="60">
        <v>1</v>
      </c>
      <c r="U770" s="60">
        <v>2</v>
      </c>
      <c r="V770" s="60">
        <v>0</v>
      </c>
      <c r="W770" s="42">
        <v>9.75</v>
      </c>
      <c r="X770" s="42"/>
      <c r="Y770" s="42">
        <v>6500</v>
      </c>
      <c r="Z770" s="60">
        <v>0</v>
      </c>
      <c r="AA770" s="60">
        <v>30</v>
      </c>
      <c r="AB770" s="60">
        <v>0</v>
      </c>
      <c r="AC770" s="60">
        <v>0</v>
      </c>
      <c r="AD770" s="60">
        <v>0</v>
      </c>
      <c r="AE770" s="60">
        <v>9</v>
      </c>
      <c r="AF770" s="60">
        <v>1</v>
      </c>
      <c r="AG770" s="60">
        <v>3</v>
      </c>
      <c r="AH770" s="60">
        <v>2</v>
      </c>
      <c r="AI770" s="60">
        <v>2</v>
      </c>
      <c r="AJ770" s="60">
        <v>0</v>
      </c>
      <c r="AK770" s="60">
        <v>4</v>
      </c>
      <c r="AL770" s="60">
        <v>0</v>
      </c>
      <c r="AM770" s="60">
        <v>1.5</v>
      </c>
      <c r="AN770" s="60">
        <v>0</v>
      </c>
      <c r="AO770" s="60">
        <v>0</v>
      </c>
      <c r="AP770" s="60">
        <v>2000</v>
      </c>
      <c r="AQ770" s="60">
        <v>0.25</v>
      </c>
      <c r="AR770" s="60">
        <v>30</v>
      </c>
      <c r="AS770" s="60">
        <v>0</v>
      </c>
      <c r="AT770" s="60">
        <v>92002001</v>
      </c>
      <c r="AU770" s="60"/>
      <c r="AV770" s="57" t="s">
        <v>189</v>
      </c>
      <c r="AW770" s="60" t="s">
        <v>522</v>
      </c>
      <c r="AX770" s="60">
        <v>10003002</v>
      </c>
      <c r="AY770" s="60">
        <v>21202030</v>
      </c>
      <c r="AZ770" s="68" t="s">
        <v>194</v>
      </c>
      <c r="BA770" s="68">
        <v>0</v>
      </c>
      <c r="BB770" s="60">
        <v>0</v>
      </c>
      <c r="BC770" s="60">
        <v>0</v>
      </c>
      <c r="BD770" s="69" t="str">
        <f t="shared" si="103"/>
        <v>蓄力2秒,立即对目标范围内的怪物造成975%攻击伤害+6500点固定伤害,中途可随时取消蓄力直接释放,但是技能伤害会相应降低</v>
      </c>
      <c r="BE770" s="60">
        <v>0</v>
      </c>
      <c r="BF770" s="60">
        <v>0</v>
      </c>
      <c r="BG770" s="60">
        <v>0</v>
      </c>
      <c r="BH770" s="60">
        <v>0</v>
      </c>
      <c r="BI770" s="60">
        <v>0</v>
      </c>
      <c r="BJ770" s="60">
        <v>0</v>
      </c>
      <c r="BK770" s="71">
        <v>0</v>
      </c>
      <c r="BL770" s="60">
        <v>0</v>
      </c>
      <c r="BM770" s="60">
        <v>0</v>
      </c>
      <c r="BN770" s="60">
        <v>0</v>
      </c>
      <c r="BO770" s="60">
        <v>0</v>
      </c>
      <c r="BP770" s="60">
        <v>0</v>
      </c>
      <c r="BQ770" s="60">
        <v>0</v>
      </c>
      <c r="BR770" s="11">
        <v>0</v>
      </c>
      <c r="BS770" s="11"/>
      <c r="BT770" s="11"/>
      <c r="BU770" s="11"/>
      <c r="BV770" s="60">
        <v>0</v>
      </c>
      <c r="BW770" s="60">
        <v>0</v>
      </c>
      <c r="BX770" s="60">
        <v>0</v>
      </c>
    </row>
    <row r="771" spans="3:76" ht="19.5" customHeight="1">
      <c r="C771" s="40">
        <v>63022306</v>
      </c>
      <c r="D771" s="68" t="s">
        <v>731</v>
      </c>
      <c r="E771" s="60">
        <v>5</v>
      </c>
      <c r="F771" s="11">
        <v>80000001</v>
      </c>
      <c r="G771" s="43">
        <v>0</v>
      </c>
      <c r="H771" s="43">
        <v>0</v>
      </c>
      <c r="I771" s="9">
        <v>0</v>
      </c>
      <c r="J771" s="9">
        <v>0</v>
      </c>
      <c r="K771" s="60">
        <v>0</v>
      </c>
      <c r="L771" s="60">
        <v>0</v>
      </c>
      <c r="M771" s="60">
        <v>0</v>
      </c>
      <c r="N771" s="60">
        <v>1</v>
      </c>
      <c r="O771" s="60">
        <v>2</v>
      </c>
      <c r="P771" s="60">
        <v>0</v>
      </c>
      <c r="Q771" s="60">
        <v>0</v>
      </c>
      <c r="R771" s="60">
        <v>0</v>
      </c>
      <c r="S771" s="60">
        <v>0</v>
      </c>
      <c r="T771" s="60">
        <v>1</v>
      </c>
      <c r="U771" s="60">
        <v>2</v>
      </c>
      <c r="V771" s="60">
        <v>0</v>
      </c>
      <c r="W771" s="42">
        <v>10.5</v>
      </c>
      <c r="X771" s="42"/>
      <c r="Y771" s="42">
        <v>8500</v>
      </c>
      <c r="Z771" s="60">
        <v>0</v>
      </c>
      <c r="AA771" s="60">
        <v>30</v>
      </c>
      <c r="AB771" s="60">
        <v>0</v>
      </c>
      <c r="AC771" s="60">
        <v>0</v>
      </c>
      <c r="AD771" s="60">
        <v>0</v>
      </c>
      <c r="AE771" s="60">
        <v>9</v>
      </c>
      <c r="AF771" s="60">
        <v>1</v>
      </c>
      <c r="AG771" s="60">
        <v>3</v>
      </c>
      <c r="AH771" s="60">
        <v>2</v>
      </c>
      <c r="AI771" s="60">
        <v>2</v>
      </c>
      <c r="AJ771" s="60">
        <v>0</v>
      </c>
      <c r="AK771" s="60">
        <v>4</v>
      </c>
      <c r="AL771" s="60">
        <v>0</v>
      </c>
      <c r="AM771" s="60">
        <v>1.5</v>
      </c>
      <c r="AN771" s="60">
        <v>0</v>
      </c>
      <c r="AO771" s="60">
        <v>0</v>
      </c>
      <c r="AP771" s="60">
        <v>2000</v>
      </c>
      <c r="AQ771" s="60">
        <v>0.25</v>
      </c>
      <c r="AR771" s="60">
        <v>30</v>
      </c>
      <c r="AS771" s="60">
        <v>0</v>
      </c>
      <c r="AT771" s="60">
        <v>92002001</v>
      </c>
      <c r="AU771" s="60"/>
      <c r="AV771" s="57" t="s">
        <v>189</v>
      </c>
      <c r="AW771" s="60" t="s">
        <v>522</v>
      </c>
      <c r="AX771" s="60">
        <v>10003002</v>
      </c>
      <c r="AY771" s="60">
        <v>21202030</v>
      </c>
      <c r="AZ771" s="68" t="s">
        <v>194</v>
      </c>
      <c r="BA771" s="68">
        <v>0</v>
      </c>
      <c r="BB771" s="60">
        <v>0</v>
      </c>
      <c r="BC771" s="60">
        <v>0</v>
      </c>
      <c r="BD771" s="69" t="str">
        <f t="shared" si="103"/>
        <v>蓄力2秒,立即对目标范围内的怪物造成1050%攻击伤害+8500点固定伤害,中途可随时取消蓄力直接释放,但是技能伤害会相应降低</v>
      </c>
      <c r="BE771" s="60">
        <v>0</v>
      </c>
      <c r="BF771" s="60">
        <v>0</v>
      </c>
      <c r="BG771" s="60">
        <v>0</v>
      </c>
      <c r="BH771" s="60">
        <v>0</v>
      </c>
      <c r="BI771" s="60">
        <v>0</v>
      </c>
      <c r="BJ771" s="60">
        <v>0</v>
      </c>
      <c r="BK771" s="71">
        <v>0</v>
      </c>
      <c r="BL771" s="60">
        <v>0</v>
      </c>
      <c r="BM771" s="60">
        <v>0</v>
      </c>
      <c r="BN771" s="60">
        <v>0</v>
      </c>
      <c r="BO771" s="60">
        <v>0</v>
      </c>
      <c r="BP771" s="60">
        <v>0</v>
      </c>
      <c r="BQ771" s="60">
        <v>0</v>
      </c>
      <c r="BR771" s="11">
        <v>0</v>
      </c>
      <c r="BS771" s="11"/>
      <c r="BT771" s="11"/>
      <c r="BU771" s="11"/>
      <c r="BV771" s="60">
        <v>0</v>
      </c>
      <c r="BW771" s="60">
        <v>0</v>
      </c>
      <c r="BX771" s="60">
        <v>0</v>
      </c>
    </row>
    <row r="772" spans="3:76" ht="20.100000000000001" customHeight="1">
      <c r="C772" s="40">
        <v>63022401</v>
      </c>
      <c r="D772" s="57" t="s">
        <v>732</v>
      </c>
      <c r="E772" s="40">
        <v>0</v>
      </c>
      <c r="F772" s="11">
        <v>80000001</v>
      </c>
      <c r="G772" s="40">
        <f t="shared" ref="G772:G774" si="104">C773</f>
        <v>63022402</v>
      </c>
      <c r="H772" s="40">
        <v>0</v>
      </c>
      <c r="I772" s="7">
        <v>35</v>
      </c>
      <c r="J772" s="9">
        <v>5</v>
      </c>
      <c r="K772" s="40">
        <v>0</v>
      </c>
      <c r="L772" s="43">
        <v>0</v>
      </c>
      <c r="M772" s="43">
        <v>0</v>
      </c>
      <c r="N772" s="43">
        <v>1</v>
      </c>
      <c r="O772" s="43">
        <v>0</v>
      </c>
      <c r="P772" s="43">
        <v>0</v>
      </c>
      <c r="Q772" s="43">
        <v>0</v>
      </c>
      <c r="R772" s="42">
        <v>0</v>
      </c>
      <c r="S772" s="44">
        <v>0</v>
      </c>
      <c r="T772" s="40">
        <v>1</v>
      </c>
      <c r="U772" s="43">
        <v>1</v>
      </c>
      <c r="V772" s="43">
        <v>0</v>
      </c>
      <c r="W772" s="43">
        <v>1.1000000000000001</v>
      </c>
      <c r="X772" s="43"/>
      <c r="Y772" s="43">
        <v>600</v>
      </c>
      <c r="Z772" s="60">
        <v>0</v>
      </c>
      <c r="AA772" s="43">
        <v>35</v>
      </c>
      <c r="AB772" s="43">
        <v>0</v>
      </c>
      <c r="AC772" s="43">
        <v>0</v>
      </c>
      <c r="AD772" s="43">
        <v>0</v>
      </c>
      <c r="AE772" s="42">
        <v>9</v>
      </c>
      <c r="AF772" s="43">
        <v>1</v>
      </c>
      <c r="AG772" s="43">
        <v>5</v>
      </c>
      <c r="AH772" s="42">
        <v>2</v>
      </c>
      <c r="AI772" s="42">
        <v>1</v>
      </c>
      <c r="AJ772" s="42">
        <v>0</v>
      </c>
      <c r="AK772" s="42">
        <v>10</v>
      </c>
      <c r="AL772" s="43">
        <v>0</v>
      </c>
      <c r="AM772" s="43">
        <v>0</v>
      </c>
      <c r="AN772" s="43">
        <v>0</v>
      </c>
      <c r="AO772" s="42">
        <v>0.25</v>
      </c>
      <c r="AP772" s="43">
        <v>6000</v>
      </c>
      <c r="AQ772" s="43">
        <v>0.5</v>
      </c>
      <c r="AR772" s="43">
        <v>0</v>
      </c>
      <c r="AS772" s="42">
        <v>0</v>
      </c>
      <c r="AT772" s="57" t="s">
        <v>733</v>
      </c>
      <c r="AU772" s="57"/>
      <c r="AV772" s="57" t="s">
        <v>158</v>
      </c>
      <c r="AW772" s="43" t="s">
        <v>635</v>
      </c>
      <c r="AX772" s="43">
        <v>10002001</v>
      </c>
      <c r="AY772" s="43">
        <v>21202040</v>
      </c>
      <c r="AZ772" s="57" t="s">
        <v>215</v>
      </c>
      <c r="BA772" s="57" t="s">
        <v>216</v>
      </c>
      <c r="BB772" s="44">
        <v>0</v>
      </c>
      <c r="BC772" s="44">
        <v>0</v>
      </c>
      <c r="BD772" s="65"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43">
        <v>0</v>
      </c>
      <c r="BF772" s="40">
        <v>0</v>
      </c>
      <c r="BG772" s="43">
        <v>0</v>
      </c>
      <c r="BH772" s="43">
        <v>0</v>
      </c>
      <c r="BI772" s="43">
        <v>0</v>
      </c>
      <c r="BJ772" s="43">
        <v>0</v>
      </c>
      <c r="BK772" s="46">
        <v>0</v>
      </c>
      <c r="BL772" s="42">
        <v>0</v>
      </c>
      <c r="BM772" s="42">
        <v>0</v>
      </c>
      <c r="BN772" s="42">
        <v>0</v>
      </c>
      <c r="BO772" s="42">
        <v>0</v>
      </c>
      <c r="BP772" s="42">
        <v>0</v>
      </c>
      <c r="BQ772" s="42">
        <v>0</v>
      </c>
      <c r="BR772" s="11">
        <v>0</v>
      </c>
      <c r="BS772" s="11"/>
      <c r="BT772" s="11"/>
      <c r="BU772" s="11"/>
      <c r="BV772" s="42">
        <v>0</v>
      </c>
      <c r="BW772" s="42">
        <v>0</v>
      </c>
      <c r="BX772" s="42">
        <v>0</v>
      </c>
    </row>
    <row r="773" spans="3:76" ht="20.100000000000001" customHeight="1">
      <c r="C773" s="40">
        <v>63022402</v>
      </c>
      <c r="D773" s="57" t="s">
        <v>732</v>
      </c>
      <c r="E773" s="40">
        <v>1</v>
      </c>
      <c r="F773" s="11">
        <v>80000001</v>
      </c>
      <c r="G773" s="40">
        <f t="shared" si="104"/>
        <v>63022403</v>
      </c>
      <c r="H773" s="40">
        <v>0</v>
      </c>
      <c r="I773" s="7">
        <v>42</v>
      </c>
      <c r="J773" s="9">
        <v>2</v>
      </c>
      <c r="K773" s="40">
        <v>0</v>
      </c>
      <c r="L773" s="43">
        <v>0</v>
      </c>
      <c r="M773" s="43">
        <v>0</v>
      </c>
      <c r="N773" s="43">
        <v>1</v>
      </c>
      <c r="O773" s="43">
        <v>0</v>
      </c>
      <c r="P773" s="43">
        <v>0</v>
      </c>
      <c r="Q773" s="43">
        <v>0</v>
      </c>
      <c r="R773" s="42">
        <v>0</v>
      </c>
      <c r="S773" s="44">
        <v>0</v>
      </c>
      <c r="T773" s="40">
        <v>1</v>
      </c>
      <c r="U773" s="43">
        <v>1</v>
      </c>
      <c r="V773" s="43">
        <v>0</v>
      </c>
      <c r="W773" s="43">
        <v>1.1000000000000001</v>
      </c>
      <c r="X773" s="43"/>
      <c r="Y773" s="43">
        <v>600</v>
      </c>
      <c r="Z773" s="60">
        <v>0</v>
      </c>
      <c r="AA773" s="43">
        <v>35</v>
      </c>
      <c r="AB773" s="43">
        <v>0</v>
      </c>
      <c r="AC773" s="43">
        <v>0</v>
      </c>
      <c r="AD773" s="43">
        <v>0</v>
      </c>
      <c r="AE773" s="42">
        <v>9</v>
      </c>
      <c r="AF773" s="43">
        <v>1</v>
      </c>
      <c r="AG773" s="43">
        <v>5</v>
      </c>
      <c r="AH773" s="42">
        <v>2</v>
      </c>
      <c r="AI773" s="42">
        <v>1</v>
      </c>
      <c r="AJ773" s="42">
        <v>0</v>
      </c>
      <c r="AK773" s="42">
        <v>10</v>
      </c>
      <c r="AL773" s="43">
        <v>0</v>
      </c>
      <c r="AM773" s="43">
        <v>0</v>
      </c>
      <c r="AN773" s="43">
        <v>0</v>
      </c>
      <c r="AO773" s="42">
        <v>0.25</v>
      </c>
      <c r="AP773" s="43">
        <v>6000</v>
      </c>
      <c r="AQ773" s="43">
        <v>0.5</v>
      </c>
      <c r="AR773" s="43">
        <v>0</v>
      </c>
      <c r="AS773" s="42">
        <v>0</v>
      </c>
      <c r="AT773" s="57" t="s">
        <v>733</v>
      </c>
      <c r="AU773" s="57"/>
      <c r="AV773" s="57" t="s">
        <v>158</v>
      </c>
      <c r="AW773" s="43" t="s">
        <v>635</v>
      </c>
      <c r="AX773" s="43">
        <v>10002001</v>
      </c>
      <c r="AY773" s="43">
        <v>21202040</v>
      </c>
      <c r="AZ773" s="57" t="s">
        <v>215</v>
      </c>
      <c r="BA773" s="57" t="s">
        <v>216</v>
      </c>
      <c r="BB773" s="44">
        <v>0</v>
      </c>
      <c r="BC773" s="44">
        <v>0</v>
      </c>
      <c r="BD773" s="65"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43">
        <v>0</v>
      </c>
      <c r="BF773" s="40">
        <v>0</v>
      </c>
      <c r="BG773" s="43">
        <v>0</v>
      </c>
      <c r="BH773" s="43">
        <v>0</v>
      </c>
      <c r="BI773" s="43">
        <v>0</v>
      </c>
      <c r="BJ773" s="43">
        <v>0</v>
      </c>
      <c r="BK773" s="46">
        <v>0</v>
      </c>
      <c r="BL773" s="42">
        <v>0</v>
      </c>
      <c r="BM773" s="42">
        <v>0</v>
      </c>
      <c r="BN773" s="42">
        <v>0</v>
      </c>
      <c r="BO773" s="42">
        <v>0</v>
      </c>
      <c r="BP773" s="42">
        <v>0</v>
      </c>
      <c r="BQ773" s="42">
        <v>0</v>
      </c>
      <c r="BR773" s="11">
        <v>0</v>
      </c>
      <c r="BS773" s="11"/>
      <c r="BT773" s="11"/>
      <c r="BU773" s="11"/>
      <c r="BV773" s="42">
        <v>0</v>
      </c>
      <c r="BW773" s="42">
        <v>0</v>
      </c>
      <c r="BX773" s="42">
        <v>0</v>
      </c>
    </row>
    <row r="774" spans="3:76" ht="20.100000000000001" customHeight="1">
      <c r="C774" s="40">
        <v>63022403</v>
      </c>
      <c r="D774" s="57" t="s">
        <v>732</v>
      </c>
      <c r="E774" s="40">
        <v>2</v>
      </c>
      <c r="F774" s="11">
        <v>80000001</v>
      </c>
      <c r="G774" s="40">
        <f t="shared" si="104"/>
        <v>63022404</v>
      </c>
      <c r="H774" s="40">
        <v>0</v>
      </c>
      <c r="I774" s="7">
        <v>47</v>
      </c>
      <c r="J774" s="9">
        <v>2</v>
      </c>
      <c r="K774" s="40">
        <v>0</v>
      </c>
      <c r="L774" s="43">
        <v>0</v>
      </c>
      <c r="M774" s="43">
        <v>0</v>
      </c>
      <c r="N774" s="43">
        <v>1</v>
      </c>
      <c r="O774" s="43">
        <v>0</v>
      </c>
      <c r="P774" s="43">
        <v>0</v>
      </c>
      <c r="Q774" s="43">
        <v>0</v>
      </c>
      <c r="R774" s="42">
        <v>0</v>
      </c>
      <c r="S774" s="44">
        <v>0</v>
      </c>
      <c r="T774" s="40">
        <v>1</v>
      </c>
      <c r="U774" s="43">
        <v>1</v>
      </c>
      <c r="V774" s="43">
        <v>0</v>
      </c>
      <c r="W774" s="43">
        <v>1.2</v>
      </c>
      <c r="X774" s="43"/>
      <c r="Y774" s="43">
        <v>960</v>
      </c>
      <c r="Z774" s="60">
        <v>0</v>
      </c>
      <c r="AA774" s="43">
        <v>35</v>
      </c>
      <c r="AB774" s="43">
        <v>0</v>
      </c>
      <c r="AC774" s="43">
        <v>0</v>
      </c>
      <c r="AD774" s="43">
        <v>0</v>
      </c>
      <c r="AE774" s="42">
        <v>9</v>
      </c>
      <c r="AF774" s="43">
        <v>1</v>
      </c>
      <c r="AG774" s="43">
        <v>5</v>
      </c>
      <c r="AH774" s="42">
        <v>2</v>
      </c>
      <c r="AI774" s="42">
        <v>1</v>
      </c>
      <c r="AJ774" s="42">
        <v>0</v>
      </c>
      <c r="AK774" s="42">
        <v>10</v>
      </c>
      <c r="AL774" s="43">
        <v>0</v>
      </c>
      <c r="AM774" s="43">
        <v>0</v>
      </c>
      <c r="AN774" s="43">
        <v>0</v>
      </c>
      <c r="AO774" s="42">
        <v>0.25</v>
      </c>
      <c r="AP774" s="43">
        <v>6000</v>
      </c>
      <c r="AQ774" s="43">
        <v>0.5</v>
      </c>
      <c r="AR774" s="43">
        <v>0</v>
      </c>
      <c r="AS774" s="42">
        <v>0</v>
      </c>
      <c r="AT774" s="57" t="s">
        <v>733</v>
      </c>
      <c r="AU774" s="57"/>
      <c r="AV774" s="57" t="s">
        <v>158</v>
      </c>
      <c r="AW774" s="43" t="s">
        <v>635</v>
      </c>
      <c r="AX774" s="43">
        <v>10002001</v>
      </c>
      <c r="AY774" s="43">
        <v>21202040</v>
      </c>
      <c r="AZ774" s="57" t="s">
        <v>215</v>
      </c>
      <c r="BA774" s="57" t="s">
        <v>216</v>
      </c>
      <c r="BB774" s="44">
        <v>0</v>
      </c>
      <c r="BC774" s="44">
        <v>0</v>
      </c>
      <c r="BD774" s="65" t="str">
        <f t="shared" si="105"/>
        <v>对目标区域释放箭域,在此范围内的目标每秒造成120%攻击伤害+960点固定伤害,在剑域内的目标受到物理伤害会额外提升20%,并使其移动速度降低50%</v>
      </c>
      <c r="BE774" s="43">
        <v>0</v>
      </c>
      <c r="BF774" s="40">
        <v>0</v>
      </c>
      <c r="BG774" s="43">
        <v>0</v>
      </c>
      <c r="BH774" s="43">
        <v>0</v>
      </c>
      <c r="BI774" s="43">
        <v>0</v>
      </c>
      <c r="BJ774" s="43">
        <v>0</v>
      </c>
      <c r="BK774" s="46">
        <v>0</v>
      </c>
      <c r="BL774" s="42">
        <v>0</v>
      </c>
      <c r="BM774" s="42">
        <v>0</v>
      </c>
      <c r="BN774" s="42">
        <v>0</v>
      </c>
      <c r="BO774" s="42">
        <v>0</v>
      </c>
      <c r="BP774" s="42">
        <v>0</v>
      </c>
      <c r="BQ774" s="42">
        <v>0</v>
      </c>
      <c r="BR774" s="11">
        <v>0</v>
      </c>
      <c r="BS774" s="11"/>
      <c r="BT774" s="11"/>
      <c r="BU774" s="11"/>
      <c r="BV774" s="42">
        <v>0</v>
      </c>
      <c r="BW774" s="42">
        <v>0</v>
      </c>
      <c r="BX774" s="42">
        <v>0</v>
      </c>
    </row>
    <row r="775" spans="3:76" ht="20.100000000000001" customHeight="1">
      <c r="C775" s="40">
        <v>63022404</v>
      </c>
      <c r="D775" s="57" t="s">
        <v>732</v>
      </c>
      <c r="E775" s="40">
        <v>3</v>
      </c>
      <c r="F775" s="11">
        <v>80000001</v>
      </c>
      <c r="G775" s="40">
        <v>0</v>
      </c>
      <c r="H775" s="40">
        <v>0</v>
      </c>
      <c r="I775" s="9">
        <v>0</v>
      </c>
      <c r="J775" s="9">
        <v>0</v>
      </c>
      <c r="K775" s="40">
        <v>0</v>
      </c>
      <c r="L775" s="43">
        <v>0</v>
      </c>
      <c r="M775" s="43">
        <v>0</v>
      </c>
      <c r="N775" s="43">
        <v>1</v>
      </c>
      <c r="O775" s="43">
        <v>0</v>
      </c>
      <c r="P775" s="43">
        <v>0</v>
      </c>
      <c r="Q775" s="43">
        <v>0</v>
      </c>
      <c r="R775" s="42">
        <v>0</v>
      </c>
      <c r="S775" s="44">
        <v>0</v>
      </c>
      <c r="T775" s="40">
        <v>1</v>
      </c>
      <c r="U775" s="43">
        <v>1</v>
      </c>
      <c r="V775" s="43">
        <v>0</v>
      </c>
      <c r="W775" s="43">
        <v>1.3</v>
      </c>
      <c r="X775" s="43"/>
      <c r="Y775" s="43">
        <v>1380</v>
      </c>
      <c r="Z775" s="60">
        <v>0</v>
      </c>
      <c r="AA775" s="43">
        <v>35</v>
      </c>
      <c r="AB775" s="43">
        <v>0</v>
      </c>
      <c r="AC775" s="43">
        <v>0</v>
      </c>
      <c r="AD775" s="43">
        <v>0</v>
      </c>
      <c r="AE775" s="42">
        <v>9</v>
      </c>
      <c r="AF775" s="43">
        <v>1</v>
      </c>
      <c r="AG775" s="43">
        <v>5</v>
      </c>
      <c r="AH775" s="42">
        <v>2</v>
      </c>
      <c r="AI775" s="42">
        <v>1</v>
      </c>
      <c r="AJ775" s="42">
        <v>0</v>
      </c>
      <c r="AK775" s="42">
        <v>10</v>
      </c>
      <c r="AL775" s="43">
        <v>0</v>
      </c>
      <c r="AM775" s="43">
        <v>0</v>
      </c>
      <c r="AN775" s="43">
        <v>0</v>
      </c>
      <c r="AO775" s="42">
        <v>0.25</v>
      </c>
      <c r="AP775" s="43">
        <v>6000</v>
      </c>
      <c r="AQ775" s="43">
        <v>0.5</v>
      </c>
      <c r="AR775" s="43">
        <v>0</v>
      </c>
      <c r="AS775" s="42">
        <v>0</v>
      </c>
      <c r="AT775" s="57" t="s">
        <v>734</v>
      </c>
      <c r="AU775" s="57"/>
      <c r="AV775" s="57" t="s">
        <v>158</v>
      </c>
      <c r="AW775" s="43" t="s">
        <v>635</v>
      </c>
      <c r="AX775" s="43">
        <v>10002001</v>
      </c>
      <c r="AY775" s="43">
        <v>21202040</v>
      </c>
      <c r="AZ775" s="57" t="s">
        <v>215</v>
      </c>
      <c r="BA775" s="57" t="s">
        <v>216</v>
      </c>
      <c r="BB775" s="44">
        <v>0</v>
      </c>
      <c r="BC775" s="44">
        <v>0</v>
      </c>
      <c r="BD775" s="65" t="str">
        <f t="shared" si="105"/>
        <v>对目标区域释放箭域,在此范围内的目标每秒造成130%攻击伤害+1380点固定伤害,在剑域内的目标受到物理伤害会额外提升20%,并使其移动速度降低50%</v>
      </c>
      <c r="BE775" s="43">
        <v>0</v>
      </c>
      <c r="BF775" s="40">
        <v>0</v>
      </c>
      <c r="BG775" s="43">
        <v>0</v>
      </c>
      <c r="BH775" s="43">
        <v>0</v>
      </c>
      <c r="BI775" s="43">
        <v>0</v>
      </c>
      <c r="BJ775" s="43">
        <v>0</v>
      </c>
      <c r="BK775" s="46">
        <v>0</v>
      </c>
      <c r="BL775" s="42">
        <v>0</v>
      </c>
      <c r="BM775" s="42">
        <v>0</v>
      </c>
      <c r="BN775" s="42">
        <v>0</v>
      </c>
      <c r="BO775" s="42">
        <v>0</v>
      </c>
      <c r="BP775" s="42">
        <v>0</v>
      </c>
      <c r="BQ775" s="42">
        <v>0</v>
      </c>
      <c r="BR775" s="11">
        <v>0</v>
      </c>
      <c r="BS775" s="11"/>
      <c r="BT775" s="11"/>
      <c r="BU775" s="11"/>
      <c r="BV775" s="42">
        <v>0</v>
      </c>
      <c r="BW775" s="42">
        <v>0</v>
      </c>
      <c r="BX775" s="42">
        <v>0</v>
      </c>
    </row>
    <row r="776" spans="3:76" ht="20.100000000000001" customHeight="1">
      <c r="C776" s="40">
        <v>63022405</v>
      </c>
      <c r="D776" s="57" t="s">
        <v>732</v>
      </c>
      <c r="E776" s="40">
        <v>4</v>
      </c>
      <c r="F776" s="11">
        <v>80000001</v>
      </c>
      <c r="G776" s="40">
        <v>0</v>
      </c>
      <c r="H776" s="40">
        <v>0</v>
      </c>
      <c r="I776" s="9">
        <v>0</v>
      </c>
      <c r="J776" s="9">
        <v>0</v>
      </c>
      <c r="K776" s="40">
        <v>0</v>
      </c>
      <c r="L776" s="43">
        <v>0</v>
      </c>
      <c r="M776" s="43">
        <v>0</v>
      </c>
      <c r="N776" s="43">
        <v>1</v>
      </c>
      <c r="O776" s="43">
        <v>0</v>
      </c>
      <c r="P776" s="43">
        <v>0</v>
      </c>
      <c r="Q776" s="43">
        <v>0</v>
      </c>
      <c r="R776" s="42">
        <v>0</v>
      </c>
      <c r="S776" s="44">
        <v>0</v>
      </c>
      <c r="T776" s="40">
        <v>1</v>
      </c>
      <c r="U776" s="43">
        <v>1</v>
      </c>
      <c r="V776" s="43">
        <v>0</v>
      </c>
      <c r="W776" s="43">
        <v>1.4</v>
      </c>
      <c r="X776" s="43"/>
      <c r="Y776" s="43">
        <v>1860</v>
      </c>
      <c r="Z776" s="60">
        <v>0</v>
      </c>
      <c r="AA776" s="43">
        <v>35</v>
      </c>
      <c r="AB776" s="43">
        <v>0</v>
      </c>
      <c r="AC776" s="43">
        <v>0</v>
      </c>
      <c r="AD776" s="43">
        <v>0</v>
      </c>
      <c r="AE776" s="42">
        <v>9</v>
      </c>
      <c r="AF776" s="43">
        <v>1</v>
      </c>
      <c r="AG776" s="43">
        <v>5</v>
      </c>
      <c r="AH776" s="42">
        <v>2</v>
      </c>
      <c r="AI776" s="42">
        <v>1</v>
      </c>
      <c r="AJ776" s="42">
        <v>0</v>
      </c>
      <c r="AK776" s="42">
        <v>10</v>
      </c>
      <c r="AL776" s="43">
        <v>0</v>
      </c>
      <c r="AM776" s="43">
        <v>0</v>
      </c>
      <c r="AN776" s="43">
        <v>0</v>
      </c>
      <c r="AO776" s="42">
        <v>0.25</v>
      </c>
      <c r="AP776" s="43">
        <v>6000</v>
      </c>
      <c r="AQ776" s="43">
        <v>0.5</v>
      </c>
      <c r="AR776" s="43">
        <v>0</v>
      </c>
      <c r="AS776" s="42">
        <v>0</v>
      </c>
      <c r="AT776" s="57" t="s">
        <v>734</v>
      </c>
      <c r="AU776" s="57"/>
      <c r="AV776" s="57" t="s">
        <v>158</v>
      </c>
      <c r="AW776" s="43" t="s">
        <v>635</v>
      </c>
      <c r="AX776" s="43">
        <v>10002001</v>
      </c>
      <c r="AY776" s="43">
        <v>21202040</v>
      </c>
      <c r="AZ776" s="57" t="s">
        <v>215</v>
      </c>
      <c r="BA776" s="57" t="s">
        <v>216</v>
      </c>
      <c r="BB776" s="44">
        <v>0</v>
      </c>
      <c r="BC776" s="44">
        <v>0</v>
      </c>
      <c r="BD776" s="65" t="str">
        <f t="shared" si="105"/>
        <v>对目标区域释放箭域,在此范围内的目标每秒造成140%攻击伤害+1860点固定伤害,在剑域内的目标受到物理伤害会额外提升20%,并使其移动速度降低50%</v>
      </c>
      <c r="BE776" s="43">
        <v>0</v>
      </c>
      <c r="BF776" s="40">
        <v>0</v>
      </c>
      <c r="BG776" s="43">
        <v>0</v>
      </c>
      <c r="BH776" s="43">
        <v>0</v>
      </c>
      <c r="BI776" s="43">
        <v>0</v>
      </c>
      <c r="BJ776" s="43">
        <v>0</v>
      </c>
      <c r="BK776" s="46">
        <v>0</v>
      </c>
      <c r="BL776" s="42">
        <v>0</v>
      </c>
      <c r="BM776" s="42">
        <v>0</v>
      </c>
      <c r="BN776" s="42">
        <v>0</v>
      </c>
      <c r="BO776" s="42">
        <v>0</v>
      </c>
      <c r="BP776" s="42">
        <v>0</v>
      </c>
      <c r="BQ776" s="42">
        <v>0</v>
      </c>
      <c r="BR776" s="11">
        <v>0</v>
      </c>
      <c r="BS776" s="11"/>
      <c r="BT776" s="11"/>
      <c r="BU776" s="11"/>
      <c r="BV776" s="42">
        <v>0</v>
      </c>
      <c r="BW776" s="42">
        <v>0</v>
      </c>
      <c r="BX776" s="42">
        <v>0</v>
      </c>
    </row>
    <row r="777" spans="3:76" ht="20.100000000000001" customHeight="1">
      <c r="C777" s="40">
        <v>63022406</v>
      </c>
      <c r="D777" s="57" t="s">
        <v>732</v>
      </c>
      <c r="E777" s="40">
        <v>5</v>
      </c>
      <c r="F777" s="11">
        <v>80000001</v>
      </c>
      <c r="G777" s="43">
        <v>0</v>
      </c>
      <c r="H777" s="43">
        <v>0</v>
      </c>
      <c r="I777" s="9">
        <v>0</v>
      </c>
      <c r="J777" s="9">
        <v>0</v>
      </c>
      <c r="K777" s="40">
        <v>0</v>
      </c>
      <c r="L777" s="43">
        <v>0</v>
      </c>
      <c r="M777" s="43">
        <v>0</v>
      </c>
      <c r="N777" s="43">
        <v>1</v>
      </c>
      <c r="O777" s="43">
        <v>0</v>
      </c>
      <c r="P777" s="43">
        <v>0</v>
      </c>
      <c r="Q777" s="43">
        <v>0</v>
      </c>
      <c r="R777" s="42">
        <v>0</v>
      </c>
      <c r="S777" s="44">
        <v>0</v>
      </c>
      <c r="T777" s="40">
        <v>1</v>
      </c>
      <c r="U777" s="43">
        <v>1</v>
      </c>
      <c r="V777" s="43">
        <v>0</v>
      </c>
      <c r="W777" s="43">
        <v>1.5</v>
      </c>
      <c r="X777" s="43"/>
      <c r="Y777" s="43">
        <v>2460</v>
      </c>
      <c r="Z777" s="60">
        <v>0</v>
      </c>
      <c r="AA777" s="43">
        <v>35</v>
      </c>
      <c r="AB777" s="43">
        <v>0</v>
      </c>
      <c r="AC777" s="43">
        <v>0</v>
      </c>
      <c r="AD777" s="43">
        <v>0</v>
      </c>
      <c r="AE777" s="42">
        <v>9</v>
      </c>
      <c r="AF777" s="43">
        <v>1</v>
      </c>
      <c r="AG777" s="43">
        <v>5</v>
      </c>
      <c r="AH777" s="42">
        <v>2</v>
      </c>
      <c r="AI777" s="42">
        <v>1</v>
      </c>
      <c r="AJ777" s="42">
        <v>0</v>
      </c>
      <c r="AK777" s="42">
        <v>10</v>
      </c>
      <c r="AL777" s="43">
        <v>0</v>
      </c>
      <c r="AM777" s="43">
        <v>0</v>
      </c>
      <c r="AN777" s="43">
        <v>0</v>
      </c>
      <c r="AO777" s="42">
        <v>0.25</v>
      </c>
      <c r="AP777" s="43">
        <v>6000</v>
      </c>
      <c r="AQ777" s="43">
        <v>0.5</v>
      </c>
      <c r="AR777" s="43">
        <v>0</v>
      </c>
      <c r="AS777" s="42">
        <v>0</v>
      </c>
      <c r="AT777" s="57" t="s">
        <v>735</v>
      </c>
      <c r="AU777" s="57"/>
      <c r="AV777" s="57" t="s">
        <v>158</v>
      </c>
      <c r="AW777" s="43" t="s">
        <v>635</v>
      </c>
      <c r="AX777" s="43">
        <v>10002001</v>
      </c>
      <c r="AY777" s="43">
        <v>21202040</v>
      </c>
      <c r="AZ777" s="57" t="s">
        <v>215</v>
      </c>
      <c r="BA777" s="57" t="s">
        <v>216</v>
      </c>
      <c r="BB777" s="44">
        <v>0</v>
      </c>
      <c r="BC777" s="44">
        <v>0</v>
      </c>
      <c r="BD777" s="65" t="str">
        <f t="shared" si="105"/>
        <v>对目标区域释放箭域,在此范围内的目标每秒造成150%攻击伤害+2460点固定伤害,在剑域内的目标受到物理伤害会额外提升20%,并使其移动速度降低50%</v>
      </c>
      <c r="BE777" s="43">
        <v>0</v>
      </c>
      <c r="BF777" s="40">
        <v>0</v>
      </c>
      <c r="BG777" s="43">
        <v>0</v>
      </c>
      <c r="BH777" s="43">
        <v>0</v>
      </c>
      <c r="BI777" s="43">
        <v>0</v>
      </c>
      <c r="BJ777" s="43">
        <v>0</v>
      </c>
      <c r="BK777" s="46">
        <v>0</v>
      </c>
      <c r="BL777" s="42">
        <v>0</v>
      </c>
      <c r="BM777" s="42">
        <v>0</v>
      </c>
      <c r="BN777" s="42">
        <v>0</v>
      </c>
      <c r="BO777" s="42">
        <v>0</v>
      </c>
      <c r="BP777" s="42">
        <v>0</v>
      </c>
      <c r="BQ777" s="42">
        <v>0</v>
      </c>
      <c r="BR777" s="11">
        <v>0</v>
      </c>
      <c r="BS777" s="11"/>
      <c r="BT777" s="11"/>
      <c r="BU777" s="11"/>
      <c r="BV777" s="42">
        <v>0</v>
      </c>
      <c r="BW777" s="42">
        <v>0</v>
      </c>
      <c r="BX777" s="42">
        <v>0</v>
      </c>
    </row>
    <row r="778" spans="3:76" ht="20.100000000000001" customHeight="1">
      <c r="C778" s="40">
        <v>63023101</v>
      </c>
      <c r="D778" s="54" t="s">
        <v>736</v>
      </c>
      <c r="E778" s="40">
        <v>0</v>
      </c>
      <c r="F778" s="11">
        <v>80000001</v>
      </c>
      <c r="G778" s="40">
        <f t="shared" ref="G778:G780" si="106">C779</f>
        <v>63023102</v>
      </c>
      <c r="H778" s="40">
        <v>0</v>
      </c>
      <c r="I778" s="7">
        <v>18</v>
      </c>
      <c r="J778" s="7">
        <v>5</v>
      </c>
      <c r="K778" s="40">
        <v>0</v>
      </c>
      <c r="L778" s="42">
        <v>0</v>
      </c>
      <c r="M778" s="42">
        <v>0</v>
      </c>
      <c r="N778" s="42">
        <v>1</v>
      </c>
      <c r="O778" s="42">
        <v>0</v>
      </c>
      <c r="P778" s="42">
        <v>0</v>
      </c>
      <c r="Q778" s="42">
        <v>0</v>
      </c>
      <c r="R778" s="42">
        <v>0</v>
      </c>
      <c r="S778" s="42">
        <v>0</v>
      </c>
      <c r="T778" s="40">
        <v>1</v>
      </c>
      <c r="U778" s="42">
        <v>2</v>
      </c>
      <c r="V778" s="42">
        <v>0</v>
      </c>
      <c r="W778" s="43">
        <v>0</v>
      </c>
      <c r="X778" s="43"/>
      <c r="Y778" s="43">
        <v>0</v>
      </c>
      <c r="Z778" s="60">
        <v>0</v>
      </c>
      <c r="AA778" s="42">
        <v>20</v>
      </c>
      <c r="AB778" s="42">
        <v>0</v>
      </c>
      <c r="AC778" s="43">
        <v>0</v>
      </c>
      <c r="AD778" s="42">
        <v>0</v>
      </c>
      <c r="AE778" s="43">
        <v>15</v>
      </c>
      <c r="AF778" s="42">
        <v>1</v>
      </c>
      <c r="AG778" s="43">
        <v>20</v>
      </c>
      <c r="AH778" s="42">
        <v>2</v>
      </c>
      <c r="AI778" s="42">
        <v>1</v>
      </c>
      <c r="AJ778" s="42">
        <v>1</v>
      </c>
      <c r="AK778" s="42">
        <v>6</v>
      </c>
      <c r="AL778" s="42">
        <v>0</v>
      </c>
      <c r="AM778" s="42">
        <v>0</v>
      </c>
      <c r="AN778" s="42">
        <v>0</v>
      </c>
      <c r="AO778" s="43">
        <v>0.25</v>
      </c>
      <c r="AP778" s="43">
        <v>2000</v>
      </c>
      <c r="AQ778" s="42">
        <v>0.1</v>
      </c>
      <c r="AR778" s="42">
        <v>0</v>
      </c>
      <c r="AS778" s="57" t="s">
        <v>737</v>
      </c>
      <c r="AT778" s="57" t="s">
        <v>738</v>
      </c>
      <c r="AU778" s="57"/>
      <c r="AV778" s="57" t="s">
        <v>361</v>
      </c>
      <c r="AW778" s="42" t="s">
        <v>339</v>
      </c>
      <c r="AX778" s="42" t="s">
        <v>153</v>
      </c>
      <c r="AY778" s="42">
        <v>21203010</v>
      </c>
      <c r="AZ778" s="54" t="s">
        <v>156</v>
      </c>
      <c r="BA778" s="42">
        <v>0</v>
      </c>
      <c r="BB778" s="42">
        <v>0</v>
      </c>
      <c r="BC778" s="42">
        <v>0</v>
      </c>
      <c r="BD778" s="70" t="s">
        <v>739</v>
      </c>
      <c r="BE778" s="42">
        <v>0</v>
      </c>
      <c r="BF778" s="40">
        <v>0</v>
      </c>
      <c r="BG778" s="42">
        <v>0</v>
      </c>
      <c r="BH778" s="42">
        <v>0</v>
      </c>
      <c r="BI778" s="42">
        <v>0</v>
      </c>
      <c r="BJ778" s="42">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63023102</v>
      </c>
      <c r="D779" s="54" t="s">
        <v>736</v>
      </c>
      <c r="E779" s="40">
        <v>1</v>
      </c>
      <c r="F779" s="11">
        <v>80000001</v>
      </c>
      <c r="G779" s="40">
        <f t="shared" si="106"/>
        <v>63023103</v>
      </c>
      <c r="H779" s="40">
        <v>0</v>
      </c>
      <c r="I779" s="7">
        <v>27</v>
      </c>
      <c r="J779" s="7">
        <v>2</v>
      </c>
      <c r="K779" s="40">
        <v>0</v>
      </c>
      <c r="L779" s="42">
        <v>0</v>
      </c>
      <c r="M779" s="42">
        <v>0</v>
      </c>
      <c r="N779" s="42">
        <v>1</v>
      </c>
      <c r="O779" s="42">
        <v>0</v>
      </c>
      <c r="P779" s="42">
        <v>0</v>
      </c>
      <c r="Q779" s="42">
        <v>0</v>
      </c>
      <c r="R779" s="42">
        <v>0</v>
      </c>
      <c r="S779" s="42">
        <v>0</v>
      </c>
      <c r="T779" s="40">
        <v>1</v>
      </c>
      <c r="U779" s="42">
        <v>2</v>
      </c>
      <c r="V779" s="42">
        <v>0</v>
      </c>
      <c r="W779" s="43">
        <v>0</v>
      </c>
      <c r="X779" s="43"/>
      <c r="Y779" s="43">
        <v>0</v>
      </c>
      <c r="Z779" s="42">
        <v>0</v>
      </c>
      <c r="AA779" s="42">
        <v>20</v>
      </c>
      <c r="AB779" s="42">
        <v>0</v>
      </c>
      <c r="AC779" s="43">
        <v>0</v>
      </c>
      <c r="AD779" s="42">
        <v>0</v>
      </c>
      <c r="AE779" s="43">
        <v>15</v>
      </c>
      <c r="AF779" s="42">
        <v>1</v>
      </c>
      <c r="AG779" s="43">
        <v>20</v>
      </c>
      <c r="AH779" s="42">
        <v>2</v>
      </c>
      <c r="AI779" s="42">
        <v>1</v>
      </c>
      <c r="AJ779" s="42">
        <v>1</v>
      </c>
      <c r="AK779" s="42">
        <v>6</v>
      </c>
      <c r="AL779" s="42">
        <v>0</v>
      </c>
      <c r="AM779" s="42">
        <v>0</v>
      </c>
      <c r="AN779" s="42">
        <v>0</v>
      </c>
      <c r="AO779" s="43">
        <v>0.25</v>
      </c>
      <c r="AP779" s="43">
        <v>2000</v>
      </c>
      <c r="AQ779" s="42">
        <v>0.1</v>
      </c>
      <c r="AR779" s="42">
        <v>0</v>
      </c>
      <c r="AS779" s="57" t="s">
        <v>737</v>
      </c>
      <c r="AT779" s="57" t="s">
        <v>738</v>
      </c>
      <c r="AU779" s="57"/>
      <c r="AV779" s="57" t="s">
        <v>361</v>
      </c>
      <c r="AW779" s="42" t="s">
        <v>339</v>
      </c>
      <c r="AX779" s="42" t="s">
        <v>153</v>
      </c>
      <c r="AY779" s="42">
        <v>21203010</v>
      </c>
      <c r="AZ779" s="54" t="s">
        <v>156</v>
      </c>
      <c r="BA779" s="42">
        <v>0</v>
      </c>
      <c r="BB779" s="42">
        <v>0</v>
      </c>
      <c r="BC779" s="42">
        <v>0</v>
      </c>
      <c r="BD779" s="70" t="s">
        <v>739</v>
      </c>
      <c r="BE779" s="42">
        <v>0</v>
      </c>
      <c r="BF779" s="40">
        <v>0</v>
      </c>
      <c r="BG779" s="42">
        <v>0</v>
      </c>
      <c r="BH779" s="42">
        <v>0</v>
      </c>
      <c r="BI779" s="42">
        <v>0</v>
      </c>
      <c r="BJ779" s="42">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63023103</v>
      </c>
      <c r="D780" s="54" t="s">
        <v>736</v>
      </c>
      <c r="E780" s="40">
        <v>2</v>
      </c>
      <c r="F780" s="11">
        <v>80000001</v>
      </c>
      <c r="G780" s="40">
        <f t="shared" si="106"/>
        <v>63023104</v>
      </c>
      <c r="H780" s="40">
        <v>0</v>
      </c>
      <c r="I780" s="7">
        <v>32</v>
      </c>
      <c r="J780" s="7">
        <v>2</v>
      </c>
      <c r="K780" s="40">
        <v>0</v>
      </c>
      <c r="L780" s="42">
        <v>0</v>
      </c>
      <c r="M780" s="42">
        <v>0</v>
      </c>
      <c r="N780" s="42">
        <v>1</v>
      </c>
      <c r="O780" s="42">
        <v>0</v>
      </c>
      <c r="P780" s="42">
        <v>0</v>
      </c>
      <c r="Q780" s="42">
        <v>0</v>
      </c>
      <c r="R780" s="42">
        <v>0</v>
      </c>
      <c r="S780" s="42">
        <v>0</v>
      </c>
      <c r="T780" s="40">
        <v>1</v>
      </c>
      <c r="U780" s="42">
        <v>2</v>
      </c>
      <c r="V780" s="42">
        <v>0</v>
      </c>
      <c r="W780" s="43">
        <v>0</v>
      </c>
      <c r="X780" s="43"/>
      <c r="Y780" s="43">
        <v>0</v>
      </c>
      <c r="Z780" s="42">
        <v>0</v>
      </c>
      <c r="AA780" s="42">
        <v>20</v>
      </c>
      <c r="AB780" s="42">
        <v>0</v>
      </c>
      <c r="AC780" s="43">
        <v>0</v>
      </c>
      <c r="AD780" s="42">
        <v>0</v>
      </c>
      <c r="AE780" s="43">
        <v>15</v>
      </c>
      <c r="AF780" s="42">
        <v>1</v>
      </c>
      <c r="AG780" s="43">
        <v>20</v>
      </c>
      <c r="AH780" s="42">
        <v>2</v>
      </c>
      <c r="AI780" s="42">
        <v>1</v>
      </c>
      <c r="AJ780" s="42">
        <v>1</v>
      </c>
      <c r="AK780" s="42">
        <v>6</v>
      </c>
      <c r="AL780" s="42">
        <v>0</v>
      </c>
      <c r="AM780" s="42">
        <v>0</v>
      </c>
      <c r="AN780" s="42">
        <v>0</v>
      </c>
      <c r="AO780" s="43">
        <v>0.25</v>
      </c>
      <c r="AP780" s="43">
        <v>2000</v>
      </c>
      <c r="AQ780" s="42">
        <v>0.1</v>
      </c>
      <c r="AR780" s="42">
        <v>0</v>
      </c>
      <c r="AS780" s="57" t="s">
        <v>740</v>
      </c>
      <c r="AT780" s="57" t="s">
        <v>741</v>
      </c>
      <c r="AU780" s="57"/>
      <c r="AV780" s="57" t="s">
        <v>361</v>
      </c>
      <c r="AW780" s="42" t="s">
        <v>339</v>
      </c>
      <c r="AX780" s="42" t="s">
        <v>153</v>
      </c>
      <c r="AY780" s="42">
        <v>21203010</v>
      </c>
      <c r="AZ780" s="54" t="s">
        <v>156</v>
      </c>
      <c r="BA780" s="42">
        <v>0</v>
      </c>
      <c r="BB780" s="42">
        <v>0</v>
      </c>
      <c r="BC780" s="42">
        <v>0</v>
      </c>
      <c r="BD780" s="70" t="s">
        <v>742</v>
      </c>
      <c r="BE780" s="42">
        <v>0</v>
      </c>
      <c r="BF780" s="40">
        <v>0</v>
      </c>
      <c r="BG780" s="42">
        <v>0</v>
      </c>
      <c r="BH780" s="42">
        <v>0</v>
      </c>
      <c r="BI780" s="42">
        <v>0</v>
      </c>
      <c r="BJ780" s="42">
        <v>0</v>
      </c>
      <c r="BK780" s="46">
        <v>0</v>
      </c>
      <c r="BL780" s="42">
        <v>0</v>
      </c>
      <c r="BM780" s="42">
        <v>0</v>
      </c>
      <c r="BN780" s="42">
        <v>0</v>
      </c>
      <c r="BO780" s="42">
        <v>0</v>
      </c>
      <c r="BP780" s="42">
        <v>0</v>
      </c>
      <c r="BQ780" s="42">
        <v>0</v>
      </c>
      <c r="BR780" s="11">
        <v>0</v>
      </c>
      <c r="BS780" s="11"/>
      <c r="BT780" s="11"/>
      <c r="BU780" s="11"/>
      <c r="BV780" s="42">
        <v>0</v>
      </c>
      <c r="BW780" s="42">
        <v>0</v>
      </c>
      <c r="BX780" s="42">
        <v>0</v>
      </c>
    </row>
    <row r="781" spans="3:76" ht="20.100000000000001" customHeight="1">
      <c r="C781" s="40">
        <v>63023104</v>
      </c>
      <c r="D781" s="54" t="s">
        <v>736</v>
      </c>
      <c r="E781" s="40">
        <v>3</v>
      </c>
      <c r="F781" s="11">
        <v>80000001</v>
      </c>
      <c r="G781" s="40">
        <v>0</v>
      </c>
      <c r="H781" s="40">
        <v>0</v>
      </c>
      <c r="I781" s="7">
        <v>0</v>
      </c>
      <c r="J781" s="14">
        <v>0</v>
      </c>
      <c r="K781" s="40">
        <v>0</v>
      </c>
      <c r="L781" s="42">
        <v>0</v>
      </c>
      <c r="M781" s="42">
        <v>0</v>
      </c>
      <c r="N781" s="42">
        <v>1</v>
      </c>
      <c r="O781" s="42">
        <v>0</v>
      </c>
      <c r="P781" s="42">
        <v>0</v>
      </c>
      <c r="Q781" s="42">
        <v>0</v>
      </c>
      <c r="R781" s="42">
        <v>0</v>
      </c>
      <c r="S781" s="42">
        <v>0</v>
      </c>
      <c r="T781" s="40">
        <v>1</v>
      </c>
      <c r="U781" s="42">
        <v>2</v>
      </c>
      <c r="V781" s="42">
        <v>0</v>
      </c>
      <c r="W781" s="43">
        <v>0</v>
      </c>
      <c r="X781" s="43"/>
      <c r="Y781" s="43">
        <v>0</v>
      </c>
      <c r="Z781" s="42">
        <v>0</v>
      </c>
      <c r="AA781" s="42">
        <v>20</v>
      </c>
      <c r="AB781" s="42">
        <v>0</v>
      </c>
      <c r="AC781" s="43">
        <v>0</v>
      </c>
      <c r="AD781" s="42">
        <v>0</v>
      </c>
      <c r="AE781" s="43">
        <v>15</v>
      </c>
      <c r="AF781" s="42">
        <v>1</v>
      </c>
      <c r="AG781" s="43">
        <v>20</v>
      </c>
      <c r="AH781" s="42">
        <v>2</v>
      </c>
      <c r="AI781" s="42">
        <v>1</v>
      </c>
      <c r="AJ781" s="42">
        <v>1</v>
      </c>
      <c r="AK781" s="42">
        <v>6</v>
      </c>
      <c r="AL781" s="42">
        <v>0</v>
      </c>
      <c r="AM781" s="42">
        <v>0</v>
      </c>
      <c r="AN781" s="42">
        <v>0</v>
      </c>
      <c r="AO781" s="43">
        <v>0.25</v>
      </c>
      <c r="AP781" s="43">
        <v>2000</v>
      </c>
      <c r="AQ781" s="42">
        <v>0.1</v>
      </c>
      <c r="AR781" s="42">
        <v>0</v>
      </c>
      <c r="AS781" s="57" t="s">
        <v>743</v>
      </c>
      <c r="AT781" s="57" t="s">
        <v>744</v>
      </c>
      <c r="AU781" s="57"/>
      <c r="AV781" s="57" t="s">
        <v>361</v>
      </c>
      <c r="AW781" s="42" t="s">
        <v>339</v>
      </c>
      <c r="AX781" s="42" t="s">
        <v>153</v>
      </c>
      <c r="AY781" s="42">
        <v>21203010</v>
      </c>
      <c r="AZ781" s="54" t="s">
        <v>156</v>
      </c>
      <c r="BA781" s="42">
        <v>0</v>
      </c>
      <c r="BB781" s="42">
        <v>0</v>
      </c>
      <c r="BC781" s="42">
        <v>0</v>
      </c>
      <c r="BD781" s="70" t="s">
        <v>745</v>
      </c>
      <c r="BE781" s="42">
        <v>0</v>
      </c>
      <c r="BF781" s="40">
        <v>0</v>
      </c>
      <c r="BG781" s="42">
        <v>0</v>
      </c>
      <c r="BH781" s="42">
        <v>0</v>
      </c>
      <c r="BI781" s="42">
        <v>0</v>
      </c>
      <c r="BJ781" s="42">
        <v>0</v>
      </c>
      <c r="BK781" s="46">
        <v>0</v>
      </c>
      <c r="BL781" s="42">
        <v>0</v>
      </c>
      <c r="BM781" s="42">
        <v>0</v>
      </c>
      <c r="BN781" s="42">
        <v>0</v>
      </c>
      <c r="BO781" s="42">
        <v>0</v>
      </c>
      <c r="BP781" s="42">
        <v>0</v>
      </c>
      <c r="BQ781" s="42">
        <v>0</v>
      </c>
      <c r="BR781" s="11">
        <v>0</v>
      </c>
      <c r="BS781" s="11"/>
      <c r="BT781" s="11"/>
      <c r="BU781" s="11"/>
      <c r="BV781" s="42">
        <v>0</v>
      </c>
      <c r="BW781" s="42">
        <v>0</v>
      </c>
      <c r="BX781" s="42">
        <v>0</v>
      </c>
    </row>
    <row r="782" spans="3:76" ht="20.100000000000001" customHeight="1">
      <c r="C782" s="40">
        <v>63023105</v>
      </c>
      <c r="D782" s="54" t="s">
        <v>736</v>
      </c>
      <c r="E782" s="40">
        <v>4</v>
      </c>
      <c r="F782" s="11">
        <v>80000001</v>
      </c>
      <c r="G782" s="40">
        <v>0</v>
      </c>
      <c r="H782" s="40">
        <v>0</v>
      </c>
      <c r="I782" s="7">
        <v>0</v>
      </c>
      <c r="J782" s="7">
        <v>0</v>
      </c>
      <c r="K782" s="40">
        <v>0</v>
      </c>
      <c r="L782" s="42">
        <v>0</v>
      </c>
      <c r="M782" s="42">
        <v>0</v>
      </c>
      <c r="N782" s="42">
        <v>1</v>
      </c>
      <c r="O782" s="42">
        <v>0</v>
      </c>
      <c r="P782" s="42">
        <v>0</v>
      </c>
      <c r="Q782" s="42">
        <v>0</v>
      </c>
      <c r="R782" s="42">
        <v>0</v>
      </c>
      <c r="S782" s="42">
        <v>0</v>
      </c>
      <c r="T782" s="40">
        <v>1</v>
      </c>
      <c r="U782" s="42">
        <v>2</v>
      </c>
      <c r="V782" s="42">
        <v>0</v>
      </c>
      <c r="W782" s="43">
        <v>0</v>
      </c>
      <c r="X782" s="43"/>
      <c r="Y782" s="43">
        <v>0</v>
      </c>
      <c r="Z782" s="42">
        <v>0</v>
      </c>
      <c r="AA782" s="42">
        <v>20</v>
      </c>
      <c r="AB782" s="42">
        <v>0</v>
      </c>
      <c r="AC782" s="43">
        <v>0</v>
      </c>
      <c r="AD782" s="42">
        <v>0</v>
      </c>
      <c r="AE782" s="43">
        <v>15</v>
      </c>
      <c r="AF782" s="42">
        <v>1</v>
      </c>
      <c r="AG782" s="43">
        <v>20</v>
      </c>
      <c r="AH782" s="42">
        <v>2</v>
      </c>
      <c r="AI782" s="42">
        <v>1</v>
      </c>
      <c r="AJ782" s="42">
        <v>1</v>
      </c>
      <c r="AK782" s="42">
        <v>6</v>
      </c>
      <c r="AL782" s="42">
        <v>0</v>
      </c>
      <c r="AM782" s="42">
        <v>0</v>
      </c>
      <c r="AN782" s="42">
        <v>0</v>
      </c>
      <c r="AO782" s="43">
        <v>0.25</v>
      </c>
      <c r="AP782" s="43">
        <v>2000</v>
      </c>
      <c r="AQ782" s="42">
        <v>0.1</v>
      </c>
      <c r="AR782" s="42">
        <v>0</v>
      </c>
      <c r="AS782" s="57" t="s">
        <v>746</v>
      </c>
      <c r="AT782" s="57" t="s">
        <v>747</v>
      </c>
      <c r="AU782" s="57"/>
      <c r="AV782" s="57" t="s">
        <v>361</v>
      </c>
      <c r="AW782" s="42" t="s">
        <v>339</v>
      </c>
      <c r="AX782" s="42" t="s">
        <v>153</v>
      </c>
      <c r="AY782" s="42">
        <v>21203010</v>
      </c>
      <c r="AZ782" s="54" t="s">
        <v>156</v>
      </c>
      <c r="BA782" s="42">
        <v>0</v>
      </c>
      <c r="BB782" s="42">
        <v>0</v>
      </c>
      <c r="BC782" s="42">
        <v>0</v>
      </c>
      <c r="BD782" s="70" t="s">
        <v>748</v>
      </c>
      <c r="BE782" s="42">
        <v>0</v>
      </c>
      <c r="BF782" s="40">
        <v>0</v>
      </c>
      <c r="BG782" s="42">
        <v>0</v>
      </c>
      <c r="BH782" s="42">
        <v>0</v>
      </c>
      <c r="BI782" s="42">
        <v>0</v>
      </c>
      <c r="BJ782" s="42">
        <v>0</v>
      </c>
      <c r="BK782" s="46">
        <v>0</v>
      </c>
      <c r="BL782" s="42">
        <v>0</v>
      </c>
      <c r="BM782" s="42">
        <v>0</v>
      </c>
      <c r="BN782" s="42">
        <v>0</v>
      </c>
      <c r="BO782" s="42">
        <v>0</v>
      </c>
      <c r="BP782" s="42">
        <v>0</v>
      </c>
      <c r="BQ782" s="42">
        <v>0</v>
      </c>
      <c r="BR782" s="11">
        <v>0</v>
      </c>
      <c r="BS782" s="11"/>
      <c r="BT782" s="11"/>
      <c r="BU782" s="11"/>
      <c r="BV782" s="42">
        <v>0</v>
      </c>
      <c r="BW782" s="42">
        <v>0</v>
      </c>
      <c r="BX782" s="42">
        <v>0</v>
      </c>
    </row>
    <row r="783" spans="3:76" ht="20.100000000000001" customHeight="1">
      <c r="C783" s="40">
        <v>63023106</v>
      </c>
      <c r="D783" s="54" t="s">
        <v>736</v>
      </c>
      <c r="E783" s="40">
        <v>5</v>
      </c>
      <c r="F783" s="11">
        <v>80000001</v>
      </c>
      <c r="G783" s="43">
        <v>0</v>
      </c>
      <c r="H783" s="43">
        <v>0</v>
      </c>
      <c r="I783" s="7">
        <v>0</v>
      </c>
      <c r="J783" s="7">
        <v>0</v>
      </c>
      <c r="K783" s="40">
        <v>0</v>
      </c>
      <c r="L783" s="42">
        <v>0</v>
      </c>
      <c r="M783" s="42">
        <v>0</v>
      </c>
      <c r="N783" s="42">
        <v>1</v>
      </c>
      <c r="O783" s="42">
        <v>0</v>
      </c>
      <c r="P783" s="42">
        <v>0</v>
      </c>
      <c r="Q783" s="42">
        <v>0</v>
      </c>
      <c r="R783" s="42">
        <v>0</v>
      </c>
      <c r="S783" s="42">
        <v>0</v>
      </c>
      <c r="T783" s="40">
        <v>1</v>
      </c>
      <c r="U783" s="42">
        <v>2</v>
      </c>
      <c r="V783" s="42">
        <v>0</v>
      </c>
      <c r="W783" s="43">
        <v>0</v>
      </c>
      <c r="X783" s="43"/>
      <c r="Y783" s="43">
        <v>0</v>
      </c>
      <c r="Z783" s="42">
        <v>0</v>
      </c>
      <c r="AA783" s="42">
        <v>20</v>
      </c>
      <c r="AB783" s="42">
        <v>0</v>
      </c>
      <c r="AC783" s="43">
        <v>0</v>
      </c>
      <c r="AD783" s="42">
        <v>0</v>
      </c>
      <c r="AE783" s="43">
        <v>15</v>
      </c>
      <c r="AF783" s="42">
        <v>1</v>
      </c>
      <c r="AG783" s="43">
        <v>20</v>
      </c>
      <c r="AH783" s="42">
        <v>2</v>
      </c>
      <c r="AI783" s="42">
        <v>1</v>
      </c>
      <c r="AJ783" s="42">
        <v>1</v>
      </c>
      <c r="AK783" s="42">
        <v>6</v>
      </c>
      <c r="AL783" s="42">
        <v>0</v>
      </c>
      <c r="AM783" s="42">
        <v>0</v>
      </c>
      <c r="AN783" s="42">
        <v>0</v>
      </c>
      <c r="AO783" s="43">
        <v>0.25</v>
      </c>
      <c r="AP783" s="43">
        <v>2000</v>
      </c>
      <c r="AQ783" s="42">
        <v>0.1</v>
      </c>
      <c r="AR783" s="42">
        <v>0</v>
      </c>
      <c r="AS783" s="57" t="s">
        <v>749</v>
      </c>
      <c r="AT783" s="57" t="s">
        <v>750</v>
      </c>
      <c r="AU783" s="57"/>
      <c r="AV783" s="57" t="s">
        <v>361</v>
      </c>
      <c r="AW783" s="42" t="s">
        <v>339</v>
      </c>
      <c r="AX783" s="42" t="s">
        <v>153</v>
      </c>
      <c r="AY783" s="42">
        <v>21203010</v>
      </c>
      <c r="AZ783" s="54" t="s">
        <v>156</v>
      </c>
      <c r="BA783" s="42">
        <v>0</v>
      </c>
      <c r="BB783" s="42">
        <v>0</v>
      </c>
      <c r="BC783" s="42">
        <v>0</v>
      </c>
      <c r="BD783" s="70" t="s">
        <v>751</v>
      </c>
      <c r="BE783" s="42">
        <v>0</v>
      </c>
      <c r="BF783" s="40">
        <v>0</v>
      </c>
      <c r="BG783" s="42">
        <v>0</v>
      </c>
      <c r="BH783" s="42">
        <v>0</v>
      </c>
      <c r="BI783" s="42">
        <v>0</v>
      </c>
      <c r="BJ783" s="42">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63023201</v>
      </c>
      <c r="D784" s="54" t="s">
        <v>752</v>
      </c>
      <c r="E784" s="40">
        <v>0</v>
      </c>
      <c r="F784" s="11">
        <v>80000001</v>
      </c>
      <c r="G784" s="40">
        <f t="shared" ref="G784:G786" si="107">C785</f>
        <v>63023202</v>
      </c>
      <c r="H784" s="40">
        <v>0</v>
      </c>
      <c r="I784" s="7">
        <v>25</v>
      </c>
      <c r="J784" s="7">
        <v>5</v>
      </c>
      <c r="K784" s="40">
        <v>0</v>
      </c>
      <c r="L784" s="42">
        <v>0</v>
      </c>
      <c r="M784" s="42">
        <v>0</v>
      </c>
      <c r="N784" s="42">
        <v>1</v>
      </c>
      <c r="O784" s="42">
        <v>0</v>
      </c>
      <c r="P784" s="42">
        <v>0</v>
      </c>
      <c r="Q784" s="42">
        <v>0</v>
      </c>
      <c r="R784" s="42">
        <v>0</v>
      </c>
      <c r="S784" s="42">
        <v>0</v>
      </c>
      <c r="T784" s="40">
        <v>1</v>
      </c>
      <c r="U784" s="42">
        <v>2</v>
      </c>
      <c r="V784" s="42">
        <v>0</v>
      </c>
      <c r="W784" s="43">
        <v>2</v>
      </c>
      <c r="X784" s="43"/>
      <c r="Y784" s="43">
        <v>900</v>
      </c>
      <c r="Z784" s="42">
        <v>0</v>
      </c>
      <c r="AA784" s="42">
        <v>25</v>
      </c>
      <c r="AB784" s="42">
        <v>0</v>
      </c>
      <c r="AC784" s="42">
        <v>0</v>
      </c>
      <c r="AD784" s="42">
        <v>0</v>
      </c>
      <c r="AE784" s="42">
        <v>10</v>
      </c>
      <c r="AF784" s="42">
        <v>0</v>
      </c>
      <c r="AG784" s="43">
        <v>4</v>
      </c>
      <c r="AH784" s="42">
        <v>2</v>
      </c>
      <c r="AI784" s="42">
        <v>1</v>
      </c>
      <c r="AJ784" s="42">
        <v>0</v>
      </c>
      <c r="AK784" s="42">
        <v>8</v>
      </c>
      <c r="AL784" s="42">
        <v>0</v>
      </c>
      <c r="AM784" s="42">
        <v>0</v>
      </c>
      <c r="AN784" s="42">
        <v>0</v>
      </c>
      <c r="AO784" s="42">
        <v>0.25</v>
      </c>
      <c r="AP784" s="42">
        <v>1000</v>
      </c>
      <c r="AQ784" s="42">
        <v>0</v>
      </c>
      <c r="AR784" s="42">
        <v>0</v>
      </c>
      <c r="AS784" s="42">
        <v>0</v>
      </c>
      <c r="AT784" s="42">
        <v>92033003</v>
      </c>
      <c r="AU784" s="42"/>
      <c r="AV784" s="57" t="s">
        <v>361</v>
      </c>
      <c r="AW784" s="42" t="s">
        <v>172</v>
      </c>
      <c r="AX784" s="42">
        <v>21203020</v>
      </c>
      <c r="AY784" s="42">
        <v>21203020</v>
      </c>
      <c r="AZ784" s="54" t="s">
        <v>156</v>
      </c>
      <c r="BA784" s="42">
        <v>0</v>
      </c>
      <c r="BB784" s="44">
        <v>0</v>
      </c>
      <c r="BC784" s="44">
        <v>0</v>
      </c>
      <c r="BD784" s="65"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42">
        <v>0</v>
      </c>
      <c r="BF784" s="40">
        <v>0</v>
      </c>
      <c r="BG784" s="42">
        <v>0</v>
      </c>
      <c r="BH784" s="42">
        <v>0</v>
      </c>
      <c r="BI784" s="42">
        <v>0</v>
      </c>
      <c r="BJ784" s="42">
        <v>0</v>
      </c>
      <c r="BK784" s="46">
        <v>0</v>
      </c>
      <c r="BL784" s="42">
        <v>0</v>
      </c>
      <c r="BM784" s="42">
        <v>0</v>
      </c>
      <c r="BN784" s="42">
        <v>0</v>
      </c>
      <c r="BO784" s="42">
        <v>0</v>
      </c>
      <c r="BP784" s="42">
        <v>0</v>
      </c>
      <c r="BQ784" s="42">
        <v>0</v>
      </c>
      <c r="BR784" s="11">
        <v>0</v>
      </c>
      <c r="BS784" s="11"/>
      <c r="BT784" s="11"/>
      <c r="BU784" s="11"/>
      <c r="BV784" s="42">
        <v>0</v>
      </c>
      <c r="BW784" s="42">
        <v>0</v>
      </c>
      <c r="BX784" s="42">
        <v>0</v>
      </c>
    </row>
    <row r="785" spans="3:76" ht="20.100000000000001" customHeight="1">
      <c r="C785" s="40">
        <v>63023202</v>
      </c>
      <c r="D785" s="54" t="s">
        <v>752</v>
      </c>
      <c r="E785" s="40">
        <v>1</v>
      </c>
      <c r="F785" s="11">
        <v>80000001</v>
      </c>
      <c r="G785" s="40">
        <f t="shared" si="107"/>
        <v>63023203</v>
      </c>
      <c r="H785" s="40">
        <v>0</v>
      </c>
      <c r="I785" s="7">
        <v>32</v>
      </c>
      <c r="J785" s="7">
        <v>2</v>
      </c>
      <c r="K785" s="40">
        <v>0</v>
      </c>
      <c r="L785" s="42">
        <v>0</v>
      </c>
      <c r="M785" s="42">
        <v>0</v>
      </c>
      <c r="N785" s="42">
        <v>1</v>
      </c>
      <c r="O785" s="42">
        <v>0</v>
      </c>
      <c r="P785" s="42">
        <v>0</v>
      </c>
      <c r="Q785" s="42">
        <v>0</v>
      </c>
      <c r="R785" s="42">
        <v>0</v>
      </c>
      <c r="S785" s="42">
        <v>0</v>
      </c>
      <c r="T785" s="40">
        <v>1</v>
      </c>
      <c r="U785" s="42">
        <v>2</v>
      </c>
      <c r="V785" s="42">
        <v>0</v>
      </c>
      <c r="W785" s="43">
        <v>2</v>
      </c>
      <c r="X785" s="43"/>
      <c r="Y785" s="43">
        <v>900</v>
      </c>
      <c r="Z785" s="42">
        <v>0</v>
      </c>
      <c r="AA785" s="42">
        <v>25</v>
      </c>
      <c r="AB785" s="42">
        <v>0</v>
      </c>
      <c r="AC785" s="42">
        <v>0</v>
      </c>
      <c r="AD785" s="42">
        <v>0</v>
      </c>
      <c r="AE785" s="42">
        <v>10</v>
      </c>
      <c r="AF785" s="42">
        <v>0</v>
      </c>
      <c r="AG785" s="43">
        <v>4</v>
      </c>
      <c r="AH785" s="42">
        <v>2</v>
      </c>
      <c r="AI785" s="42">
        <v>1</v>
      </c>
      <c r="AJ785" s="42">
        <v>0</v>
      </c>
      <c r="AK785" s="42">
        <v>8</v>
      </c>
      <c r="AL785" s="42">
        <v>0</v>
      </c>
      <c r="AM785" s="42">
        <v>0</v>
      </c>
      <c r="AN785" s="42">
        <v>0</v>
      </c>
      <c r="AO785" s="42">
        <v>0.25</v>
      </c>
      <c r="AP785" s="42">
        <v>1000</v>
      </c>
      <c r="AQ785" s="42">
        <v>0</v>
      </c>
      <c r="AR785" s="42">
        <v>0</v>
      </c>
      <c r="AS785" s="42">
        <v>0</v>
      </c>
      <c r="AT785" s="42">
        <v>92033003</v>
      </c>
      <c r="AU785" s="42"/>
      <c r="AV785" s="57" t="s">
        <v>361</v>
      </c>
      <c r="AW785" s="42" t="s">
        <v>172</v>
      </c>
      <c r="AX785" s="42">
        <v>21203020</v>
      </c>
      <c r="AY785" s="42">
        <v>21203020</v>
      </c>
      <c r="AZ785" s="54" t="s">
        <v>156</v>
      </c>
      <c r="BA785" s="42">
        <v>0</v>
      </c>
      <c r="BB785" s="44">
        <v>0</v>
      </c>
      <c r="BC785" s="44">
        <v>0</v>
      </c>
      <c r="BD785" s="65" t="str">
        <f t="shared" si="108"/>
        <v>立即对目标区域的怪物造成200%攻击伤害+900点固定伤害,并让其附带一个狩猎印记,使其受到伤害额外提升20%,持续15秒</v>
      </c>
      <c r="BE785" s="42">
        <v>0</v>
      </c>
      <c r="BF785" s="40">
        <v>0</v>
      </c>
      <c r="BG785" s="42">
        <v>0</v>
      </c>
      <c r="BH785" s="42">
        <v>0</v>
      </c>
      <c r="BI785" s="42">
        <v>0</v>
      </c>
      <c r="BJ785" s="42">
        <v>0</v>
      </c>
      <c r="BK785" s="46">
        <v>0</v>
      </c>
      <c r="BL785" s="42">
        <v>0</v>
      </c>
      <c r="BM785" s="42">
        <v>0</v>
      </c>
      <c r="BN785" s="42">
        <v>0</v>
      </c>
      <c r="BO785" s="42">
        <v>0</v>
      </c>
      <c r="BP785" s="42">
        <v>0</v>
      </c>
      <c r="BQ785" s="42">
        <v>0</v>
      </c>
      <c r="BR785" s="11">
        <v>0</v>
      </c>
      <c r="BS785" s="11"/>
      <c r="BT785" s="11"/>
      <c r="BU785" s="11"/>
      <c r="BV785" s="42">
        <v>0</v>
      </c>
      <c r="BW785" s="42">
        <v>0</v>
      </c>
      <c r="BX785" s="42">
        <v>0</v>
      </c>
    </row>
    <row r="786" spans="3:76" ht="20.100000000000001" customHeight="1">
      <c r="C786" s="40">
        <v>63023203</v>
      </c>
      <c r="D786" s="54" t="s">
        <v>752</v>
      </c>
      <c r="E786" s="40">
        <v>2</v>
      </c>
      <c r="F786" s="11">
        <v>80000001</v>
      </c>
      <c r="G786" s="40">
        <f t="shared" si="107"/>
        <v>63023204</v>
      </c>
      <c r="H786" s="40">
        <v>0</v>
      </c>
      <c r="I786" s="7">
        <v>37</v>
      </c>
      <c r="J786" s="7">
        <v>2</v>
      </c>
      <c r="K786" s="40">
        <v>0</v>
      </c>
      <c r="L786" s="42">
        <v>0</v>
      </c>
      <c r="M786" s="42">
        <v>0</v>
      </c>
      <c r="N786" s="42">
        <v>1</v>
      </c>
      <c r="O786" s="42">
        <v>0</v>
      </c>
      <c r="P786" s="42">
        <v>0</v>
      </c>
      <c r="Q786" s="42">
        <v>0</v>
      </c>
      <c r="R786" s="42">
        <v>0</v>
      </c>
      <c r="S786" s="42">
        <v>0</v>
      </c>
      <c r="T786" s="40">
        <v>1</v>
      </c>
      <c r="U786" s="42">
        <v>2</v>
      </c>
      <c r="V786" s="42">
        <v>0</v>
      </c>
      <c r="W786" s="43">
        <v>2.25</v>
      </c>
      <c r="X786" s="43"/>
      <c r="Y786" s="43">
        <v>1800</v>
      </c>
      <c r="Z786" s="42">
        <v>0</v>
      </c>
      <c r="AA786" s="42">
        <v>25</v>
      </c>
      <c r="AB786" s="42">
        <v>0</v>
      </c>
      <c r="AC786" s="42">
        <v>0</v>
      </c>
      <c r="AD786" s="42">
        <v>0</v>
      </c>
      <c r="AE786" s="42">
        <v>10</v>
      </c>
      <c r="AF786" s="42">
        <v>0</v>
      </c>
      <c r="AG786" s="43">
        <v>4</v>
      </c>
      <c r="AH786" s="42">
        <v>2</v>
      </c>
      <c r="AI786" s="42">
        <v>1</v>
      </c>
      <c r="AJ786" s="42">
        <v>0</v>
      </c>
      <c r="AK786" s="42">
        <v>8</v>
      </c>
      <c r="AL786" s="42">
        <v>0</v>
      </c>
      <c r="AM786" s="42">
        <v>0</v>
      </c>
      <c r="AN786" s="42">
        <v>0</v>
      </c>
      <c r="AO786" s="42">
        <v>0.25</v>
      </c>
      <c r="AP786" s="42">
        <v>1000</v>
      </c>
      <c r="AQ786" s="42">
        <v>0</v>
      </c>
      <c r="AR786" s="42">
        <v>0</v>
      </c>
      <c r="AS786" s="42">
        <v>0</v>
      </c>
      <c r="AT786" s="42">
        <v>92033003</v>
      </c>
      <c r="AU786" s="42"/>
      <c r="AV786" s="57" t="s">
        <v>361</v>
      </c>
      <c r="AW786" s="42" t="s">
        <v>172</v>
      </c>
      <c r="AX786" s="42">
        <v>21203020</v>
      </c>
      <c r="AY786" s="42">
        <v>21203020</v>
      </c>
      <c r="AZ786" s="54" t="s">
        <v>156</v>
      </c>
      <c r="BA786" s="42">
        <v>0</v>
      </c>
      <c r="BB786" s="44">
        <v>0</v>
      </c>
      <c r="BC786" s="44">
        <v>0</v>
      </c>
      <c r="BD786" s="65" t="str">
        <f t="shared" si="108"/>
        <v>立即对目标区域的怪物造成225%攻击伤害+1800点固定伤害,并让其附带一个狩猎印记,使其受到伤害额外提升20%,持续15秒</v>
      </c>
      <c r="BE786" s="42">
        <v>0</v>
      </c>
      <c r="BF786" s="40">
        <v>0</v>
      </c>
      <c r="BG786" s="42">
        <v>0</v>
      </c>
      <c r="BH786" s="42">
        <v>0</v>
      </c>
      <c r="BI786" s="42">
        <v>0</v>
      </c>
      <c r="BJ786" s="42">
        <v>0</v>
      </c>
      <c r="BK786" s="46">
        <v>0</v>
      </c>
      <c r="BL786" s="42">
        <v>0</v>
      </c>
      <c r="BM786" s="42">
        <v>0</v>
      </c>
      <c r="BN786" s="42">
        <v>0</v>
      </c>
      <c r="BO786" s="42">
        <v>0</v>
      </c>
      <c r="BP786" s="42">
        <v>0</v>
      </c>
      <c r="BQ786" s="42">
        <v>0</v>
      </c>
      <c r="BR786" s="11">
        <v>0</v>
      </c>
      <c r="BS786" s="11"/>
      <c r="BT786" s="11"/>
      <c r="BU786" s="11"/>
      <c r="BV786" s="42">
        <v>0</v>
      </c>
      <c r="BW786" s="42">
        <v>0</v>
      </c>
      <c r="BX786" s="42">
        <v>0</v>
      </c>
    </row>
    <row r="787" spans="3:76" ht="20.100000000000001" customHeight="1">
      <c r="C787" s="40">
        <v>63023204</v>
      </c>
      <c r="D787" s="54" t="s">
        <v>752</v>
      </c>
      <c r="E787" s="40">
        <v>3</v>
      </c>
      <c r="F787" s="11">
        <v>80000001</v>
      </c>
      <c r="G787" s="40">
        <v>0</v>
      </c>
      <c r="H787" s="40">
        <v>0</v>
      </c>
      <c r="I787" s="7">
        <v>0</v>
      </c>
      <c r="J787" s="7">
        <v>0</v>
      </c>
      <c r="K787" s="40">
        <v>0</v>
      </c>
      <c r="L787" s="42">
        <v>0</v>
      </c>
      <c r="M787" s="42">
        <v>0</v>
      </c>
      <c r="N787" s="42">
        <v>1</v>
      </c>
      <c r="O787" s="42">
        <v>0</v>
      </c>
      <c r="P787" s="42">
        <v>0</v>
      </c>
      <c r="Q787" s="42">
        <v>0</v>
      </c>
      <c r="R787" s="42">
        <v>0</v>
      </c>
      <c r="S787" s="42">
        <v>0</v>
      </c>
      <c r="T787" s="40">
        <v>1</v>
      </c>
      <c r="U787" s="42">
        <v>2</v>
      </c>
      <c r="V787" s="42">
        <v>0</v>
      </c>
      <c r="W787" s="43">
        <v>2.5</v>
      </c>
      <c r="X787" s="43"/>
      <c r="Y787" s="43">
        <v>2800</v>
      </c>
      <c r="Z787" s="42">
        <v>0</v>
      </c>
      <c r="AA787" s="42">
        <v>25</v>
      </c>
      <c r="AB787" s="42">
        <v>0</v>
      </c>
      <c r="AC787" s="42">
        <v>0</v>
      </c>
      <c r="AD787" s="42">
        <v>0</v>
      </c>
      <c r="AE787" s="42">
        <v>10</v>
      </c>
      <c r="AF787" s="42">
        <v>0</v>
      </c>
      <c r="AG787" s="43">
        <v>4</v>
      </c>
      <c r="AH787" s="42">
        <v>2</v>
      </c>
      <c r="AI787" s="42">
        <v>1</v>
      </c>
      <c r="AJ787" s="42">
        <v>0</v>
      </c>
      <c r="AK787" s="42">
        <v>8</v>
      </c>
      <c r="AL787" s="42">
        <v>0</v>
      </c>
      <c r="AM787" s="42">
        <v>0</v>
      </c>
      <c r="AN787" s="42">
        <v>0</v>
      </c>
      <c r="AO787" s="42">
        <v>0.25</v>
      </c>
      <c r="AP787" s="42">
        <v>1000</v>
      </c>
      <c r="AQ787" s="42">
        <v>0</v>
      </c>
      <c r="AR787" s="42">
        <v>0</v>
      </c>
      <c r="AS787" s="42">
        <v>0</v>
      </c>
      <c r="AT787" s="42">
        <v>92033004</v>
      </c>
      <c r="AU787" s="42"/>
      <c r="AV787" s="57" t="s">
        <v>361</v>
      </c>
      <c r="AW787" s="42" t="s">
        <v>172</v>
      </c>
      <c r="AX787" s="42">
        <v>21203020</v>
      </c>
      <c r="AY787" s="42">
        <v>21203020</v>
      </c>
      <c r="AZ787" s="54" t="s">
        <v>156</v>
      </c>
      <c r="BA787" s="42">
        <v>0</v>
      </c>
      <c r="BB787" s="44">
        <v>0</v>
      </c>
      <c r="BC787" s="44">
        <v>0</v>
      </c>
      <c r="BD787" s="65"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42">
        <v>0</v>
      </c>
      <c r="BF787" s="40">
        <v>0</v>
      </c>
      <c r="BG787" s="42">
        <v>0</v>
      </c>
      <c r="BH787" s="42">
        <v>0</v>
      </c>
      <c r="BI787" s="42">
        <v>0</v>
      </c>
      <c r="BJ787" s="42">
        <v>0</v>
      </c>
      <c r="BK787" s="46">
        <v>0</v>
      </c>
      <c r="BL787" s="42">
        <v>0</v>
      </c>
      <c r="BM787" s="42">
        <v>0</v>
      </c>
      <c r="BN787" s="42">
        <v>0</v>
      </c>
      <c r="BO787" s="42">
        <v>0</v>
      </c>
      <c r="BP787" s="42">
        <v>0</v>
      </c>
      <c r="BQ787" s="42">
        <v>0</v>
      </c>
      <c r="BR787" s="11">
        <v>0</v>
      </c>
      <c r="BS787" s="11"/>
      <c r="BT787" s="11"/>
      <c r="BU787" s="11"/>
      <c r="BV787" s="42">
        <v>0</v>
      </c>
      <c r="BW787" s="42">
        <v>0</v>
      </c>
      <c r="BX787" s="42">
        <v>0</v>
      </c>
    </row>
    <row r="788" spans="3:76" ht="20.100000000000001" customHeight="1">
      <c r="C788" s="40">
        <v>63023205</v>
      </c>
      <c r="D788" s="54" t="s">
        <v>752</v>
      </c>
      <c r="E788" s="40">
        <v>4</v>
      </c>
      <c r="F788" s="11">
        <v>80000001</v>
      </c>
      <c r="G788" s="40">
        <v>0</v>
      </c>
      <c r="H788" s="40">
        <v>0</v>
      </c>
      <c r="I788" s="7">
        <v>0</v>
      </c>
      <c r="J788" s="7">
        <v>0</v>
      </c>
      <c r="K788" s="40">
        <v>0</v>
      </c>
      <c r="L788" s="42">
        <v>0</v>
      </c>
      <c r="M788" s="42">
        <v>0</v>
      </c>
      <c r="N788" s="42">
        <v>1</v>
      </c>
      <c r="O788" s="42">
        <v>0</v>
      </c>
      <c r="P788" s="42">
        <v>0</v>
      </c>
      <c r="Q788" s="42">
        <v>0</v>
      </c>
      <c r="R788" s="42">
        <v>0</v>
      </c>
      <c r="S788" s="42">
        <v>0</v>
      </c>
      <c r="T788" s="40">
        <v>1</v>
      </c>
      <c r="U788" s="42">
        <v>2</v>
      </c>
      <c r="V788" s="42">
        <v>0</v>
      </c>
      <c r="W788" s="43">
        <v>2.75</v>
      </c>
      <c r="X788" s="43"/>
      <c r="Y788" s="43">
        <v>4000</v>
      </c>
      <c r="Z788" s="42">
        <v>0</v>
      </c>
      <c r="AA788" s="42">
        <v>25</v>
      </c>
      <c r="AB788" s="42">
        <v>0</v>
      </c>
      <c r="AC788" s="42">
        <v>0</v>
      </c>
      <c r="AD788" s="42">
        <v>0</v>
      </c>
      <c r="AE788" s="42">
        <v>10</v>
      </c>
      <c r="AF788" s="42">
        <v>0</v>
      </c>
      <c r="AG788" s="43">
        <v>4</v>
      </c>
      <c r="AH788" s="42">
        <v>2</v>
      </c>
      <c r="AI788" s="42">
        <v>1</v>
      </c>
      <c r="AJ788" s="42">
        <v>0</v>
      </c>
      <c r="AK788" s="42">
        <v>8</v>
      </c>
      <c r="AL788" s="42">
        <v>0</v>
      </c>
      <c r="AM788" s="42">
        <v>0</v>
      </c>
      <c r="AN788" s="42">
        <v>0</v>
      </c>
      <c r="AO788" s="42">
        <v>0.25</v>
      </c>
      <c r="AP788" s="42">
        <v>1000</v>
      </c>
      <c r="AQ788" s="42">
        <v>0</v>
      </c>
      <c r="AR788" s="42">
        <v>0</v>
      </c>
      <c r="AS788" s="42">
        <v>0</v>
      </c>
      <c r="AT788" s="42">
        <v>92033004</v>
      </c>
      <c r="AU788" s="42"/>
      <c r="AV788" s="57" t="s">
        <v>361</v>
      </c>
      <c r="AW788" s="42" t="s">
        <v>172</v>
      </c>
      <c r="AX788" s="42">
        <v>21203020</v>
      </c>
      <c r="AY788" s="42">
        <v>21203020</v>
      </c>
      <c r="AZ788" s="54" t="s">
        <v>156</v>
      </c>
      <c r="BA788" s="42">
        <v>0</v>
      </c>
      <c r="BB788" s="44">
        <v>0</v>
      </c>
      <c r="BC788" s="44">
        <v>0</v>
      </c>
      <c r="BD788" s="65"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42">
        <v>0</v>
      </c>
      <c r="BF788" s="40">
        <v>0</v>
      </c>
      <c r="BG788" s="42">
        <v>0</v>
      </c>
      <c r="BH788" s="42">
        <v>0</v>
      </c>
      <c r="BI788" s="42">
        <v>0</v>
      </c>
      <c r="BJ788" s="42">
        <v>0</v>
      </c>
      <c r="BK788" s="46">
        <v>0</v>
      </c>
      <c r="BL788" s="42">
        <v>0</v>
      </c>
      <c r="BM788" s="42">
        <v>0</v>
      </c>
      <c r="BN788" s="42">
        <v>0</v>
      </c>
      <c r="BO788" s="42">
        <v>0</v>
      </c>
      <c r="BP788" s="42">
        <v>0</v>
      </c>
      <c r="BQ788" s="42">
        <v>0</v>
      </c>
      <c r="BR788" s="11">
        <v>0</v>
      </c>
      <c r="BS788" s="11"/>
      <c r="BT788" s="11"/>
      <c r="BU788" s="11"/>
      <c r="BV788" s="42">
        <v>0</v>
      </c>
      <c r="BW788" s="42">
        <v>0</v>
      </c>
      <c r="BX788" s="42">
        <v>0</v>
      </c>
    </row>
    <row r="789" spans="3:76" ht="20.100000000000001" customHeight="1">
      <c r="C789" s="40">
        <v>63023206</v>
      </c>
      <c r="D789" s="54" t="s">
        <v>752</v>
      </c>
      <c r="E789" s="40">
        <v>5</v>
      </c>
      <c r="F789" s="11">
        <v>80000001</v>
      </c>
      <c r="G789" s="43">
        <v>0</v>
      </c>
      <c r="H789" s="43">
        <v>0</v>
      </c>
      <c r="I789" s="7">
        <v>0</v>
      </c>
      <c r="J789" s="7">
        <v>0</v>
      </c>
      <c r="K789" s="40">
        <v>0</v>
      </c>
      <c r="L789" s="42">
        <v>0</v>
      </c>
      <c r="M789" s="42">
        <v>0</v>
      </c>
      <c r="N789" s="42">
        <v>1</v>
      </c>
      <c r="O789" s="42">
        <v>0</v>
      </c>
      <c r="P789" s="42">
        <v>0</v>
      </c>
      <c r="Q789" s="42">
        <v>0</v>
      </c>
      <c r="R789" s="42">
        <v>0</v>
      </c>
      <c r="S789" s="42">
        <v>0</v>
      </c>
      <c r="T789" s="40">
        <v>1</v>
      </c>
      <c r="U789" s="42">
        <v>2</v>
      </c>
      <c r="V789" s="42">
        <v>0</v>
      </c>
      <c r="W789" s="43">
        <v>3</v>
      </c>
      <c r="X789" s="43"/>
      <c r="Y789" s="43">
        <v>5200</v>
      </c>
      <c r="Z789" s="42">
        <v>0</v>
      </c>
      <c r="AA789" s="42">
        <v>25</v>
      </c>
      <c r="AB789" s="42">
        <v>0</v>
      </c>
      <c r="AC789" s="42">
        <v>0</v>
      </c>
      <c r="AD789" s="42">
        <v>0</v>
      </c>
      <c r="AE789" s="42">
        <v>10</v>
      </c>
      <c r="AF789" s="42">
        <v>0</v>
      </c>
      <c r="AG789" s="43">
        <v>4</v>
      </c>
      <c r="AH789" s="42">
        <v>2</v>
      </c>
      <c r="AI789" s="42">
        <v>1</v>
      </c>
      <c r="AJ789" s="42">
        <v>0</v>
      </c>
      <c r="AK789" s="42">
        <v>8</v>
      </c>
      <c r="AL789" s="42">
        <v>0</v>
      </c>
      <c r="AM789" s="42">
        <v>0</v>
      </c>
      <c r="AN789" s="42">
        <v>0</v>
      </c>
      <c r="AO789" s="42">
        <v>0.25</v>
      </c>
      <c r="AP789" s="42">
        <v>1000</v>
      </c>
      <c r="AQ789" s="42">
        <v>0</v>
      </c>
      <c r="AR789" s="42">
        <v>0</v>
      </c>
      <c r="AS789" s="42">
        <v>0</v>
      </c>
      <c r="AT789" s="42">
        <v>92033005</v>
      </c>
      <c r="AU789" s="42"/>
      <c r="AV789" s="57" t="s">
        <v>361</v>
      </c>
      <c r="AW789" s="42" t="s">
        <v>172</v>
      </c>
      <c r="AX789" s="42">
        <v>21203020</v>
      </c>
      <c r="AY789" s="42">
        <v>21203020</v>
      </c>
      <c r="AZ789" s="54" t="s">
        <v>156</v>
      </c>
      <c r="BA789" s="42">
        <v>0</v>
      </c>
      <c r="BB789" s="44">
        <v>0</v>
      </c>
      <c r="BC789" s="44">
        <v>0</v>
      </c>
      <c r="BD789" s="65"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42">
        <v>0</v>
      </c>
      <c r="BF789" s="40">
        <v>0</v>
      </c>
      <c r="BG789" s="42">
        <v>0</v>
      </c>
      <c r="BH789" s="42">
        <v>0</v>
      </c>
      <c r="BI789" s="42">
        <v>0</v>
      </c>
      <c r="BJ789" s="42">
        <v>0</v>
      </c>
      <c r="BK789" s="46">
        <v>0</v>
      </c>
      <c r="BL789" s="42">
        <v>0</v>
      </c>
      <c r="BM789" s="42">
        <v>0</v>
      </c>
      <c r="BN789" s="42">
        <v>0</v>
      </c>
      <c r="BO789" s="42">
        <v>0</v>
      </c>
      <c r="BP789" s="42">
        <v>0</v>
      </c>
      <c r="BQ789" s="42">
        <v>0</v>
      </c>
      <c r="BR789" s="11">
        <v>0</v>
      </c>
      <c r="BS789" s="11"/>
      <c r="BT789" s="11"/>
      <c r="BU789" s="11"/>
      <c r="BV789" s="42">
        <v>0</v>
      </c>
      <c r="BW789" s="42">
        <v>0</v>
      </c>
      <c r="BX789" s="42">
        <v>0</v>
      </c>
    </row>
    <row r="790" spans="3:76" ht="19.5" customHeight="1">
      <c r="C790" s="40">
        <v>63023301</v>
      </c>
      <c r="D790" s="10" t="s">
        <v>753</v>
      </c>
      <c r="E790" s="43">
        <v>0</v>
      </c>
      <c r="F790" s="11">
        <v>80000001</v>
      </c>
      <c r="G790" s="40">
        <f t="shared" ref="G790:G792" si="109">C791</f>
        <v>63023302</v>
      </c>
      <c r="H790" s="40">
        <v>0</v>
      </c>
      <c r="I790" s="7">
        <v>30</v>
      </c>
      <c r="J790" s="9">
        <v>5</v>
      </c>
      <c r="K790" s="7">
        <v>0</v>
      </c>
      <c r="L790" s="9">
        <v>0</v>
      </c>
      <c r="M790" s="9">
        <v>0</v>
      </c>
      <c r="N790" s="9">
        <v>1</v>
      </c>
      <c r="O790" s="9">
        <v>0</v>
      </c>
      <c r="P790" s="9">
        <v>0</v>
      </c>
      <c r="Q790" s="9">
        <v>0</v>
      </c>
      <c r="R790" s="11">
        <v>0</v>
      </c>
      <c r="S790" s="16">
        <v>0</v>
      </c>
      <c r="T790" s="7">
        <v>1</v>
      </c>
      <c r="U790" s="9">
        <v>2</v>
      </c>
      <c r="V790" s="9">
        <v>0</v>
      </c>
      <c r="W790" s="43">
        <v>2</v>
      </c>
      <c r="X790" s="43"/>
      <c r="Y790" s="43">
        <v>900</v>
      </c>
      <c r="Z790" s="9">
        <v>0</v>
      </c>
      <c r="AA790" s="9">
        <v>30</v>
      </c>
      <c r="AB790" s="9">
        <v>0</v>
      </c>
      <c r="AC790" s="9">
        <v>0</v>
      </c>
      <c r="AD790" s="9">
        <v>0</v>
      </c>
      <c r="AE790" s="9">
        <v>7</v>
      </c>
      <c r="AF790" s="9">
        <v>1</v>
      </c>
      <c r="AG790" s="9">
        <v>3</v>
      </c>
      <c r="AH790" s="11">
        <v>2</v>
      </c>
      <c r="AI790" s="11">
        <v>1</v>
      </c>
      <c r="AJ790" s="11">
        <v>0</v>
      </c>
      <c r="AK790" s="11">
        <v>6</v>
      </c>
      <c r="AL790" s="9">
        <v>0</v>
      </c>
      <c r="AM790" s="9">
        <v>0</v>
      </c>
      <c r="AN790" s="9">
        <v>0</v>
      </c>
      <c r="AO790" s="9">
        <v>0.25</v>
      </c>
      <c r="AP790" s="9">
        <v>2000</v>
      </c>
      <c r="AQ790" s="9">
        <v>0.25</v>
      </c>
      <c r="AR790" s="9">
        <v>0</v>
      </c>
      <c r="AS790" s="11">
        <v>0</v>
      </c>
      <c r="AT790" s="40">
        <v>92002004</v>
      </c>
      <c r="AU790" s="40"/>
      <c r="AV790" s="57" t="s">
        <v>154</v>
      </c>
      <c r="AW790" s="9" t="s">
        <v>162</v>
      </c>
      <c r="AX790" s="9">
        <v>10000006</v>
      </c>
      <c r="AY790" s="9">
        <v>21203030</v>
      </c>
      <c r="AZ790" s="10" t="s">
        <v>156</v>
      </c>
      <c r="BA790" s="10">
        <v>0</v>
      </c>
      <c r="BB790" s="16">
        <v>0</v>
      </c>
      <c r="BC790" s="16">
        <v>0</v>
      </c>
      <c r="BD790" s="21" t="str">
        <f>"野兽怒吼发出的烈焰,对指定区域内的目标造成"&amp;W790*100&amp;"%攻击伤害+"&amp;Y790&amp;"点固定伤害,并眩晕目标1.5秒"</f>
        <v>野兽怒吼发出的烈焰,对指定区域内的目标造成200%攻击伤害+900点固定伤害,并眩晕目标1.5秒</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19.5" customHeight="1">
      <c r="C791" s="40">
        <v>63023302</v>
      </c>
      <c r="D791" s="10" t="s">
        <v>753</v>
      </c>
      <c r="E791" s="43">
        <v>1</v>
      </c>
      <c r="F791" s="11">
        <v>80000001</v>
      </c>
      <c r="G791" s="40">
        <f t="shared" si="109"/>
        <v>63023303</v>
      </c>
      <c r="H791" s="40">
        <v>0</v>
      </c>
      <c r="I791" s="7">
        <v>37</v>
      </c>
      <c r="J791" s="9">
        <v>2</v>
      </c>
      <c r="K791" s="7">
        <v>0</v>
      </c>
      <c r="L791" s="9">
        <v>0</v>
      </c>
      <c r="M791" s="9">
        <v>0</v>
      </c>
      <c r="N791" s="9">
        <v>1</v>
      </c>
      <c r="O791" s="9">
        <v>0</v>
      </c>
      <c r="P791" s="9">
        <v>0</v>
      </c>
      <c r="Q791" s="9">
        <v>0</v>
      </c>
      <c r="R791" s="11">
        <v>0</v>
      </c>
      <c r="S791" s="16">
        <v>0</v>
      </c>
      <c r="T791" s="7">
        <v>1</v>
      </c>
      <c r="U791" s="9">
        <v>2</v>
      </c>
      <c r="V791" s="9">
        <v>0</v>
      </c>
      <c r="W791" s="43">
        <v>2</v>
      </c>
      <c r="X791" s="43"/>
      <c r="Y791" s="43">
        <v>900</v>
      </c>
      <c r="Z791" s="9">
        <v>0</v>
      </c>
      <c r="AA791" s="9">
        <v>30</v>
      </c>
      <c r="AB791" s="9">
        <v>0</v>
      </c>
      <c r="AC791" s="9">
        <v>0</v>
      </c>
      <c r="AD791" s="9">
        <v>0</v>
      </c>
      <c r="AE791" s="9">
        <v>7</v>
      </c>
      <c r="AF791" s="9">
        <v>1</v>
      </c>
      <c r="AG791" s="9">
        <v>3</v>
      </c>
      <c r="AH791" s="11">
        <v>2</v>
      </c>
      <c r="AI791" s="11">
        <v>1</v>
      </c>
      <c r="AJ791" s="11">
        <v>0</v>
      </c>
      <c r="AK791" s="11">
        <v>6</v>
      </c>
      <c r="AL791" s="9">
        <v>0</v>
      </c>
      <c r="AM791" s="9">
        <v>0</v>
      </c>
      <c r="AN791" s="9">
        <v>0</v>
      </c>
      <c r="AO791" s="9">
        <v>0.25</v>
      </c>
      <c r="AP791" s="9">
        <v>2000</v>
      </c>
      <c r="AQ791" s="9">
        <v>0.25</v>
      </c>
      <c r="AR791" s="9">
        <v>0</v>
      </c>
      <c r="AS791" s="11">
        <v>0</v>
      </c>
      <c r="AT791" s="40">
        <v>92002004</v>
      </c>
      <c r="AU791" s="40"/>
      <c r="AV791" s="57" t="s">
        <v>154</v>
      </c>
      <c r="AW791" s="9" t="s">
        <v>162</v>
      </c>
      <c r="AX791" s="9">
        <v>10000006</v>
      </c>
      <c r="AY791" s="9">
        <v>21203030</v>
      </c>
      <c r="AZ791" s="10" t="s">
        <v>156</v>
      </c>
      <c r="BA791" s="10">
        <v>0</v>
      </c>
      <c r="BB791" s="16">
        <v>0</v>
      </c>
      <c r="BC791" s="16">
        <v>0</v>
      </c>
      <c r="BD791" s="21"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spans="3:76" ht="19.5" customHeight="1">
      <c r="C792" s="40">
        <v>63023303</v>
      </c>
      <c r="D792" s="10" t="s">
        <v>753</v>
      </c>
      <c r="E792" s="43">
        <v>2</v>
      </c>
      <c r="F792" s="11">
        <v>80000001</v>
      </c>
      <c r="G792" s="40">
        <f t="shared" si="109"/>
        <v>63023304</v>
      </c>
      <c r="H792" s="40">
        <v>0</v>
      </c>
      <c r="I792" s="7">
        <v>42</v>
      </c>
      <c r="J792" s="9">
        <v>2</v>
      </c>
      <c r="K792" s="7">
        <v>0</v>
      </c>
      <c r="L792" s="9">
        <v>0</v>
      </c>
      <c r="M792" s="9">
        <v>0</v>
      </c>
      <c r="N792" s="9">
        <v>1</v>
      </c>
      <c r="O792" s="9">
        <v>0</v>
      </c>
      <c r="P792" s="9">
        <v>0</v>
      </c>
      <c r="Q792" s="9">
        <v>0</v>
      </c>
      <c r="R792" s="11">
        <v>0</v>
      </c>
      <c r="S792" s="16">
        <v>0</v>
      </c>
      <c r="T792" s="7">
        <v>1</v>
      </c>
      <c r="U792" s="9">
        <v>2</v>
      </c>
      <c r="V792" s="9">
        <v>0</v>
      </c>
      <c r="W792" s="43">
        <v>2.25</v>
      </c>
      <c r="X792" s="43"/>
      <c r="Y792" s="43">
        <v>1800</v>
      </c>
      <c r="Z792" s="9">
        <v>0</v>
      </c>
      <c r="AA792" s="9">
        <v>30</v>
      </c>
      <c r="AB792" s="9">
        <v>0</v>
      </c>
      <c r="AC792" s="9">
        <v>0</v>
      </c>
      <c r="AD792" s="9">
        <v>0</v>
      </c>
      <c r="AE792" s="9">
        <v>7</v>
      </c>
      <c r="AF792" s="9">
        <v>1</v>
      </c>
      <c r="AG792" s="9">
        <v>3</v>
      </c>
      <c r="AH792" s="11">
        <v>2</v>
      </c>
      <c r="AI792" s="11">
        <v>1</v>
      </c>
      <c r="AJ792" s="11">
        <v>0</v>
      </c>
      <c r="AK792" s="11">
        <v>6</v>
      </c>
      <c r="AL792" s="9">
        <v>0</v>
      </c>
      <c r="AM792" s="9">
        <v>0</v>
      </c>
      <c r="AN792" s="9">
        <v>0</v>
      </c>
      <c r="AO792" s="9">
        <v>0.25</v>
      </c>
      <c r="AP792" s="9">
        <v>2000</v>
      </c>
      <c r="AQ792" s="9">
        <v>0.25</v>
      </c>
      <c r="AR792" s="9">
        <v>0</v>
      </c>
      <c r="AS792" s="11">
        <v>0</v>
      </c>
      <c r="AT792" s="40">
        <v>92002004</v>
      </c>
      <c r="AU792" s="40"/>
      <c r="AV792" s="57" t="s">
        <v>154</v>
      </c>
      <c r="AW792" s="9" t="s">
        <v>162</v>
      </c>
      <c r="AX792" s="9">
        <v>10000006</v>
      </c>
      <c r="AY792" s="9">
        <v>21203030</v>
      </c>
      <c r="AZ792" s="10" t="s">
        <v>156</v>
      </c>
      <c r="BA792" s="10">
        <v>0</v>
      </c>
      <c r="BB792" s="16">
        <v>0</v>
      </c>
      <c r="BC792" s="16">
        <v>0</v>
      </c>
      <c r="BD792" s="21" t="str">
        <f t="shared" si="110"/>
        <v>野兽怒吼发出的烈焰,对指定区域内的目标造成225%攻击伤害+1800点固定伤害,并眩晕目标1.5秒</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19.5" customHeight="1">
      <c r="C793" s="40">
        <v>63023304</v>
      </c>
      <c r="D793" s="10" t="s">
        <v>753</v>
      </c>
      <c r="E793" s="43">
        <v>3</v>
      </c>
      <c r="F793" s="11">
        <v>80000001</v>
      </c>
      <c r="G793" s="40">
        <v>0</v>
      </c>
      <c r="H793" s="40">
        <v>0</v>
      </c>
      <c r="I793" s="9">
        <v>0</v>
      </c>
      <c r="J793" s="9">
        <v>0</v>
      </c>
      <c r="K793" s="7">
        <v>0</v>
      </c>
      <c r="L793" s="9">
        <v>0</v>
      </c>
      <c r="M793" s="9">
        <v>0</v>
      </c>
      <c r="N793" s="9">
        <v>1</v>
      </c>
      <c r="O793" s="9">
        <v>0</v>
      </c>
      <c r="P793" s="9">
        <v>0</v>
      </c>
      <c r="Q793" s="9">
        <v>0</v>
      </c>
      <c r="R793" s="11">
        <v>0</v>
      </c>
      <c r="S793" s="16">
        <v>0</v>
      </c>
      <c r="T793" s="7">
        <v>1</v>
      </c>
      <c r="U793" s="9">
        <v>2</v>
      </c>
      <c r="V793" s="9">
        <v>0</v>
      </c>
      <c r="W793" s="43">
        <v>2.5</v>
      </c>
      <c r="X793" s="43"/>
      <c r="Y793" s="43">
        <v>2800</v>
      </c>
      <c r="Z793" s="9">
        <v>0</v>
      </c>
      <c r="AA793" s="9">
        <v>30</v>
      </c>
      <c r="AB793" s="9">
        <v>0</v>
      </c>
      <c r="AC793" s="9">
        <v>0</v>
      </c>
      <c r="AD793" s="9">
        <v>0</v>
      </c>
      <c r="AE793" s="9">
        <v>7</v>
      </c>
      <c r="AF793" s="9">
        <v>1</v>
      </c>
      <c r="AG793" s="9">
        <v>3</v>
      </c>
      <c r="AH793" s="11">
        <v>2</v>
      </c>
      <c r="AI793" s="11">
        <v>1</v>
      </c>
      <c r="AJ793" s="11">
        <v>0</v>
      </c>
      <c r="AK793" s="11">
        <v>6</v>
      </c>
      <c r="AL793" s="9">
        <v>0</v>
      </c>
      <c r="AM793" s="9">
        <v>0</v>
      </c>
      <c r="AN793" s="9">
        <v>0</v>
      </c>
      <c r="AO793" s="9">
        <v>0.25</v>
      </c>
      <c r="AP793" s="9">
        <v>2000</v>
      </c>
      <c r="AQ793" s="9">
        <v>0.25</v>
      </c>
      <c r="AR793" s="9">
        <v>0</v>
      </c>
      <c r="AS793" s="11">
        <v>0</v>
      </c>
      <c r="AT793" s="40">
        <v>92002004</v>
      </c>
      <c r="AU793" s="40"/>
      <c r="AV793" s="57" t="s">
        <v>154</v>
      </c>
      <c r="AW793" s="9" t="s">
        <v>162</v>
      </c>
      <c r="AX793" s="9">
        <v>10000006</v>
      </c>
      <c r="AY793" s="9">
        <v>21203030</v>
      </c>
      <c r="AZ793" s="10" t="s">
        <v>156</v>
      </c>
      <c r="BA793" s="10">
        <v>0</v>
      </c>
      <c r="BB793" s="16">
        <v>0</v>
      </c>
      <c r="BC793" s="16">
        <v>0</v>
      </c>
      <c r="BD793" s="21" t="str">
        <f t="shared" si="110"/>
        <v>野兽怒吼发出的烈焰,对指定区域内的目标造成250%攻击伤害+2800点固定伤害,并眩晕目标1.5秒</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40">
        <v>63023305</v>
      </c>
      <c r="D794" s="10" t="s">
        <v>753</v>
      </c>
      <c r="E794" s="43">
        <v>4</v>
      </c>
      <c r="F794" s="11">
        <v>80000001</v>
      </c>
      <c r="G794" s="40">
        <v>0</v>
      </c>
      <c r="H794" s="40">
        <v>0</v>
      </c>
      <c r="I794" s="9">
        <v>0</v>
      </c>
      <c r="J794" s="9">
        <v>0</v>
      </c>
      <c r="K794" s="7">
        <v>0</v>
      </c>
      <c r="L794" s="9">
        <v>0</v>
      </c>
      <c r="M794" s="9">
        <v>0</v>
      </c>
      <c r="N794" s="9">
        <v>1</v>
      </c>
      <c r="O794" s="9">
        <v>0</v>
      </c>
      <c r="P794" s="9">
        <v>0</v>
      </c>
      <c r="Q794" s="9">
        <v>0</v>
      </c>
      <c r="R794" s="11">
        <v>0</v>
      </c>
      <c r="S794" s="16">
        <v>0</v>
      </c>
      <c r="T794" s="7">
        <v>1</v>
      </c>
      <c r="U794" s="9">
        <v>2</v>
      </c>
      <c r="V794" s="9">
        <v>0</v>
      </c>
      <c r="W794" s="43">
        <v>2.75</v>
      </c>
      <c r="X794" s="43"/>
      <c r="Y794" s="43">
        <v>4000</v>
      </c>
      <c r="Z794" s="9">
        <v>0</v>
      </c>
      <c r="AA794" s="9">
        <v>30</v>
      </c>
      <c r="AB794" s="9">
        <v>0</v>
      </c>
      <c r="AC794" s="9">
        <v>0</v>
      </c>
      <c r="AD794" s="9">
        <v>0</v>
      </c>
      <c r="AE794" s="9">
        <v>7</v>
      </c>
      <c r="AF794" s="9">
        <v>1</v>
      </c>
      <c r="AG794" s="9">
        <v>3</v>
      </c>
      <c r="AH794" s="11">
        <v>2</v>
      </c>
      <c r="AI794" s="11">
        <v>1</v>
      </c>
      <c r="AJ794" s="11">
        <v>0</v>
      </c>
      <c r="AK794" s="11">
        <v>6</v>
      </c>
      <c r="AL794" s="9">
        <v>0</v>
      </c>
      <c r="AM794" s="9">
        <v>0</v>
      </c>
      <c r="AN794" s="9">
        <v>0</v>
      </c>
      <c r="AO794" s="9">
        <v>0.25</v>
      </c>
      <c r="AP794" s="9">
        <v>2000</v>
      </c>
      <c r="AQ794" s="9">
        <v>0.25</v>
      </c>
      <c r="AR794" s="9">
        <v>0</v>
      </c>
      <c r="AS794" s="11">
        <v>0</v>
      </c>
      <c r="AT794" s="40">
        <v>92002004</v>
      </c>
      <c r="AU794" s="40"/>
      <c r="AV794" s="57" t="s">
        <v>154</v>
      </c>
      <c r="AW794" s="9" t="s">
        <v>162</v>
      </c>
      <c r="AX794" s="9">
        <v>10000006</v>
      </c>
      <c r="AY794" s="9">
        <v>21203030</v>
      </c>
      <c r="AZ794" s="10" t="s">
        <v>156</v>
      </c>
      <c r="BA794" s="10">
        <v>0</v>
      </c>
      <c r="BB794" s="16">
        <v>0</v>
      </c>
      <c r="BC794" s="16">
        <v>0</v>
      </c>
      <c r="BD794" s="21" t="str">
        <f t="shared" si="110"/>
        <v>野兽怒吼发出的烈焰,对指定区域内的目标造成275%攻击伤害+4000点固定伤害,并眩晕目标1.5秒</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19.5" customHeight="1">
      <c r="C795" s="40">
        <v>63023306</v>
      </c>
      <c r="D795" s="10" t="s">
        <v>753</v>
      </c>
      <c r="E795" s="43">
        <v>5</v>
      </c>
      <c r="F795" s="11">
        <v>80000001</v>
      </c>
      <c r="G795" s="43">
        <v>0</v>
      </c>
      <c r="H795" s="43">
        <v>0</v>
      </c>
      <c r="I795" s="9">
        <v>0</v>
      </c>
      <c r="J795" s="9">
        <v>0</v>
      </c>
      <c r="K795" s="7">
        <v>0</v>
      </c>
      <c r="L795" s="9">
        <v>0</v>
      </c>
      <c r="M795" s="9">
        <v>0</v>
      </c>
      <c r="N795" s="9">
        <v>1</v>
      </c>
      <c r="O795" s="9">
        <v>0</v>
      </c>
      <c r="P795" s="9">
        <v>0</v>
      </c>
      <c r="Q795" s="9">
        <v>0</v>
      </c>
      <c r="R795" s="11">
        <v>0</v>
      </c>
      <c r="S795" s="16">
        <v>0</v>
      </c>
      <c r="T795" s="7">
        <v>1</v>
      </c>
      <c r="U795" s="9">
        <v>2</v>
      </c>
      <c r="V795" s="9">
        <v>0</v>
      </c>
      <c r="W795" s="43">
        <v>3</v>
      </c>
      <c r="X795" s="43"/>
      <c r="Y795" s="43">
        <v>5200</v>
      </c>
      <c r="Z795" s="9">
        <v>0</v>
      </c>
      <c r="AA795" s="9">
        <v>30</v>
      </c>
      <c r="AB795" s="9">
        <v>0</v>
      </c>
      <c r="AC795" s="9">
        <v>0</v>
      </c>
      <c r="AD795" s="9">
        <v>0</v>
      </c>
      <c r="AE795" s="9">
        <v>7</v>
      </c>
      <c r="AF795" s="9">
        <v>1</v>
      </c>
      <c r="AG795" s="9">
        <v>3</v>
      </c>
      <c r="AH795" s="11">
        <v>2</v>
      </c>
      <c r="AI795" s="11">
        <v>1</v>
      </c>
      <c r="AJ795" s="11">
        <v>0</v>
      </c>
      <c r="AK795" s="11">
        <v>6</v>
      </c>
      <c r="AL795" s="9">
        <v>0</v>
      </c>
      <c r="AM795" s="9">
        <v>0</v>
      </c>
      <c r="AN795" s="9">
        <v>0</v>
      </c>
      <c r="AO795" s="9">
        <v>0.25</v>
      </c>
      <c r="AP795" s="9">
        <v>2000</v>
      </c>
      <c r="AQ795" s="9">
        <v>0.25</v>
      </c>
      <c r="AR795" s="9">
        <v>0</v>
      </c>
      <c r="AS795" s="11">
        <v>0</v>
      </c>
      <c r="AT795" s="40">
        <v>92002004</v>
      </c>
      <c r="AU795" s="40"/>
      <c r="AV795" s="57" t="s">
        <v>154</v>
      </c>
      <c r="AW795" s="9" t="s">
        <v>162</v>
      </c>
      <c r="AX795" s="9">
        <v>10000006</v>
      </c>
      <c r="AY795" s="9">
        <v>21203030</v>
      </c>
      <c r="AZ795" s="10" t="s">
        <v>156</v>
      </c>
      <c r="BA795" s="10">
        <v>0</v>
      </c>
      <c r="BB795" s="16">
        <v>0</v>
      </c>
      <c r="BC795" s="16">
        <v>0</v>
      </c>
      <c r="BD795" s="21" t="str">
        <f t="shared" si="110"/>
        <v>野兽怒吼发出的烈焰,对指定区域内的目标造成300%攻击伤害+5200点固定伤害,并眩晕目标1.5秒</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40">
        <v>63023401</v>
      </c>
      <c r="D796" s="41" t="s">
        <v>754</v>
      </c>
      <c r="E796" s="43">
        <v>0</v>
      </c>
      <c r="F796" s="11">
        <v>80000001</v>
      </c>
      <c r="G796" s="40">
        <f t="shared" ref="G796:G798" si="111">C797</f>
        <v>63023402</v>
      </c>
      <c r="H796" s="40">
        <v>0</v>
      </c>
      <c r="I796" s="7">
        <v>35</v>
      </c>
      <c r="J796" s="9">
        <v>5</v>
      </c>
      <c r="K796" s="43">
        <v>0</v>
      </c>
      <c r="L796" s="40">
        <v>0</v>
      </c>
      <c r="M796" s="40">
        <v>0</v>
      </c>
      <c r="N796" s="40">
        <v>1</v>
      </c>
      <c r="O796" s="40">
        <v>0</v>
      </c>
      <c r="P796" s="40">
        <v>0</v>
      </c>
      <c r="Q796" s="40">
        <v>0</v>
      </c>
      <c r="R796" s="42">
        <v>0</v>
      </c>
      <c r="S796" s="40">
        <v>0</v>
      </c>
      <c r="T796" s="40">
        <v>1</v>
      </c>
      <c r="U796" s="40">
        <v>2</v>
      </c>
      <c r="V796" s="40">
        <v>0</v>
      </c>
      <c r="W796" s="40">
        <v>0</v>
      </c>
      <c r="X796" s="40"/>
      <c r="Y796" s="40">
        <v>0</v>
      </c>
      <c r="Z796" s="40">
        <v>0</v>
      </c>
      <c r="AA796" s="40">
        <v>35</v>
      </c>
      <c r="AB796" s="40">
        <v>0</v>
      </c>
      <c r="AC796" s="40">
        <v>0</v>
      </c>
      <c r="AD796" s="40">
        <v>0</v>
      </c>
      <c r="AE796" s="40">
        <v>40</v>
      </c>
      <c r="AF796" s="40">
        <v>0</v>
      </c>
      <c r="AG796" s="40">
        <v>0</v>
      </c>
      <c r="AH796" s="42">
        <v>1</v>
      </c>
      <c r="AI796" s="42">
        <v>0</v>
      </c>
      <c r="AJ796" s="42">
        <v>0</v>
      </c>
      <c r="AK796" s="42">
        <v>1.5</v>
      </c>
      <c r="AL796" s="40">
        <v>0</v>
      </c>
      <c r="AM796" s="40">
        <v>0</v>
      </c>
      <c r="AN796" s="40">
        <v>0</v>
      </c>
      <c r="AO796" s="43">
        <v>0.25</v>
      </c>
      <c r="AP796" s="40">
        <v>3000</v>
      </c>
      <c r="AQ796" s="40">
        <v>0</v>
      </c>
      <c r="AR796" s="40">
        <v>0</v>
      </c>
      <c r="AS796" s="42">
        <v>0</v>
      </c>
      <c r="AT796" s="40" t="s">
        <v>153</v>
      </c>
      <c r="AU796" s="40"/>
      <c r="AV796" s="41" t="s">
        <v>377</v>
      </c>
      <c r="AW796" s="40" t="s">
        <v>336</v>
      </c>
      <c r="AX796" s="43">
        <v>0</v>
      </c>
      <c r="AY796" s="43">
        <v>21201040</v>
      </c>
      <c r="AZ796" s="41" t="s">
        <v>379</v>
      </c>
      <c r="BA796" s="57" t="s">
        <v>755</v>
      </c>
      <c r="BB796" s="44">
        <v>0</v>
      </c>
      <c r="BC796" s="44">
        <v>0</v>
      </c>
      <c r="BD796" s="63" t="s">
        <v>756</v>
      </c>
      <c r="BE796" s="40">
        <v>0</v>
      </c>
      <c r="BF796" s="40">
        <v>0</v>
      </c>
      <c r="BG796" s="40">
        <v>0</v>
      </c>
      <c r="BH796" s="40">
        <v>0</v>
      </c>
      <c r="BI796" s="40">
        <v>0</v>
      </c>
      <c r="BJ796" s="40">
        <v>0</v>
      </c>
      <c r="BK796" s="46">
        <v>0</v>
      </c>
      <c r="BL796" s="42">
        <v>0</v>
      </c>
      <c r="BM796" s="42">
        <v>0</v>
      </c>
      <c r="BN796" s="42">
        <v>0</v>
      </c>
      <c r="BO796" s="42">
        <v>0</v>
      </c>
      <c r="BP796" s="42">
        <v>0</v>
      </c>
      <c r="BQ796" s="42">
        <v>0</v>
      </c>
      <c r="BR796" s="11">
        <v>0</v>
      </c>
      <c r="BS796" s="11"/>
      <c r="BT796" s="11"/>
      <c r="BU796" s="11"/>
      <c r="BV796" s="42">
        <v>0</v>
      </c>
      <c r="BW796" s="42">
        <v>0</v>
      </c>
      <c r="BX796" s="42">
        <v>0</v>
      </c>
    </row>
    <row r="797" spans="3:76" ht="20.100000000000001" customHeight="1">
      <c r="C797" s="40">
        <v>63023402</v>
      </c>
      <c r="D797" s="41" t="s">
        <v>754</v>
      </c>
      <c r="E797" s="43">
        <v>1</v>
      </c>
      <c r="F797" s="11">
        <v>80000001</v>
      </c>
      <c r="G797" s="40">
        <f t="shared" si="111"/>
        <v>63023403</v>
      </c>
      <c r="H797" s="40">
        <v>0</v>
      </c>
      <c r="I797" s="7">
        <v>42</v>
      </c>
      <c r="J797" s="9">
        <v>2</v>
      </c>
      <c r="K797" s="43">
        <v>0</v>
      </c>
      <c r="L797" s="40">
        <v>0</v>
      </c>
      <c r="M797" s="40">
        <v>0</v>
      </c>
      <c r="N797" s="40">
        <v>1</v>
      </c>
      <c r="O797" s="40">
        <v>0</v>
      </c>
      <c r="P797" s="40">
        <v>0</v>
      </c>
      <c r="Q797" s="40">
        <v>0</v>
      </c>
      <c r="R797" s="42">
        <v>0</v>
      </c>
      <c r="S797" s="40">
        <v>0</v>
      </c>
      <c r="T797" s="40">
        <v>1</v>
      </c>
      <c r="U797" s="40">
        <v>2</v>
      </c>
      <c r="V797" s="40">
        <v>0</v>
      </c>
      <c r="W797" s="40">
        <v>0</v>
      </c>
      <c r="X797" s="40"/>
      <c r="Y797" s="40">
        <v>0</v>
      </c>
      <c r="Z797" s="40">
        <v>0</v>
      </c>
      <c r="AA797" s="40">
        <v>35</v>
      </c>
      <c r="AB797" s="40">
        <v>0</v>
      </c>
      <c r="AC797" s="40">
        <v>0</v>
      </c>
      <c r="AD797" s="40">
        <v>0</v>
      </c>
      <c r="AE797" s="40">
        <v>40</v>
      </c>
      <c r="AF797" s="40">
        <v>0</v>
      </c>
      <c r="AG797" s="40">
        <v>0</v>
      </c>
      <c r="AH797" s="42">
        <v>1</v>
      </c>
      <c r="AI797" s="42">
        <v>0</v>
      </c>
      <c r="AJ797" s="42">
        <v>0</v>
      </c>
      <c r="AK797" s="42">
        <v>1.5</v>
      </c>
      <c r="AL797" s="40">
        <v>0</v>
      </c>
      <c r="AM797" s="40">
        <v>0</v>
      </c>
      <c r="AN797" s="40">
        <v>0</v>
      </c>
      <c r="AO797" s="43">
        <v>0.25</v>
      </c>
      <c r="AP797" s="40">
        <v>3000</v>
      </c>
      <c r="AQ797" s="40">
        <v>0</v>
      </c>
      <c r="AR797" s="40">
        <v>0</v>
      </c>
      <c r="AS797" s="42">
        <v>0</v>
      </c>
      <c r="AT797" s="40" t="s">
        <v>153</v>
      </c>
      <c r="AU797" s="40"/>
      <c r="AV797" s="41" t="s">
        <v>377</v>
      </c>
      <c r="AW797" s="40" t="s">
        <v>336</v>
      </c>
      <c r="AX797" s="43">
        <v>0</v>
      </c>
      <c r="AY797" s="43">
        <v>21201040</v>
      </c>
      <c r="AZ797" s="41" t="s">
        <v>379</v>
      </c>
      <c r="BA797" s="57" t="s">
        <v>757</v>
      </c>
      <c r="BB797" s="44">
        <v>0</v>
      </c>
      <c r="BC797" s="44">
        <v>0</v>
      </c>
      <c r="BD797" s="63" t="s">
        <v>756</v>
      </c>
      <c r="BE797" s="40">
        <v>0</v>
      </c>
      <c r="BF797" s="40">
        <v>0</v>
      </c>
      <c r="BG797" s="40">
        <v>0</v>
      </c>
      <c r="BH797" s="40">
        <v>0</v>
      </c>
      <c r="BI797" s="40">
        <v>0</v>
      </c>
      <c r="BJ797" s="40">
        <v>0</v>
      </c>
      <c r="BK797" s="46">
        <v>0</v>
      </c>
      <c r="BL797" s="42">
        <v>0</v>
      </c>
      <c r="BM797" s="42">
        <v>0</v>
      </c>
      <c r="BN797" s="42">
        <v>0</v>
      </c>
      <c r="BO797" s="42">
        <v>0</v>
      </c>
      <c r="BP797" s="42">
        <v>0</v>
      </c>
      <c r="BQ797" s="42">
        <v>0</v>
      </c>
      <c r="BR797" s="11">
        <v>0</v>
      </c>
      <c r="BS797" s="11"/>
      <c r="BT797" s="11"/>
      <c r="BU797" s="11"/>
      <c r="BV797" s="42">
        <v>0</v>
      </c>
      <c r="BW797" s="42">
        <v>0</v>
      </c>
      <c r="BX797" s="42">
        <v>0</v>
      </c>
    </row>
    <row r="798" spans="3:76" ht="20.100000000000001" customHeight="1">
      <c r="C798" s="40">
        <v>63023403</v>
      </c>
      <c r="D798" s="41" t="s">
        <v>754</v>
      </c>
      <c r="E798" s="43">
        <v>2</v>
      </c>
      <c r="F798" s="11">
        <v>80000001</v>
      </c>
      <c r="G798" s="40">
        <f t="shared" si="111"/>
        <v>63023404</v>
      </c>
      <c r="H798" s="40">
        <v>0</v>
      </c>
      <c r="I798" s="7">
        <v>47</v>
      </c>
      <c r="J798" s="9">
        <v>2</v>
      </c>
      <c r="K798" s="43">
        <v>0</v>
      </c>
      <c r="L798" s="40">
        <v>0</v>
      </c>
      <c r="M798" s="40">
        <v>0</v>
      </c>
      <c r="N798" s="40">
        <v>1</v>
      </c>
      <c r="O798" s="40">
        <v>0</v>
      </c>
      <c r="P798" s="40">
        <v>0</v>
      </c>
      <c r="Q798" s="40">
        <v>0</v>
      </c>
      <c r="R798" s="42">
        <v>0</v>
      </c>
      <c r="S798" s="40">
        <v>0</v>
      </c>
      <c r="T798" s="40">
        <v>1</v>
      </c>
      <c r="U798" s="40">
        <v>2</v>
      </c>
      <c r="V798" s="40">
        <v>0</v>
      </c>
      <c r="W798" s="40">
        <v>0</v>
      </c>
      <c r="X798" s="40"/>
      <c r="Y798" s="40">
        <v>0</v>
      </c>
      <c r="Z798" s="40">
        <v>0</v>
      </c>
      <c r="AA798" s="40">
        <v>35</v>
      </c>
      <c r="AB798" s="40">
        <v>0</v>
      </c>
      <c r="AC798" s="40">
        <v>0</v>
      </c>
      <c r="AD798" s="40">
        <v>0</v>
      </c>
      <c r="AE798" s="40">
        <v>40</v>
      </c>
      <c r="AF798" s="40">
        <v>0</v>
      </c>
      <c r="AG798" s="40">
        <v>0</v>
      </c>
      <c r="AH798" s="42">
        <v>1</v>
      </c>
      <c r="AI798" s="42">
        <v>0</v>
      </c>
      <c r="AJ798" s="42">
        <v>0</v>
      </c>
      <c r="AK798" s="42">
        <v>1.5</v>
      </c>
      <c r="AL798" s="40">
        <v>0</v>
      </c>
      <c r="AM798" s="40">
        <v>0</v>
      </c>
      <c r="AN798" s="40">
        <v>0</v>
      </c>
      <c r="AO798" s="43">
        <v>0.25</v>
      </c>
      <c r="AP798" s="40">
        <v>3000</v>
      </c>
      <c r="AQ798" s="40">
        <v>0</v>
      </c>
      <c r="AR798" s="40">
        <v>0</v>
      </c>
      <c r="AS798" s="42">
        <v>0</v>
      </c>
      <c r="AT798" s="40" t="s">
        <v>153</v>
      </c>
      <c r="AU798" s="40"/>
      <c r="AV798" s="41" t="s">
        <v>377</v>
      </c>
      <c r="AW798" s="40" t="s">
        <v>336</v>
      </c>
      <c r="AX798" s="43">
        <v>0</v>
      </c>
      <c r="AY798" s="43">
        <v>21201040</v>
      </c>
      <c r="AZ798" s="41" t="s">
        <v>379</v>
      </c>
      <c r="BA798" s="57" t="s">
        <v>758</v>
      </c>
      <c r="BB798" s="44">
        <v>0</v>
      </c>
      <c r="BC798" s="44">
        <v>0</v>
      </c>
      <c r="BD798" s="63" t="s">
        <v>759</v>
      </c>
      <c r="BE798" s="40">
        <v>0</v>
      </c>
      <c r="BF798" s="40">
        <v>0</v>
      </c>
      <c r="BG798" s="40">
        <v>0</v>
      </c>
      <c r="BH798" s="40">
        <v>0</v>
      </c>
      <c r="BI798" s="40">
        <v>0</v>
      </c>
      <c r="BJ798" s="40">
        <v>0</v>
      </c>
      <c r="BK798" s="46">
        <v>0</v>
      </c>
      <c r="BL798" s="42">
        <v>0</v>
      </c>
      <c r="BM798" s="42">
        <v>0</v>
      </c>
      <c r="BN798" s="42">
        <v>0</v>
      </c>
      <c r="BO798" s="42">
        <v>0</v>
      </c>
      <c r="BP798" s="42">
        <v>0</v>
      </c>
      <c r="BQ798" s="42">
        <v>0</v>
      </c>
      <c r="BR798" s="11">
        <v>0</v>
      </c>
      <c r="BS798" s="11"/>
      <c r="BT798" s="11"/>
      <c r="BU798" s="11"/>
      <c r="BV798" s="42">
        <v>0</v>
      </c>
      <c r="BW798" s="42">
        <v>0</v>
      </c>
      <c r="BX798" s="42">
        <v>0</v>
      </c>
    </row>
    <row r="799" spans="3:76" ht="19.5" customHeight="1">
      <c r="C799" s="40">
        <v>63023404</v>
      </c>
      <c r="D799" s="41" t="s">
        <v>754</v>
      </c>
      <c r="E799" s="43">
        <v>3</v>
      </c>
      <c r="F799" s="11">
        <v>80000001</v>
      </c>
      <c r="G799" s="40">
        <v>0</v>
      </c>
      <c r="H799" s="40">
        <v>0</v>
      </c>
      <c r="I799" s="9">
        <v>0</v>
      </c>
      <c r="J799" s="9">
        <v>0</v>
      </c>
      <c r="K799" s="43">
        <v>0</v>
      </c>
      <c r="L799" s="40">
        <v>0</v>
      </c>
      <c r="M799" s="40">
        <v>0</v>
      </c>
      <c r="N799" s="40">
        <v>1</v>
      </c>
      <c r="O799" s="40">
        <v>0</v>
      </c>
      <c r="P799" s="40">
        <v>0</v>
      </c>
      <c r="Q799" s="40">
        <v>0</v>
      </c>
      <c r="R799" s="42">
        <v>0</v>
      </c>
      <c r="S799" s="40">
        <v>0</v>
      </c>
      <c r="T799" s="40">
        <v>1</v>
      </c>
      <c r="U799" s="40">
        <v>2</v>
      </c>
      <c r="V799" s="40">
        <v>0</v>
      </c>
      <c r="W799" s="40">
        <v>0</v>
      </c>
      <c r="X799" s="40"/>
      <c r="Y799" s="40">
        <v>0</v>
      </c>
      <c r="Z799" s="40">
        <v>0</v>
      </c>
      <c r="AA799" s="40">
        <v>35</v>
      </c>
      <c r="AB799" s="40">
        <v>0</v>
      </c>
      <c r="AC799" s="40">
        <v>0</v>
      </c>
      <c r="AD799" s="40">
        <v>0</v>
      </c>
      <c r="AE799" s="40">
        <v>40</v>
      </c>
      <c r="AF799" s="40">
        <v>0</v>
      </c>
      <c r="AG799" s="40">
        <v>0</v>
      </c>
      <c r="AH799" s="42">
        <v>1</v>
      </c>
      <c r="AI799" s="42">
        <v>0</v>
      </c>
      <c r="AJ799" s="42">
        <v>0</v>
      </c>
      <c r="AK799" s="42">
        <v>1.5</v>
      </c>
      <c r="AL799" s="40">
        <v>0</v>
      </c>
      <c r="AM799" s="40">
        <v>0</v>
      </c>
      <c r="AN799" s="40">
        <v>0</v>
      </c>
      <c r="AO799" s="43">
        <v>0.25</v>
      </c>
      <c r="AP799" s="40">
        <v>3000</v>
      </c>
      <c r="AQ799" s="40">
        <v>0</v>
      </c>
      <c r="AR799" s="40">
        <v>0</v>
      </c>
      <c r="AS799" s="42">
        <v>0</v>
      </c>
      <c r="AT799" s="40" t="s">
        <v>153</v>
      </c>
      <c r="AU799" s="40"/>
      <c r="AV799" s="41" t="s">
        <v>377</v>
      </c>
      <c r="AW799" s="40" t="s">
        <v>336</v>
      </c>
      <c r="AX799" s="43">
        <v>0</v>
      </c>
      <c r="AY799" s="43">
        <v>21201040</v>
      </c>
      <c r="AZ799" s="41" t="s">
        <v>379</v>
      </c>
      <c r="BA799" s="57" t="s">
        <v>760</v>
      </c>
      <c r="BB799" s="44">
        <v>0</v>
      </c>
      <c r="BC799" s="44">
        <v>0</v>
      </c>
      <c r="BD799" s="63" t="s">
        <v>761</v>
      </c>
      <c r="BE799" s="40">
        <v>0</v>
      </c>
      <c r="BF799" s="40">
        <v>0</v>
      </c>
      <c r="BG799" s="40">
        <v>0</v>
      </c>
      <c r="BH799" s="40">
        <v>0</v>
      </c>
      <c r="BI799" s="40">
        <v>0</v>
      </c>
      <c r="BJ799" s="40">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0">
        <v>63023405</v>
      </c>
      <c r="D800" s="41" t="s">
        <v>754</v>
      </c>
      <c r="E800" s="43">
        <v>4</v>
      </c>
      <c r="F800" s="11">
        <v>80000001</v>
      </c>
      <c r="G800" s="40">
        <v>0</v>
      </c>
      <c r="H800" s="40">
        <v>0</v>
      </c>
      <c r="I800" s="9">
        <v>0</v>
      </c>
      <c r="J800" s="9">
        <v>0</v>
      </c>
      <c r="K800" s="43">
        <v>0</v>
      </c>
      <c r="L800" s="40">
        <v>0</v>
      </c>
      <c r="M800" s="40">
        <v>0</v>
      </c>
      <c r="N800" s="40">
        <v>1</v>
      </c>
      <c r="O800" s="40">
        <v>0</v>
      </c>
      <c r="P800" s="40">
        <v>0</v>
      </c>
      <c r="Q800" s="40">
        <v>0</v>
      </c>
      <c r="R800" s="42">
        <v>0</v>
      </c>
      <c r="S800" s="40">
        <v>0</v>
      </c>
      <c r="T800" s="40">
        <v>1</v>
      </c>
      <c r="U800" s="40">
        <v>2</v>
      </c>
      <c r="V800" s="40">
        <v>0</v>
      </c>
      <c r="W800" s="40">
        <v>0</v>
      </c>
      <c r="X800" s="40"/>
      <c r="Y800" s="40">
        <v>0</v>
      </c>
      <c r="Z800" s="40">
        <v>0</v>
      </c>
      <c r="AA800" s="40">
        <v>35</v>
      </c>
      <c r="AB800" s="40">
        <v>0</v>
      </c>
      <c r="AC800" s="40">
        <v>0</v>
      </c>
      <c r="AD800" s="40">
        <v>0</v>
      </c>
      <c r="AE800" s="40">
        <v>40</v>
      </c>
      <c r="AF800" s="40">
        <v>0</v>
      </c>
      <c r="AG800" s="40">
        <v>0</v>
      </c>
      <c r="AH800" s="42">
        <v>1</v>
      </c>
      <c r="AI800" s="42">
        <v>0</v>
      </c>
      <c r="AJ800" s="42">
        <v>0</v>
      </c>
      <c r="AK800" s="42">
        <v>1.5</v>
      </c>
      <c r="AL800" s="40">
        <v>0</v>
      </c>
      <c r="AM800" s="40">
        <v>0</v>
      </c>
      <c r="AN800" s="40">
        <v>0</v>
      </c>
      <c r="AO800" s="43">
        <v>0.25</v>
      </c>
      <c r="AP800" s="40">
        <v>3000</v>
      </c>
      <c r="AQ800" s="40">
        <v>0</v>
      </c>
      <c r="AR800" s="40">
        <v>0</v>
      </c>
      <c r="AS800" s="42">
        <v>0</v>
      </c>
      <c r="AT800" s="40" t="s">
        <v>153</v>
      </c>
      <c r="AU800" s="40"/>
      <c r="AV800" s="41" t="s">
        <v>377</v>
      </c>
      <c r="AW800" s="40" t="s">
        <v>336</v>
      </c>
      <c r="AX800" s="43">
        <v>0</v>
      </c>
      <c r="AY800" s="43">
        <v>21201040</v>
      </c>
      <c r="AZ800" s="41" t="s">
        <v>379</v>
      </c>
      <c r="BA800" s="57" t="s">
        <v>762</v>
      </c>
      <c r="BB800" s="44">
        <v>0</v>
      </c>
      <c r="BC800" s="44">
        <v>0</v>
      </c>
      <c r="BD800" s="63" t="s">
        <v>763</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19.5" customHeight="1">
      <c r="C801" s="40">
        <v>63023406</v>
      </c>
      <c r="D801" s="41" t="s">
        <v>754</v>
      </c>
      <c r="E801" s="43">
        <v>5</v>
      </c>
      <c r="F801" s="11">
        <v>80000001</v>
      </c>
      <c r="G801" s="43">
        <v>0</v>
      </c>
      <c r="H801" s="43">
        <v>0</v>
      </c>
      <c r="I801" s="9">
        <v>0</v>
      </c>
      <c r="J801" s="9">
        <v>0</v>
      </c>
      <c r="K801" s="43">
        <v>0</v>
      </c>
      <c r="L801" s="40">
        <v>0</v>
      </c>
      <c r="M801" s="40">
        <v>0</v>
      </c>
      <c r="N801" s="40">
        <v>1</v>
      </c>
      <c r="O801" s="40">
        <v>0</v>
      </c>
      <c r="P801" s="40">
        <v>0</v>
      </c>
      <c r="Q801" s="40">
        <v>0</v>
      </c>
      <c r="R801" s="42">
        <v>0</v>
      </c>
      <c r="S801" s="40">
        <v>0</v>
      </c>
      <c r="T801" s="40">
        <v>1</v>
      </c>
      <c r="U801" s="40">
        <v>2</v>
      </c>
      <c r="V801" s="40">
        <v>0</v>
      </c>
      <c r="W801" s="40">
        <v>0</v>
      </c>
      <c r="X801" s="40"/>
      <c r="Y801" s="40">
        <v>0</v>
      </c>
      <c r="Z801" s="40">
        <v>0</v>
      </c>
      <c r="AA801" s="40">
        <v>35</v>
      </c>
      <c r="AB801" s="40">
        <v>0</v>
      </c>
      <c r="AC801" s="40">
        <v>0</v>
      </c>
      <c r="AD801" s="40">
        <v>0</v>
      </c>
      <c r="AE801" s="40">
        <v>40</v>
      </c>
      <c r="AF801" s="40">
        <v>0</v>
      </c>
      <c r="AG801" s="40">
        <v>0</v>
      </c>
      <c r="AH801" s="42">
        <v>1</v>
      </c>
      <c r="AI801" s="42">
        <v>0</v>
      </c>
      <c r="AJ801" s="42">
        <v>0</v>
      </c>
      <c r="AK801" s="42">
        <v>1.5</v>
      </c>
      <c r="AL801" s="40">
        <v>0</v>
      </c>
      <c r="AM801" s="40">
        <v>0</v>
      </c>
      <c r="AN801" s="40">
        <v>0</v>
      </c>
      <c r="AO801" s="43">
        <v>0.25</v>
      </c>
      <c r="AP801" s="40">
        <v>3000</v>
      </c>
      <c r="AQ801" s="40">
        <v>0</v>
      </c>
      <c r="AR801" s="40">
        <v>0</v>
      </c>
      <c r="AS801" s="42">
        <v>0</v>
      </c>
      <c r="AT801" s="40" t="s">
        <v>153</v>
      </c>
      <c r="AU801" s="40"/>
      <c r="AV801" s="41" t="s">
        <v>377</v>
      </c>
      <c r="AW801" s="40" t="s">
        <v>336</v>
      </c>
      <c r="AX801" s="43">
        <v>0</v>
      </c>
      <c r="AY801" s="43">
        <v>21201040</v>
      </c>
      <c r="AZ801" s="41" t="s">
        <v>379</v>
      </c>
      <c r="BA801" s="57" t="s">
        <v>764</v>
      </c>
      <c r="BB801" s="44">
        <v>0</v>
      </c>
      <c r="BC801" s="44">
        <v>0</v>
      </c>
      <c r="BD801" s="63" t="s">
        <v>765</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20.100000000000001" customHeight="1">
      <c r="C802" s="40">
        <v>63023411</v>
      </c>
      <c r="D802" s="10" t="s">
        <v>560</v>
      </c>
      <c r="E802" s="9">
        <v>1</v>
      </c>
      <c r="F802" s="11">
        <v>80000001</v>
      </c>
      <c r="G802" s="9">
        <v>0</v>
      </c>
      <c r="H802" s="9">
        <v>0</v>
      </c>
      <c r="I802" s="9">
        <v>1</v>
      </c>
      <c r="J802" s="9">
        <v>0</v>
      </c>
      <c r="K802" s="9">
        <v>0</v>
      </c>
      <c r="L802" s="9">
        <v>0</v>
      </c>
      <c r="M802" s="9">
        <v>0</v>
      </c>
      <c r="N802" s="9">
        <v>2</v>
      </c>
      <c r="O802" s="9">
        <v>10</v>
      </c>
      <c r="P802" s="9">
        <v>0.5</v>
      </c>
      <c r="Q802" s="9">
        <v>0</v>
      </c>
      <c r="R802" s="11">
        <v>0</v>
      </c>
      <c r="S802" s="16">
        <v>0</v>
      </c>
      <c r="T802" s="7">
        <v>1</v>
      </c>
      <c r="U802" s="9">
        <v>1</v>
      </c>
      <c r="V802" s="9">
        <v>0</v>
      </c>
      <c r="W802" s="9">
        <v>1.5</v>
      </c>
      <c r="X802" s="9"/>
      <c r="Y802" s="9">
        <v>0</v>
      </c>
      <c r="Z802" s="9">
        <v>0</v>
      </c>
      <c r="AA802" s="9">
        <v>0</v>
      </c>
      <c r="AB802" s="9">
        <v>0</v>
      </c>
      <c r="AC802" s="9">
        <v>1</v>
      </c>
      <c r="AD802" s="9">
        <v>0</v>
      </c>
      <c r="AE802" s="9">
        <v>5</v>
      </c>
      <c r="AF802" s="9">
        <v>1</v>
      </c>
      <c r="AG802" s="9">
        <v>3</v>
      </c>
      <c r="AH802" s="11">
        <v>2</v>
      </c>
      <c r="AI802" s="11">
        <v>1</v>
      </c>
      <c r="AJ802" s="11">
        <v>0</v>
      </c>
      <c r="AK802" s="11">
        <v>6</v>
      </c>
      <c r="AL802" s="9">
        <v>0</v>
      </c>
      <c r="AM802" s="9">
        <v>0</v>
      </c>
      <c r="AN802" s="9">
        <v>0</v>
      </c>
      <c r="AO802" s="9">
        <v>0</v>
      </c>
      <c r="AP802" s="9">
        <v>5000</v>
      </c>
      <c r="AQ802" s="9">
        <v>0</v>
      </c>
      <c r="AR802" s="9">
        <v>0</v>
      </c>
      <c r="AS802" s="11">
        <v>0</v>
      </c>
      <c r="AT802" s="9" t="s">
        <v>153</v>
      </c>
      <c r="AU802" s="9"/>
      <c r="AV802" s="10" t="s">
        <v>171</v>
      </c>
      <c r="AW802" s="9">
        <v>0</v>
      </c>
      <c r="AX802" s="9">
        <v>10000006</v>
      </c>
      <c r="AY802" s="39">
        <v>60000004</v>
      </c>
      <c r="AZ802" s="10" t="s">
        <v>563</v>
      </c>
      <c r="BA802" s="10" t="s">
        <v>153</v>
      </c>
      <c r="BB802" s="16">
        <v>0</v>
      </c>
      <c r="BC802" s="16">
        <v>0</v>
      </c>
      <c r="BD802" s="38"/>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72">
        <v>63023412</v>
      </c>
      <c r="D803" s="47" t="s">
        <v>766</v>
      </c>
      <c r="E803" s="37">
        <v>1</v>
      </c>
      <c r="F803" s="11">
        <v>80000001</v>
      </c>
      <c r="G803" s="37">
        <v>0</v>
      </c>
      <c r="H803" s="37">
        <v>0</v>
      </c>
      <c r="I803" s="37">
        <v>1</v>
      </c>
      <c r="J803" s="37">
        <v>0</v>
      </c>
      <c r="K803" s="37">
        <v>0</v>
      </c>
      <c r="L803" s="37">
        <v>0</v>
      </c>
      <c r="M803" s="37">
        <v>0</v>
      </c>
      <c r="N803" s="37">
        <v>5</v>
      </c>
      <c r="O803" s="37">
        <v>0</v>
      </c>
      <c r="P803" s="37">
        <v>0</v>
      </c>
      <c r="Q803" s="37">
        <v>0</v>
      </c>
      <c r="R803" s="37">
        <v>0</v>
      </c>
      <c r="S803" s="37">
        <v>0</v>
      </c>
      <c r="T803" s="37">
        <v>1</v>
      </c>
      <c r="U803" s="37">
        <v>2</v>
      </c>
      <c r="V803" s="37">
        <v>0</v>
      </c>
      <c r="W803" s="37">
        <v>0</v>
      </c>
      <c r="X803" s="37"/>
      <c r="Y803" s="37">
        <v>0</v>
      </c>
      <c r="Z803" s="37">
        <v>0</v>
      </c>
      <c r="AA803" s="37">
        <v>0</v>
      </c>
      <c r="AB803" s="37">
        <v>0</v>
      </c>
      <c r="AC803" s="37">
        <v>0</v>
      </c>
      <c r="AD803" s="37">
        <v>0</v>
      </c>
      <c r="AE803" s="37">
        <v>9</v>
      </c>
      <c r="AF803" s="37">
        <v>2</v>
      </c>
      <c r="AG803" s="37" t="s">
        <v>152</v>
      </c>
      <c r="AH803" s="37">
        <v>2</v>
      </c>
      <c r="AI803" s="37">
        <v>2</v>
      </c>
      <c r="AJ803" s="37">
        <v>0</v>
      </c>
      <c r="AK803" s="37">
        <v>1.5</v>
      </c>
      <c r="AL803" s="37">
        <v>0</v>
      </c>
      <c r="AM803" s="37">
        <v>0</v>
      </c>
      <c r="AN803" s="37">
        <v>0</v>
      </c>
      <c r="AO803" s="37">
        <v>0</v>
      </c>
      <c r="AP803" s="37">
        <v>3000</v>
      </c>
      <c r="AQ803" s="37">
        <v>0</v>
      </c>
      <c r="AR803" s="37">
        <v>0</v>
      </c>
      <c r="AS803" s="37">
        <v>0</v>
      </c>
      <c r="AT803" s="37" t="s">
        <v>153</v>
      </c>
      <c r="AU803" s="37"/>
      <c r="AV803" s="47" t="s">
        <v>171</v>
      </c>
      <c r="AW803" s="37">
        <v>0</v>
      </c>
      <c r="AX803" s="37">
        <v>0</v>
      </c>
      <c r="AY803" s="37">
        <v>0</v>
      </c>
      <c r="AZ803" s="47" t="s">
        <v>156</v>
      </c>
      <c r="BA803" s="37" t="s">
        <v>279</v>
      </c>
      <c r="BB803" s="37">
        <v>0</v>
      </c>
      <c r="BC803" s="37">
        <v>0</v>
      </c>
      <c r="BD803" s="88" t="s">
        <v>280</v>
      </c>
      <c r="BE803" s="37"/>
      <c r="BF803" s="37">
        <v>0</v>
      </c>
      <c r="BG803" s="37"/>
      <c r="BH803" s="37"/>
      <c r="BI803" s="37"/>
      <c r="BJ803" s="37"/>
      <c r="BK803" s="37">
        <v>0</v>
      </c>
      <c r="BL803" s="37">
        <v>0</v>
      </c>
      <c r="BM803" s="37">
        <v>0</v>
      </c>
      <c r="BN803" s="37">
        <v>0</v>
      </c>
      <c r="BO803" s="37">
        <v>0</v>
      </c>
      <c r="BP803" s="37">
        <v>0</v>
      </c>
      <c r="BQ803" s="37">
        <v>0</v>
      </c>
      <c r="BR803" s="11">
        <v>0</v>
      </c>
      <c r="BS803" s="11"/>
      <c r="BT803" s="11"/>
      <c r="BU803" s="11"/>
      <c r="BV803" s="37">
        <v>0</v>
      </c>
      <c r="BW803" s="37">
        <v>0</v>
      </c>
      <c r="BX803" s="37">
        <v>0</v>
      </c>
    </row>
    <row r="804" spans="3:76" ht="20.25" customHeight="1">
      <c r="C804" s="40">
        <v>63023413</v>
      </c>
      <c r="D804" s="8" t="s">
        <v>767</v>
      </c>
      <c r="E804" s="9">
        <v>1</v>
      </c>
      <c r="F804" s="11">
        <v>80000001</v>
      </c>
      <c r="G804" s="9">
        <v>0</v>
      </c>
      <c r="H804" s="9">
        <v>0</v>
      </c>
      <c r="I804" s="9">
        <v>1</v>
      </c>
      <c r="J804" s="9">
        <v>0</v>
      </c>
      <c r="K804" s="9">
        <v>0</v>
      </c>
      <c r="L804" s="7">
        <v>0</v>
      </c>
      <c r="M804" s="7">
        <v>0</v>
      </c>
      <c r="N804" s="7">
        <v>2</v>
      </c>
      <c r="O804" s="7">
        <v>10</v>
      </c>
      <c r="P804" s="7">
        <v>0.2</v>
      </c>
      <c r="Q804" s="7">
        <v>0</v>
      </c>
      <c r="R804" s="11">
        <v>0</v>
      </c>
      <c r="S804" s="7">
        <v>0</v>
      </c>
      <c r="T804" s="7">
        <v>1</v>
      </c>
      <c r="U804" s="7">
        <v>2</v>
      </c>
      <c r="V804" s="7">
        <v>0</v>
      </c>
      <c r="W804" s="7">
        <v>2</v>
      </c>
      <c r="X804" s="7"/>
      <c r="Y804" s="7">
        <v>0</v>
      </c>
      <c r="Z804" s="7">
        <v>0</v>
      </c>
      <c r="AA804" s="7">
        <v>0</v>
      </c>
      <c r="AB804" s="7">
        <v>0</v>
      </c>
      <c r="AC804" s="7">
        <v>0</v>
      </c>
      <c r="AD804" s="7">
        <v>0</v>
      </c>
      <c r="AE804" s="7">
        <v>5</v>
      </c>
      <c r="AF804" s="7">
        <v>1</v>
      </c>
      <c r="AG804" s="7">
        <v>3</v>
      </c>
      <c r="AH804" s="11">
        <v>1</v>
      </c>
      <c r="AI804" s="11">
        <v>1</v>
      </c>
      <c r="AJ804" s="11">
        <v>0</v>
      </c>
      <c r="AK804" s="11">
        <v>3</v>
      </c>
      <c r="AL804" s="7">
        <v>0</v>
      </c>
      <c r="AM804" s="7">
        <v>0</v>
      </c>
      <c r="AN804" s="7">
        <v>0</v>
      </c>
      <c r="AO804" s="7">
        <v>0</v>
      </c>
      <c r="AP804" s="7">
        <v>5000</v>
      </c>
      <c r="AQ804" s="7">
        <v>0</v>
      </c>
      <c r="AR804" s="7">
        <v>0</v>
      </c>
      <c r="AS804" s="11">
        <v>0</v>
      </c>
      <c r="AT804" s="7">
        <v>0</v>
      </c>
      <c r="AU804" s="7"/>
      <c r="AV804" s="8" t="s">
        <v>171</v>
      </c>
      <c r="AW804" s="11" t="s">
        <v>172</v>
      </c>
      <c r="AX804" s="9">
        <v>10000007</v>
      </c>
      <c r="AY804" s="9">
        <v>23000080</v>
      </c>
      <c r="AZ804" s="8" t="s">
        <v>156</v>
      </c>
      <c r="BA804" s="10" t="s">
        <v>153</v>
      </c>
      <c r="BB804" s="16">
        <v>0</v>
      </c>
      <c r="BC804" s="16">
        <v>0</v>
      </c>
      <c r="BD804" s="22" t="s">
        <v>768</v>
      </c>
      <c r="BE804" s="9">
        <v>0</v>
      </c>
      <c r="BF804" s="7">
        <v>0</v>
      </c>
      <c r="BG804" s="7"/>
      <c r="BH804" s="7"/>
      <c r="BI804" s="7"/>
      <c r="BJ804" s="9"/>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40">
        <v>63023414</v>
      </c>
      <c r="D805" s="8" t="s">
        <v>769</v>
      </c>
      <c r="E805" s="9">
        <v>1</v>
      </c>
      <c r="F805" s="11">
        <v>80000001</v>
      </c>
      <c r="G805" s="11">
        <v>0</v>
      </c>
      <c r="H805" s="11">
        <v>0</v>
      </c>
      <c r="I805" s="9">
        <v>1</v>
      </c>
      <c r="J805" s="9">
        <v>0</v>
      </c>
      <c r="K805" s="11">
        <v>0</v>
      </c>
      <c r="L805" s="11">
        <v>0</v>
      </c>
      <c r="M805" s="11">
        <v>0</v>
      </c>
      <c r="N805" s="11">
        <v>2</v>
      </c>
      <c r="O805" s="11">
        <v>10</v>
      </c>
      <c r="P805" s="11">
        <v>0.2</v>
      </c>
      <c r="Q805" s="11">
        <v>0</v>
      </c>
      <c r="R805" s="11">
        <v>0</v>
      </c>
      <c r="S805" s="11">
        <v>0</v>
      </c>
      <c r="T805" s="7">
        <v>1</v>
      </c>
      <c r="U805" s="11">
        <v>2</v>
      </c>
      <c r="V805" s="11">
        <v>0</v>
      </c>
      <c r="W805" s="11">
        <v>0</v>
      </c>
      <c r="X805" s="11"/>
      <c r="Y805" s="11">
        <v>0</v>
      </c>
      <c r="Z805" s="11">
        <v>0</v>
      </c>
      <c r="AA805" s="11">
        <v>0</v>
      </c>
      <c r="AB805" s="11">
        <v>0</v>
      </c>
      <c r="AC805" s="9">
        <v>0</v>
      </c>
      <c r="AD805" s="11">
        <v>0</v>
      </c>
      <c r="AE805" s="11">
        <v>10</v>
      </c>
      <c r="AF805" s="11">
        <v>0</v>
      </c>
      <c r="AG805" s="11">
        <v>0</v>
      </c>
      <c r="AH805" s="11">
        <v>7</v>
      </c>
      <c r="AI805" s="11">
        <v>0</v>
      </c>
      <c r="AJ805" s="11">
        <v>0</v>
      </c>
      <c r="AK805" s="11">
        <v>6</v>
      </c>
      <c r="AL805" s="11">
        <v>0</v>
      </c>
      <c r="AM805" s="11">
        <v>0</v>
      </c>
      <c r="AN805" s="11">
        <v>0</v>
      </c>
      <c r="AO805" s="11">
        <v>0</v>
      </c>
      <c r="AP805" s="11">
        <v>1000</v>
      </c>
      <c r="AQ805" s="11">
        <v>0</v>
      </c>
      <c r="AR805" s="11">
        <v>0</v>
      </c>
      <c r="AS805" s="11">
        <v>0</v>
      </c>
      <c r="AT805" s="209" t="s">
        <v>770</v>
      </c>
      <c r="AU805" s="11"/>
      <c r="AV805" s="8" t="s">
        <v>171</v>
      </c>
      <c r="AW805" s="11" t="s">
        <v>172</v>
      </c>
      <c r="AX805" s="11" t="s">
        <v>153</v>
      </c>
      <c r="AY805" s="11">
        <v>0</v>
      </c>
      <c r="AZ805" s="26" t="s">
        <v>156</v>
      </c>
      <c r="BA805" s="11">
        <v>0</v>
      </c>
      <c r="BB805" s="16">
        <v>0</v>
      </c>
      <c r="BC805" s="16">
        <v>0</v>
      </c>
      <c r="BD805" s="22" t="s">
        <v>771</v>
      </c>
      <c r="BE805" s="11">
        <v>0</v>
      </c>
      <c r="BF805" s="7">
        <v>0</v>
      </c>
      <c r="BG805" s="7"/>
      <c r="BH805" s="7"/>
      <c r="BI805" s="7"/>
      <c r="BJ805" s="9"/>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40">
        <v>63023415</v>
      </c>
      <c r="D806" s="73" t="s">
        <v>344</v>
      </c>
      <c r="E806" s="7">
        <v>1</v>
      </c>
      <c r="F806" s="11">
        <v>80000001</v>
      </c>
      <c r="G806" s="27">
        <v>0</v>
      </c>
      <c r="H806" s="27">
        <v>0</v>
      </c>
      <c r="I806" s="9">
        <v>1</v>
      </c>
      <c r="J806" s="9">
        <v>0</v>
      </c>
      <c r="K806" s="9">
        <v>0</v>
      </c>
      <c r="L806" s="27">
        <v>0</v>
      </c>
      <c r="M806" s="27">
        <v>0</v>
      </c>
      <c r="N806" s="27">
        <v>2</v>
      </c>
      <c r="O806" s="7">
        <v>10</v>
      </c>
      <c r="P806" s="7">
        <v>0.1</v>
      </c>
      <c r="Q806" s="27">
        <v>0</v>
      </c>
      <c r="R806" s="11">
        <v>0</v>
      </c>
      <c r="S806" s="27">
        <v>0</v>
      </c>
      <c r="T806" s="7">
        <v>1</v>
      </c>
      <c r="U806" s="27">
        <v>2</v>
      </c>
      <c r="V806" s="27">
        <v>0</v>
      </c>
      <c r="W806" s="27">
        <v>3</v>
      </c>
      <c r="X806" s="7"/>
      <c r="Y806" s="7">
        <v>0</v>
      </c>
      <c r="Z806" s="27">
        <v>0</v>
      </c>
      <c r="AA806" s="27">
        <v>0</v>
      </c>
      <c r="AB806" s="27">
        <v>0</v>
      </c>
      <c r="AC806" s="27">
        <v>0</v>
      </c>
      <c r="AD806" s="27">
        <v>0</v>
      </c>
      <c r="AE806" s="27">
        <v>10</v>
      </c>
      <c r="AF806" s="27">
        <v>2</v>
      </c>
      <c r="AG806" s="27" t="s">
        <v>772</v>
      </c>
      <c r="AH806" s="29">
        <v>0</v>
      </c>
      <c r="AI806" s="11">
        <v>0</v>
      </c>
      <c r="AJ806" s="11">
        <v>0</v>
      </c>
      <c r="AK806" s="29">
        <v>1.5</v>
      </c>
      <c r="AL806" s="27">
        <v>0</v>
      </c>
      <c r="AM806" s="27">
        <v>0</v>
      </c>
      <c r="AN806" s="27">
        <v>0</v>
      </c>
      <c r="AO806" s="27">
        <v>0</v>
      </c>
      <c r="AP806" s="27">
        <v>3000</v>
      </c>
      <c r="AQ806" s="27">
        <v>0</v>
      </c>
      <c r="AR806" s="27">
        <v>0</v>
      </c>
      <c r="AS806" s="11">
        <v>0</v>
      </c>
      <c r="AT806" s="27" t="s">
        <v>153</v>
      </c>
      <c r="AU806" s="27"/>
      <c r="AV806" s="73" t="s">
        <v>154</v>
      </c>
      <c r="AW806" s="7">
        <v>0</v>
      </c>
      <c r="AX806" s="59">
        <v>10000007</v>
      </c>
      <c r="AY806" s="9">
        <v>23000010</v>
      </c>
      <c r="AZ806" s="73" t="s">
        <v>156</v>
      </c>
      <c r="BA806" s="27">
        <v>0</v>
      </c>
      <c r="BB806" s="61">
        <v>0</v>
      </c>
      <c r="BC806" s="16">
        <v>1</v>
      </c>
      <c r="BD806" s="89" t="s">
        <v>773</v>
      </c>
      <c r="BE806" s="27">
        <v>0</v>
      </c>
      <c r="BF806" s="7">
        <v>0</v>
      </c>
      <c r="BG806" s="27">
        <v>0</v>
      </c>
      <c r="BH806" s="27">
        <v>0</v>
      </c>
      <c r="BI806" s="27">
        <v>0</v>
      </c>
      <c r="BJ806" s="27">
        <v>0</v>
      </c>
      <c r="BK806" s="7">
        <v>0</v>
      </c>
      <c r="BL806" s="11">
        <v>0</v>
      </c>
      <c r="BM806" s="11">
        <v>0</v>
      </c>
      <c r="BN806" s="11">
        <v>0</v>
      </c>
      <c r="BO806" s="11">
        <v>0</v>
      </c>
      <c r="BP806" s="11">
        <v>0</v>
      </c>
      <c r="BQ806" s="11">
        <v>0</v>
      </c>
      <c r="BR806" s="11">
        <v>0</v>
      </c>
      <c r="BS806" s="11"/>
      <c r="BT806" s="11"/>
      <c r="BU806" s="11"/>
      <c r="BV806" s="11">
        <v>0</v>
      </c>
      <c r="BW806" s="11">
        <v>0</v>
      </c>
      <c r="BX806" s="11">
        <v>0</v>
      </c>
    </row>
    <row r="807" spans="3:76" ht="20.100000000000001" customHeight="1">
      <c r="C807" s="40">
        <v>63023416</v>
      </c>
      <c r="D807" s="8" t="s">
        <v>619</v>
      </c>
      <c r="E807" s="7">
        <v>1</v>
      </c>
      <c r="F807" s="11">
        <v>80000001</v>
      </c>
      <c r="G807" s="9">
        <v>0</v>
      </c>
      <c r="H807" s="9">
        <v>0</v>
      </c>
      <c r="I807" s="9">
        <v>1</v>
      </c>
      <c r="J807" s="9">
        <v>0</v>
      </c>
      <c r="K807" s="9">
        <v>0</v>
      </c>
      <c r="L807" s="7">
        <v>0</v>
      </c>
      <c r="M807" s="7">
        <v>0</v>
      </c>
      <c r="N807" s="7">
        <v>5</v>
      </c>
      <c r="O807" s="7">
        <v>0</v>
      </c>
      <c r="P807" s="7">
        <v>0</v>
      </c>
      <c r="Q807" s="7">
        <v>0</v>
      </c>
      <c r="R807" s="11">
        <v>0</v>
      </c>
      <c r="S807" s="7">
        <v>0</v>
      </c>
      <c r="T807" s="7">
        <v>1</v>
      </c>
      <c r="U807" s="7">
        <v>2</v>
      </c>
      <c r="V807" s="7">
        <v>0</v>
      </c>
      <c r="W807" s="7">
        <v>0</v>
      </c>
      <c r="X807" s="7"/>
      <c r="Y807" s="7">
        <v>0</v>
      </c>
      <c r="Z807" s="7">
        <v>0</v>
      </c>
      <c r="AA807" s="7">
        <v>0</v>
      </c>
      <c r="AB807" s="7">
        <v>0</v>
      </c>
      <c r="AC807" s="7">
        <v>0</v>
      </c>
      <c r="AD807" s="7">
        <v>0</v>
      </c>
      <c r="AE807" s="7">
        <v>9</v>
      </c>
      <c r="AF807" s="7">
        <v>2</v>
      </c>
      <c r="AG807" s="7" t="s">
        <v>152</v>
      </c>
      <c r="AH807" s="11">
        <v>2</v>
      </c>
      <c r="AI807" s="11">
        <v>2</v>
      </c>
      <c r="AJ807" s="11">
        <v>0</v>
      </c>
      <c r="AK807" s="11">
        <v>1.5</v>
      </c>
      <c r="AL807" s="7">
        <v>0</v>
      </c>
      <c r="AM807" s="7">
        <v>0</v>
      </c>
      <c r="AN807" s="7">
        <v>0</v>
      </c>
      <c r="AO807" s="7">
        <v>0</v>
      </c>
      <c r="AP807" s="7">
        <v>3000</v>
      </c>
      <c r="AQ807" s="7">
        <v>0</v>
      </c>
      <c r="AR807" s="7">
        <v>0</v>
      </c>
      <c r="AS807" s="11">
        <v>0</v>
      </c>
      <c r="AT807" s="7" t="s">
        <v>153</v>
      </c>
      <c r="AU807" s="7"/>
      <c r="AV807" s="8" t="s">
        <v>171</v>
      </c>
      <c r="AW807" s="7">
        <v>0</v>
      </c>
      <c r="AX807" s="9">
        <v>0</v>
      </c>
      <c r="AY807" s="9">
        <v>0</v>
      </c>
      <c r="AZ807" s="8" t="s">
        <v>156</v>
      </c>
      <c r="BA807" s="7" t="s">
        <v>677</v>
      </c>
      <c r="BB807" s="16">
        <v>0</v>
      </c>
      <c r="BC807" s="16">
        <v>0</v>
      </c>
      <c r="BD807" s="22" t="s">
        <v>678</v>
      </c>
      <c r="BE807" s="7"/>
      <c r="BF807" s="7">
        <v>0</v>
      </c>
      <c r="BG807" s="7"/>
      <c r="BH807" s="7"/>
      <c r="BI807" s="7"/>
      <c r="BJ807" s="9"/>
      <c r="BK807" s="7">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0">
        <v>63023417</v>
      </c>
      <c r="D808" s="8" t="s">
        <v>619</v>
      </c>
      <c r="E808" s="7">
        <v>1</v>
      </c>
      <c r="F808" s="11">
        <v>80000001</v>
      </c>
      <c r="G808" s="9">
        <v>0</v>
      </c>
      <c r="H808" s="9">
        <v>0</v>
      </c>
      <c r="I808" s="9">
        <v>1</v>
      </c>
      <c r="J808" s="9">
        <v>0</v>
      </c>
      <c r="K808" s="9">
        <v>0</v>
      </c>
      <c r="L808" s="7">
        <v>0</v>
      </c>
      <c r="M808" s="7">
        <v>0</v>
      </c>
      <c r="N808" s="7">
        <v>5</v>
      </c>
      <c r="O808" s="7">
        <v>0</v>
      </c>
      <c r="P808" s="7">
        <v>0</v>
      </c>
      <c r="Q808" s="7">
        <v>0</v>
      </c>
      <c r="R808" s="11">
        <v>0</v>
      </c>
      <c r="S808" s="7">
        <v>0</v>
      </c>
      <c r="T808" s="7">
        <v>1</v>
      </c>
      <c r="U808" s="7">
        <v>2</v>
      </c>
      <c r="V808" s="7">
        <v>0</v>
      </c>
      <c r="W808" s="7">
        <v>0</v>
      </c>
      <c r="X808" s="7"/>
      <c r="Y808" s="7">
        <v>0</v>
      </c>
      <c r="Z808" s="7">
        <v>0</v>
      </c>
      <c r="AA808" s="7">
        <v>0</v>
      </c>
      <c r="AB808" s="7">
        <v>0</v>
      </c>
      <c r="AC808" s="7">
        <v>0</v>
      </c>
      <c r="AD808" s="7">
        <v>0</v>
      </c>
      <c r="AE808" s="7">
        <v>9</v>
      </c>
      <c r="AF808" s="7">
        <v>2</v>
      </c>
      <c r="AG808" s="7" t="s">
        <v>152</v>
      </c>
      <c r="AH808" s="11">
        <v>2</v>
      </c>
      <c r="AI808" s="11">
        <v>2</v>
      </c>
      <c r="AJ808" s="11">
        <v>0</v>
      </c>
      <c r="AK808" s="11">
        <v>1.5</v>
      </c>
      <c r="AL808" s="7">
        <v>0</v>
      </c>
      <c r="AM808" s="7">
        <v>0</v>
      </c>
      <c r="AN808" s="7">
        <v>0</v>
      </c>
      <c r="AO808" s="7">
        <v>0</v>
      </c>
      <c r="AP808" s="7">
        <v>3000</v>
      </c>
      <c r="AQ808" s="7">
        <v>0</v>
      </c>
      <c r="AR808" s="7">
        <v>0</v>
      </c>
      <c r="AS808" s="11">
        <v>0</v>
      </c>
      <c r="AT808" s="7" t="s">
        <v>153</v>
      </c>
      <c r="AU808" s="7"/>
      <c r="AV808" s="8" t="s">
        <v>171</v>
      </c>
      <c r="AW808" s="7">
        <v>0</v>
      </c>
      <c r="AX808" s="9">
        <v>0</v>
      </c>
      <c r="AY808" s="9">
        <v>0</v>
      </c>
      <c r="AZ808" s="8" t="s">
        <v>156</v>
      </c>
      <c r="BA808" s="7" t="s">
        <v>774</v>
      </c>
      <c r="BB808" s="16">
        <v>0</v>
      </c>
      <c r="BC808" s="16">
        <v>0</v>
      </c>
      <c r="BD808" s="22" t="s">
        <v>775</v>
      </c>
      <c r="BE808" s="7"/>
      <c r="BF808" s="7">
        <v>0</v>
      </c>
      <c r="BG808" s="7"/>
      <c r="BH808" s="7"/>
      <c r="BI808" s="7"/>
      <c r="BJ808" s="9"/>
      <c r="BK808" s="7">
        <v>0</v>
      </c>
      <c r="BL808" s="11">
        <v>0</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60031111</v>
      </c>
      <c r="D809" s="26" t="s">
        <v>776</v>
      </c>
      <c r="E809" s="9">
        <v>1</v>
      </c>
      <c r="F809" s="11">
        <v>80000001</v>
      </c>
      <c r="G809" s="9">
        <v>0</v>
      </c>
      <c r="H809" s="9">
        <v>0</v>
      </c>
      <c r="I809" s="9">
        <v>60</v>
      </c>
      <c r="J809" s="9">
        <v>0</v>
      </c>
      <c r="K809" s="9">
        <v>0</v>
      </c>
      <c r="L809" s="7">
        <v>0</v>
      </c>
      <c r="M809" s="7">
        <v>0</v>
      </c>
      <c r="N809" s="27">
        <v>1</v>
      </c>
      <c r="O809" s="7">
        <v>0</v>
      </c>
      <c r="P809" s="7">
        <v>1</v>
      </c>
      <c r="Q809" s="7">
        <v>0</v>
      </c>
      <c r="R809" s="11">
        <v>0</v>
      </c>
      <c r="S809" s="7">
        <v>0</v>
      </c>
      <c r="T809" s="7">
        <v>1</v>
      </c>
      <c r="U809" s="7">
        <v>2</v>
      </c>
      <c r="V809" s="7">
        <v>0</v>
      </c>
      <c r="W809" s="7">
        <v>3</v>
      </c>
      <c r="X809" s="7"/>
      <c r="Y809" s="7">
        <v>0</v>
      </c>
      <c r="Z809" s="7">
        <v>1</v>
      </c>
      <c r="AA809" s="7">
        <v>0</v>
      </c>
      <c r="AB809" s="7">
        <v>0</v>
      </c>
      <c r="AC809" s="7">
        <v>0</v>
      </c>
      <c r="AD809" s="7">
        <v>0</v>
      </c>
      <c r="AE809" s="7">
        <v>20</v>
      </c>
      <c r="AF809" s="7">
        <v>1</v>
      </c>
      <c r="AG809" s="7">
        <v>3</v>
      </c>
      <c r="AH809" s="11">
        <v>0</v>
      </c>
      <c r="AI809" s="11">
        <v>2</v>
      </c>
      <c r="AJ809" s="11">
        <v>0</v>
      </c>
      <c r="AK809" s="11">
        <v>2</v>
      </c>
      <c r="AL809" s="7">
        <v>0</v>
      </c>
      <c r="AM809" s="7">
        <v>0</v>
      </c>
      <c r="AN809" s="7">
        <v>0</v>
      </c>
      <c r="AO809" s="7">
        <v>2</v>
      </c>
      <c r="AP809" s="7">
        <v>10000</v>
      </c>
      <c r="AQ809" s="7">
        <v>0.5</v>
      </c>
      <c r="AR809" s="7">
        <v>10</v>
      </c>
      <c r="AS809" s="11">
        <v>0</v>
      </c>
      <c r="AT809" s="7" t="s">
        <v>153</v>
      </c>
      <c r="AU809" s="7"/>
      <c r="AV809" s="10" t="s">
        <v>777</v>
      </c>
      <c r="AW809" s="7" t="s">
        <v>159</v>
      </c>
      <c r="AX809" s="9">
        <v>10000007</v>
      </c>
      <c r="AY809" s="9">
        <v>22001001</v>
      </c>
      <c r="AZ809" s="10" t="s">
        <v>194</v>
      </c>
      <c r="BA809" s="16" t="s">
        <v>778</v>
      </c>
      <c r="BB809" s="16">
        <v>0</v>
      </c>
      <c r="BC809" s="16">
        <v>1</v>
      </c>
      <c r="BD809" s="22" t="s">
        <v>779</v>
      </c>
      <c r="BE809" s="7">
        <v>0</v>
      </c>
      <c r="BF809" s="7">
        <v>0</v>
      </c>
      <c r="BG809" s="7">
        <v>0</v>
      </c>
      <c r="BH809" s="7">
        <v>0</v>
      </c>
      <c r="BI809" s="7">
        <v>0</v>
      </c>
      <c r="BJ809" s="7">
        <v>0</v>
      </c>
      <c r="BK809" s="24">
        <v>0</v>
      </c>
      <c r="BL809" s="11">
        <v>0</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60031121</v>
      </c>
      <c r="D810" s="26" t="s">
        <v>780</v>
      </c>
      <c r="E810" s="7">
        <v>1</v>
      </c>
      <c r="F810" s="11">
        <v>80000001</v>
      </c>
      <c r="G810" s="7">
        <v>0</v>
      </c>
      <c r="H810" s="7">
        <v>0</v>
      </c>
      <c r="I810" s="9">
        <v>60</v>
      </c>
      <c r="J810" s="7">
        <v>0</v>
      </c>
      <c r="K810" s="7">
        <v>0</v>
      </c>
      <c r="L810" s="9">
        <v>0</v>
      </c>
      <c r="M810" s="9">
        <v>0</v>
      </c>
      <c r="N810" s="9">
        <v>1</v>
      </c>
      <c r="O810" s="9">
        <v>0</v>
      </c>
      <c r="P810" s="9">
        <v>0</v>
      </c>
      <c r="Q810" s="9">
        <v>0</v>
      </c>
      <c r="R810" s="11">
        <v>0</v>
      </c>
      <c r="S810" s="16">
        <v>0</v>
      </c>
      <c r="T810" s="7">
        <v>1</v>
      </c>
      <c r="U810" s="9">
        <v>2</v>
      </c>
      <c r="V810" s="9">
        <v>0</v>
      </c>
      <c r="W810" s="9">
        <v>1.5</v>
      </c>
      <c r="X810" s="9"/>
      <c r="Y810" s="9">
        <v>0</v>
      </c>
      <c r="Z810" s="9">
        <v>0</v>
      </c>
      <c r="AA810" s="9">
        <v>0</v>
      </c>
      <c r="AB810" s="9">
        <v>0</v>
      </c>
      <c r="AC810" s="9">
        <v>0</v>
      </c>
      <c r="AD810" s="9">
        <v>0</v>
      </c>
      <c r="AE810" s="7">
        <v>20</v>
      </c>
      <c r="AF810" s="9">
        <v>1</v>
      </c>
      <c r="AG810" s="9">
        <v>5</v>
      </c>
      <c r="AH810" s="11">
        <v>2</v>
      </c>
      <c r="AI810" s="11">
        <v>1</v>
      </c>
      <c r="AJ810" s="11">
        <v>0</v>
      </c>
      <c r="AK810" s="11">
        <v>6</v>
      </c>
      <c r="AL810" s="9">
        <v>0</v>
      </c>
      <c r="AM810" s="9">
        <v>0</v>
      </c>
      <c r="AN810" s="9">
        <v>0</v>
      </c>
      <c r="AO810" s="9">
        <v>0.25</v>
      </c>
      <c r="AP810" s="9">
        <v>8000</v>
      </c>
      <c r="AQ810" s="9">
        <v>0.25</v>
      </c>
      <c r="AR810" s="9">
        <v>0</v>
      </c>
      <c r="AS810" s="11">
        <v>0</v>
      </c>
      <c r="AT810" s="9">
        <v>83000004</v>
      </c>
      <c r="AU810" s="9"/>
      <c r="AV810" s="10" t="s">
        <v>171</v>
      </c>
      <c r="AW810" s="9" t="s">
        <v>214</v>
      </c>
      <c r="AX810" s="9">
        <v>10002001</v>
      </c>
      <c r="AY810" s="9">
        <v>22001002</v>
      </c>
      <c r="AZ810" s="10" t="s">
        <v>215</v>
      </c>
      <c r="BA810" s="10" t="s">
        <v>420</v>
      </c>
      <c r="BB810" s="16">
        <v>0</v>
      </c>
      <c r="BC810" s="16">
        <v>1</v>
      </c>
      <c r="BD810" s="21" t="s">
        <v>781</v>
      </c>
      <c r="BE810" s="9">
        <v>0</v>
      </c>
      <c r="BF810" s="7">
        <v>0</v>
      </c>
      <c r="BG810" s="9">
        <v>0</v>
      </c>
      <c r="BH810" s="9">
        <v>0</v>
      </c>
      <c r="BI810" s="9">
        <v>0</v>
      </c>
      <c r="BJ810" s="9">
        <v>0</v>
      </c>
      <c r="BK810" s="24">
        <v>0</v>
      </c>
      <c r="BL810" s="11">
        <v>0</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60031131</v>
      </c>
      <c r="D811" s="26" t="s">
        <v>782</v>
      </c>
      <c r="E811" s="7">
        <v>1</v>
      </c>
      <c r="F811" s="11">
        <v>80000001</v>
      </c>
      <c r="G811" s="9">
        <v>0</v>
      </c>
      <c r="H811" s="9">
        <v>0</v>
      </c>
      <c r="I811" s="9">
        <v>60</v>
      </c>
      <c r="J811" s="9">
        <v>0</v>
      </c>
      <c r="K811" s="7">
        <v>0</v>
      </c>
      <c r="L811" s="11">
        <v>0</v>
      </c>
      <c r="M811" s="11">
        <v>0</v>
      </c>
      <c r="N811" s="11">
        <v>1</v>
      </c>
      <c r="O811" s="11">
        <v>0</v>
      </c>
      <c r="P811" s="11">
        <v>0</v>
      </c>
      <c r="Q811" s="11">
        <v>0</v>
      </c>
      <c r="R811" s="11">
        <v>0</v>
      </c>
      <c r="S811" s="11">
        <v>0</v>
      </c>
      <c r="T811" s="7">
        <v>1</v>
      </c>
      <c r="U811" s="11">
        <v>2</v>
      </c>
      <c r="V811" s="11">
        <v>0</v>
      </c>
      <c r="W811" s="9">
        <v>2</v>
      </c>
      <c r="X811" s="9"/>
      <c r="Y811" s="9">
        <v>0</v>
      </c>
      <c r="Z811" s="11">
        <v>0</v>
      </c>
      <c r="AA811" s="11">
        <v>0</v>
      </c>
      <c r="AB811" s="11">
        <v>0</v>
      </c>
      <c r="AC811" s="11">
        <v>0</v>
      </c>
      <c r="AD811" s="11">
        <v>0</v>
      </c>
      <c r="AE811" s="7">
        <v>20</v>
      </c>
      <c r="AF811" s="11">
        <v>0</v>
      </c>
      <c r="AG811" s="11">
        <v>0</v>
      </c>
      <c r="AH811" s="11">
        <v>0</v>
      </c>
      <c r="AI811" s="11">
        <v>0</v>
      </c>
      <c r="AJ811" s="11">
        <v>0</v>
      </c>
      <c r="AK811" s="11">
        <v>3</v>
      </c>
      <c r="AL811" s="11">
        <v>0</v>
      </c>
      <c r="AM811" s="11">
        <v>0</v>
      </c>
      <c r="AN811" s="11">
        <v>0</v>
      </c>
      <c r="AO811" s="11">
        <v>0.25</v>
      </c>
      <c r="AP811" s="11">
        <v>1000</v>
      </c>
      <c r="AQ811" s="11">
        <v>0</v>
      </c>
      <c r="AR811" s="11">
        <v>0</v>
      </c>
      <c r="AS811" s="11">
        <v>0</v>
      </c>
      <c r="AT811" s="210" t="s">
        <v>783</v>
      </c>
      <c r="AU811" s="9"/>
      <c r="AV811" s="26" t="s">
        <v>171</v>
      </c>
      <c r="AW811" s="9" t="s">
        <v>214</v>
      </c>
      <c r="AX811" s="11" t="s">
        <v>153</v>
      </c>
      <c r="AY811" s="210" t="s">
        <v>784</v>
      </c>
      <c r="AZ811" s="26" t="s">
        <v>156</v>
      </c>
      <c r="BA811" s="11">
        <v>0</v>
      </c>
      <c r="BB811" s="16">
        <v>0</v>
      </c>
      <c r="BC811" s="16">
        <v>1</v>
      </c>
      <c r="BD811" s="21" t="s">
        <v>785</v>
      </c>
      <c r="BE811" s="11">
        <v>0</v>
      </c>
      <c r="BF811" s="7">
        <v>0</v>
      </c>
      <c r="BG811" s="11">
        <v>0</v>
      </c>
      <c r="BH811" s="11">
        <v>0</v>
      </c>
      <c r="BI811" s="11">
        <v>0</v>
      </c>
      <c r="BJ811" s="11">
        <v>0</v>
      </c>
      <c r="BK811" s="24">
        <v>0</v>
      </c>
      <c r="BL811" s="11">
        <v>0</v>
      </c>
      <c r="BM811" s="11">
        <v>0</v>
      </c>
      <c r="BN811" s="11">
        <v>0</v>
      </c>
      <c r="BO811" s="11">
        <v>0</v>
      </c>
      <c r="BP811" s="11">
        <v>0</v>
      </c>
      <c r="BQ811" s="11">
        <v>0</v>
      </c>
      <c r="BR811" s="11">
        <v>0</v>
      </c>
      <c r="BS811" s="11"/>
      <c r="BT811" s="11"/>
      <c r="BU811" s="11"/>
      <c r="BV811" s="11">
        <v>0</v>
      </c>
      <c r="BW811" s="11">
        <v>0</v>
      </c>
      <c r="BX811" s="11">
        <v>0</v>
      </c>
    </row>
    <row r="812" spans="3:76" ht="19.5" customHeight="1">
      <c r="C812" s="9">
        <v>60031132</v>
      </c>
      <c r="D812" s="26" t="s">
        <v>786</v>
      </c>
      <c r="E812" s="7">
        <v>1</v>
      </c>
      <c r="F812" s="11">
        <v>80000001</v>
      </c>
      <c r="G812" s="9">
        <v>0</v>
      </c>
      <c r="H812" s="9">
        <v>0</v>
      </c>
      <c r="I812" s="9">
        <v>60</v>
      </c>
      <c r="J812" s="9">
        <v>0</v>
      </c>
      <c r="K812" s="7">
        <v>0</v>
      </c>
      <c r="L812" s="9">
        <v>0</v>
      </c>
      <c r="M812" s="9">
        <v>0</v>
      </c>
      <c r="N812" s="9">
        <v>2</v>
      </c>
      <c r="O812" s="9">
        <v>1</v>
      </c>
      <c r="P812" s="9">
        <v>1</v>
      </c>
      <c r="Q812" s="9">
        <v>0</v>
      </c>
      <c r="R812" s="11">
        <v>0</v>
      </c>
      <c r="S812" s="16">
        <v>0</v>
      </c>
      <c r="T812" s="7">
        <v>1</v>
      </c>
      <c r="U812" s="9">
        <v>2</v>
      </c>
      <c r="V812" s="9">
        <v>0</v>
      </c>
      <c r="W812" s="9">
        <v>2</v>
      </c>
      <c r="X812" s="9"/>
      <c r="Y812" s="9">
        <v>0</v>
      </c>
      <c r="Z812" s="9">
        <v>0</v>
      </c>
      <c r="AA812" s="9">
        <v>0</v>
      </c>
      <c r="AB812" s="9">
        <v>0</v>
      </c>
      <c r="AC812" s="9">
        <v>1</v>
      </c>
      <c r="AD812" s="9">
        <v>0</v>
      </c>
      <c r="AE812" s="7">
        <v>0</v>
      </c>
      <c r="AF812" s="9">
        <v>1</v>
      </c>
      <c r="AG812" s="9">
        <v>3</v>
      </c>
      <c r="AH812" s="11">
        <v>1</v>
      </c>
      <c r="AI812" s="11">
        <v>1</v>
      </c>
      <c r="AJ812" s="11">
        <v>0</v>
      </c>
      <c r="AK812" s="11">
        <v>6</v>
      </c>
      <c r="AL812" s="9">
        <v>0</v>
      </c>
      <c r="AM812" s="9">
        <v>0</v>
      </c>
      <c r="AN812" s="9">
        <v>0</v>
      </c>
      <c r="AO812" s="9">
        <v>0</v>
      </c>
      <c r="AP812" s="9">
        <v>1000</v>
      </c>
      <c r="AQ812" s="9">
        <v>0</v>
      </c>
      <c r="AR812" s="9">
        <v>0</v>
      </c>
      <c r="AS812" s="11">
        <v>0</v>
      </c>
      <c r="AT812" s="9">
        <v>0</v>
      </c>
      <c r="AU812" s="9"/>
      <c r="AV812" s="10" t="s">
        <v>153</v>
      </c>
      <c r="AW812" s="9" t="s">
        <v>635</v>
      </c>
      <c r="AX812" s="9">
        <v>10003002</v>
      </c>
      <c r="AY812" s="11">
        <v>22001003</v>
      </c>
      <c r="AZ812" s="10" t="s">
        <v>156</v>
      </c>
      <c r="BA812" s="10">
        <v>0</v>
      </c>
      <c r="BB812" s="16">
        <v>0</v>
      </c>
      <c r="BC812" s="16">
        <v>1</v>
      </c>
      <c r="BD812" s="21"/>
      <c r="BE812" s="9">
        <v>0</v>
      </c>
      <c r="BF812" s="7">
        <v>0</v>
      </c>
      <c r="BG812" s="9">
        <v>0</v>
      </c>
      <c r="BH812" s="9">
        <v>0</v>
      </c>
      <c r="BI812" s="9">
        <v>0</v>
      </c>
      <c r="BJ812" s="9">
        <v>0</v>
      </c>
      <c r="BK812" s="24">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60031141</v>
      </c>
      <c r="D813" s="26" t="s">
        <v>787</v>
      </c>
      <c r="E813" s="7">
        <v>1</v>
      </c>
      <c r="F813" s="11">
        <v>80000001</v>
      </c>
      <c r="G813" s="7">
        <v>0</v>
      </c>
      <c r="H813" s="7">
        <v>0</v>
      </c>
      <c r="I813" s="9">
        <v>60</v>
      </c>
      <c r="J813" s="7">
        <v>0</v>
      </c>
      <c r="K813" s="7">
        <v>0</v>
      </c>
      <c r="L813" s="9">
        <v>0</v>
      </c>
      <c r="M813" s="9">
        <v>0</v>
      </c>
      <c r="N813" s="9">
        <v>1</v>
      </c>
      <c r="O813" s="9">
        <v>0</v>
      </c>
      <c r="P813" s="9">
        <v>0</v>
      </c>
      <c r="Q813" s="9">
        <v>0</v>
      </c>
      <c r="R813" s="11">
        <v>0</v>
      </c>
      <c r="S813" s="16">
        <v>0</v>
      </c>
      <c r="T813" s="7">
        <v>1</v>
      </c>
      <c r="U813" s="9">
        <v>2</v>
      </c>
      <c r="V813" s="9">
        <v>0</v>
      </c>
      <c r="W813" s="9">
        <v>1.8</v>
      </c>
      <c r="X813" s="9"/>
      <c r="Y813" s="9">
        <v>0</v>
      </c>
      <c r="Z813" s="9">
        <v>0</v>
      </c>
      <c r="AA813" s="9">
        <v>0</v>
      </c>
      <c r="AB813" s="9">
        <v>0</v>
      </c>
      <c r="AC813" s="9">
        <v>0</v>
      </c>
      <c r="AD813" s="9">
        <v>0</v>
      </c>
      <c r="AE813" s="7">
        <v>20</v>
      </c>
      <c r="AF813" s="9">
        <v>1</v>
      </c>
      <c r="AG813" s="9">
        <v>3</v>
      </c>
      <c r="AH813" s="11">
        <v>2</v>
      </c>
      <c r="AI813" s="11">
        <v>1</v>
      </c>
      <c r="AJ813" s="11">
        <v>0</v>
      </c>
      <c r="AK813" s="11">
        <v>6</v>
      </c>
      <c r="AL813" s="9">
        <v>0</v>
      </c>
      <c r="AM813" s="9">
        <v>0</v>
      </c>
      <c r="AN813" s="9">
        <v>0</v>
      </c>
      <c r="AO813" s="9">
        <v>0.25</v>
      </c>
      <c r="AP813" s="9">
        <v>20000</v>
      </c>
      <c r="AQ813" s="9">
        <v>0.25</v>
      </c>
      <c r="AR813" s="9">
        <v>2</v>
      </c>
      <c r="AS813" s="11">
        <v>0</v>
      </c>
      <c r="AT813" s="9">
        <v>0</v>
      </c>
      <c r="AU813" s="9"/>
      <c r="AV813" s="10" t="s">
        <v>171</v>
      </c>
      <c r="AW813" s="9" t="s">
        <v>214</v>
      </c>
      <c r="AX813" s="9">
        <v>10002001</v>
      </c>
      <c r="AY813" s="9">
        <v>22001004</v>
      </c>
      <c r="AZ813" s="10" t="s">
        <v>788</v>
      </c>
      <c r="BA813" s="10" t="s">
        <v>216</v>
      </c>
      <c r="BB813" s="16">
        <v>0</v>
      </c>
      <c r="BC813" s="16">
        <v>1</v>
      </c>
      <c r="BD813" s="21" t="s">
        <v>789</v>
      </c>
      <c r="BE813" s="9">
        <v>0</v>
      </c>
      <c r="BF813" s="7">
        <v>0</v>
      </c>
      <c r="BG813" s="9">
        <v>0</v>
      </c>
      <c r="BH813" s="9">
        <v>0</v>
      </c>
      <c r="BI813" s="9">
        <v>0</v>
      </c>
      <c r="BJ813" s="9">
        <v>0</v>
      </c>
      <c r="BK813" s="24">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60031151</v>
      </c>
      <c r="D814" s="26" t="s">
        <v>790</v>
      </c>
      <c r="E814" s="7">
        <v>1</v>
      </c>
      <c r="F814" s="11">
        <v>80000001</v>
      </c>
      <c r="G814" s="7">
        <v>0</v>
      </c>
      <c r="H814" s="7">
        <v>0</v>
      </c>
      <c r="I814" s="9">
        <v>60</v>
      </c>
      <c r="J814" s="7">
        <v>0</v>
      </c>
      <c r="K814" s="7">
        <v>0</v>
      </c>
      <c r="L814" s="7">
        <v>0</v>
      </c>
      <c r="M814" s="7">
        <v>0</v>
      </c>
      <c r="N814" s="7">
        <v>1</v>
      </c>
      <c r="O814" s="7">
        <v>0</v>
      </c>
      <c r="P814" s="7">
        <v>0</v>
      </c>
      <c r="Q814" s="7">
        <v>0</v>
      </c>
      <c r="R814" s="11">
        <v>0</v>
      </c>
      <c r="S814" s="7">
        <v>0</v>
      </c>
      <c r="T814" s="7">
        <v>1</v>
      </c>
      <c r="U814" s="7">
        <v>2</v>
      </c>
      <c r="V814" s="7">
        <v>0</v>
      </c>
      <c r="W814" s="7">
        <v>1.5</v>
      </c>
      <c r="X814" s="9"/>
      <c r="Y814" s="9">
        <v>0</v>
      </c>
      <c r="Z814" s="7">
        <v>1</v>
      </c>
      <c r="AA814" s="7">
        <v>0</v>
      </c>
      <c r="AB814" s="7">
        <v>0</v>
      </c>
      <c r="AC814" s="7">
        <v>0</v>
      </c>
      <c r="AD814" s="7">
        <v>0</v>
      </c>
      <c r="AE814" s="7">
        <v>20</v>
      </c>
      <c r="AF814" s="7">
        <v>1</v>
      </c>
      <c r="AG814" s="27">
        <v>4</v>
      </c>
      <c r="AH814" s="11">
        <v>2</v>
      </c>
      <c r="AI814" s="11">
        <v>1</v>
      </c>
      <c r="AJ814" s="11">
        <v>0</v>
      </c>
      <c r="AK814" s="11">
        <v>6</v>
      </c>
      <c r="AL814" s="7">
        <v>0</v>
      </c>
      <c r="AM814" s="7">
        <v>0</v>
      </c>
      <c r="AN814" s="7">
        <v>0</v>
      </c>
      <c r="AO814" s="7">
        <v>0.5</v>
      </c>
      <c r="AP814" s="7">
        <v>8000</v>
      </c>
      <c r="AQ814" s="7">
        <v>0.2</v>
      </c>
      <c r="AR814" s="7">
        <v>0</v>
      </c>
      <c r="AS814" s="11">
        <v>0</v>
      </c>
      <c r="AT814" s="9">
        <v>90001025</v>
      </c>
      <c r="AU814" s="9"/>
      <c r="AV814" s="8" t="s">
        <v>158</v>
      </c>
      <c r="AW814" s="9" t="s">
        <v>336</v>
      </c>
      <c r="AX814" s="9">
        <v>10000007</v>
      </c>
      <c r="AY814" s="9">
        <v>22001005</v>
      </c>
      <c r="AZ814" s="8" t="s">
        <v>546</v>
      </c>
      <c r="BA814" s="7">
        <v>0</v>
      </c>
      <c r="BB814" s="16">
        <v>0</v>
      </c>
      <c r="BC814" s="16">
        <v>1</v>
      </c>
      <c r="BD814" s="21" t="s">
        <v>791</v>
      </c>
      <c r="BE814" s="7">
        <v>0</v>
      </c>
      <c r="BF814" s="7">
        <v>0</v>
      </c>
      <c r="BG814" s="7">
        <v>0</v>
      </c>
      <c r="BH814" s="7">
        <v>0</v>
      </c>
      <c r="BI814" s="7">
        <v>0</v>
      </c>
      <c r="BJ814" s="7">
        <v>0</v>
      </c>
      <c r="BK814" s="24">
        <v>0</v>
      </c>
      <c r="BL814" s="11">
        <v>0</v>
      </c>
      <c r="BM814" s="11">
        <v>0</v>
      </c>
      <c r="BN814" s="11">
        <v>1000</v>
      </c>
      <c r="BO814" s="11">
        <v>1</v>
      </c>
      <c r="BP814" s="11">
        <v>600</v>
      </c>
      <c r="BQ814" s="11">
        <v>600</v>
      </c>
      <c r="BR814" s="11">
        <v>0</v>
      </c>
      <c r="BS814" s="11"/>
      <c r="BT814" s="11"/>
      <c r="BU814" s="11"/>
      <c r="BV814" s="11">
        <v>1000</v>
      </c>
      <c r="BW814" s="11">
        <v>1</v>
      </c>
      <c r="BX814" s="11">
        <v>1</v>
      </c>
    </row>
    <row r="815" spans="3:76" ht="20.100000000000001" customHeight="1">
      <c r="C815" s="9">
        <v>60031161</v>
      </c>
      <c r="D815" s="26" t="s">
        <v>792</v>
      </c>
      <c r="E815" s="7">
        <v>1</v>
      </c>
      <c r="F815" s="11">
        <v>80000001</v>
      </c>
      <c r="G815" s="9">
        <v>0</v>
      </c>
      <c r="H815" s="9">
        <v>0</v>
      </c>
      <c r="I815" s="9">
        <v>60</v>
      </c>
      <c r="J815" s="7">
        <v>0</v>
      </c>
      <c r="K815" s="7">
        <v>0</v>
      </c>
      <c r="L815" s="9">
        <v>0</v>
      </c>
      <c r="M815" s="9">
        <v>0</v>
      </c>
      <c r="N815" s="9">
        <v>1</v>
      </c>
      <c r="O815" s="9">
        <v>0</v>
      </c>
      <c r="P815" s="9">
        <v>0</v>
      </c>
      <c r="Q815" s="9">
        <v>0</v>
      </c>
      <c r="R815" s="11">
        <v>0</v>
      </c>
      <c r="S815" s="16">
        <v>0</v>
      </c>
      <c r="T815" s="7">
        <v>1</v>
      </c>
      <c r="U815" s="9">
        <v>2</v>
      </c>
      <c r="V815" s="9">
        <v>0</v>
      </c>
      <c r="W815" s="9">
        <v>3</v>
      </c>
      <c r="X815" s="9"/>
      <c r="Y815" s="9">
        <v>0</v>
      </c>
      <c r="Z815" s="9">
        <v>0</v>
      </c>
      <c r="AA815" s="9">
        <v>0</v>
      </c>
      <c r="AB815" s="9">
        <v>0</v>
      </c>
      <c r="AC815" s="9">
        <v>0</v>
      </c>
      <c r="AD815" s="9">
        <v>0</v>
      </c>
      <c r="AE815" s="7">
        <v>20</v>
      </c>
      <c r="AF815" s="9">
        <v>1</v>
      </c>
      <c r="AG815" s="9">
        <v>8</v>
      </c>
      <c r="AH815" s="11">
        <v>2</v>
      </c>
      <c r="AI815" s="11">
        <v>0</v>
      </c>
      <c r="AJ815" s="11">
        <v>1</v>
      </c>
      <c r="AK815" s="11">
        <v>0</v>
      </c>
      <c r="AL815" s="9">
        <v>0</v>
      </c>
      <c r="AM815" s="9">
        <v>0</v>
      </c>
      <c r="AN815" s="9">
        <v>0</v>
      </c>
      <c r="AO815" s="9">
        <v>0.5</v>
      </c>
      <c r="AP815" s="9">
        <v>12000</v>
      </c>
      <c r="AQ815" s="9">
        <v>0</v>
      </c>
      <c r="AR815" s="9">
        <v>0</v>
      </c>
      <c r="AS815" s="11">
        <v>0</v>
      </c>
      <c r="AT815" s="210" t="s">
        <v>793</v>
      </c>
      <c r="AU815" s="9"/>
      <c r="AV815" s="10" t="s">
        <v>335</v>
      </c>
      <c r="AW815" s="9" t="s">
        <v>214</v>
      </c>
      <c r="AX815" s="9">
        <v>10002001</v>
      </c>
      <c r="AY815" s="9">
        <v>22001006</v>
      </c>
      <c r="AZ815" s="10" t="s">
        <v>794</v>
      </c>
      <c r="BA815" s="16" t="s">
        <v>795</v>
      </c>
      <c r="BB815" s="16">
        <v>0</v>
      </c>
      <c r="BC815" s="16">
        <v>1</v>
      </c>
      <c r="BD815" s="21" t="s">
        <v>796</v>
      </c>
      <c r="BE815" s="9">
        <v>0</v>
      </c>
      <c r="BF815" s="7">
        <v>0</v>
      </c>
      <c r="BG815" s="9">
        <v>0</v>
      </c>
      <c r="BH815" s="9">
        <v>0</v>
      </c>
      <c r="BI815" s="9">
        <v>0</v>
      </c>
      <c r="BJ815" s="9">
        <v>0</v>
      </c>
      <c r="BK815" s="24">
        <v>0</v>
      </c>
      <c r="BL815" s="11">
        <v>0</v>
      </c>
      <c r="BM815" s="11">
        <v>0</v>
      </c>
      <c r="BN815" s="11">
        <v>0</v>
      </c>
      <c r="BO815" s="11">
        <v>0</v>
      </c>
      <c r="BP815" s="11">
        <v>0</v>
      </c>
      <c r="BQ815" s="11">
        <v>0</v>
      </c>
      <c r="BR815" s="11">
        <v>0</v>
      </c>
      <c r="BS815" s="11"/>
      <c r="BT815" s="11"/>
      <c r="BU815" s="11"/>
      <c r="BV815" s="11">
        <v>0</v>
      </c>
      <c r="BW815" s="11">
        <v>0</v>
      </c>
      <c r="BX815" s="11">
        <v>0</v>
      </c>
    </row>
    <row r="816" spans="3:76" ht="19.5" customHeight="1">
      <c r="C816" s="9">
        <v>60031162</v>
      </c>
      <c r="D816" s="74" t="s">
        <v>797</v>
      </c>
      <c r="E816" s="75">
        <v>1</v>
      </c>
      <c r="F816" s="11">
        <v>80000001</v>
      </c>
      <c r="G816" s="75">
        <v>0</v>
      </c>
      <c r="H816" s="75">
        <v>0</v>
      </c>
      <c r="I816" s="75">
        <v>60</v>
      </c>
      <c r="J816" s="75">
        <v>0</v>
      </c>
      <c r="K816" s="75">
        <v>0</v>
      </c>
      <c r="L816" s="81">
        <v>0</v>
      </c>
      <c r="M816" s="81">
        <v>0</v>
      </c>
      <c r="N816" s="81">
        <v>1</v>
      </c>
      <c r="O816" s="81">
        <v>0</v>
      </c>
      <c r="P816" s="81">
        <v>1</v>
      </c>
      <c r="Q816" s="81">
        <v>0</v>
      </c>
      <c r="R816" s="83">
        <v>0</v>
      </c>
      <c r="S816" s="81">
        <v>0</v>
      </c>
      <c r="T816" s="81">
        <v>1</v>
      </c>
      <c r="U816" s="81">
        <v>2</v>
      </c>
      <c r="V816" s="81">
        <v>0</v>
      </c>
      <c r="W816" s="81">
        <v>3</v>
      </c>
      <c r="X816" s="81"/>
      <c r="Y816" s="81">
        <v>0</v>
      </c>
      <c r="Z816" s="81">
        <v>1</v>
      </c>
      <c r="AA816" s="81">
        <v>0</v>
      </c>
      <c r="AB816" s="81">
        <v>0</v>
      </c>
      <c r="AC816" s="81">
        <v>0</v>
      </c>
      <c r="AD816" s="81">
        <v>0</v>
      </c>
      <c r="AE816" s="7">
        <v>0</v>
      </c>
      <c r="AF816" s="81">
        <v>1</v>
      </c>
      <c r="AG816" s="81">
        <v>3</v>
      </c>
      <c r="AH816" s="83">
        <v>7</v>
      </c>
      <c r="AI816" s="83">
        <v>1</v>
      </c>
      <c r="AJ816" s="83">
        <v>0</v>
      </c>
      <c r="AK816" s="83">
        <v>6</v>
      </c>
      <c r="AL816" s="81">
        <v>0</v>
      </c>
      <c r="AM816" s="81">
        <v>0</v>
      </c>
      <c r="AN816" s="81">
        <v>0</v>
      </c>
      <c r="AO816" s="81">
        <v>0</v>
      </c>
      <c r="AP816" s="81">
        <v>5000</v>
      </c>
      <c r="AQ816" s="81">
        <v>2.5</v>
      </c>
      <c r="AR816" s="81">
        <v>0</v>
      </c>
      <c r="AS816" s="83">
        <v>0</v>
      </c>
      <c r="AT816" s="81">
        <v>80001030</v>
      </c>
      <c r="AU816" s="81"/>
      <c r="AV816" s="86"/>
      <c r="AW816" s="81" t="s">
        <v>159</v>
      </c>
      <c r="AX816" s="75">
        <v>10000007</v>
      </c>
      <c r="AY816" s="75">
        <v>70204001</v>
      </c>
      <c r="AZ816" s="74" t="s">
        <v>156</v>
      </c>
      <c r="BA816" s="81">
        <v>0</v>
      </c>
      <c r="BB816" s="90">
        <v>0</v>
      </c>
      <c r="BC816" s="16">
        <v>1</v>
      </c>
      <c r="BD816" s="91" t="s">
        <v>798</v>
      </c>
      <c r="BE816" s="81">
        <v>0</v>
      </c>
      <c r="BF816" s="81">
        <v>0</v>
      </c>
      <c r="BG816" s="81">
        <v>0</v>
      </c>
      <c r="BH816" s="81">
        <v>0</v>
      </c>
      <c r="BI816" s="81">
        <v>0</v>
      </c>
      <c r="BJ816" s="81">
        <v>0</v>
      </c>
      <c r="BK816" s="96">
        <v>0</v>
      </c>
      <c r="BL816" s="83">
        <v>1</v>
      </c>
      <c r="BM816" s="83">
        <v>0</v>
      </c>
      <c r="BN816" s="83">
        <v>0</v>
      </c>
      <c r="BO816" s="83">
        <v>0</v>
      </c>
      <c r="BP816" s="83">
        <v>0</v>
      </c>
      <c r="BQ816" s="83">
        <v>0</v>
      </c>
      <c r="BR816" s="11">
        <v>0</v>
      </c>
      <c r="BS816" s="11"/>
      <c r="BT816" s="11"/>
      <c r="BU816" s="11"/>
      <c r="BV816" s="83">
        <v>0</v>
      </c>
      <c r="BW816" s="83">
        <v>0</v>
      </c>
      <c r="BX816" s="83">
        <v>0</v>
      </c>
    </row>
    <row r="817" spans="3:76" ht="20.100000000000001" customHeight="1">
      <c r="C817" s="43">
        <v>60031171</v>
      </c>
      <c r="D817" s="57" t="s">
        <v>799</v>
      </c>
      <c r="E817" s="40">
        <v>1</v>
      </c>
      <c r="F817" s="11">
        <v>80000001</v>
      </c>
      <c r="G817" s="43">
        <v>0</v>
      </c>
      <c r="H817" s="43">
        <v>0</v>
      </c>
      <c r="I817" s="40">
        <v>60</v>
      </c>
      <c r="J817" s="40">
        <v>0</v>
      </c>
      <c r="K817" s="40">
        <v>0</v>
      </c>
      <c r="L817" s="43">
        <v>0</v>
      </c>
      <c r="M817" s="43">
        <v>0</v>
      </c>
      <c r="N817" s="43">
        <v>1</v>
      </c>
      <c r="O817" s="43">
        <v>0</v>
      </c>
      <c r="P817" s="43">
        <v>0</v>
      </c>
      <c r="Q817" s="43">
        <v>0</v>
      </c>
      <c r="R817" s="42">
        <v>0</v>
      </c>
      <c r="S817" s="44">
        <v>0</v>
      </c>
      <c r="T817" s="40">
        <v>1</v>
      </c>
      <c r="U817" s="43">
        <v>2</v>
      </c>
      <c r="V817" s="43">
        <v>0</v>
      </c>
      <c r="W817" s="43">
        <v>1.5</v>
      </c>
      <c r="X817" s="43"/>
      <c r="Y817" s="43">
        <v>5000</v>
      </c>
      <c r="Z817" s="43">
        <v>0</v>
      </c>
      <c r="AA817" s="43">
        <v>0</v>
      </c>
      <c r="AB817" s="43">
        <v>0</v>
      </c>
      <c r="AC817" s="43">
        <v>0</v>
      </c>
      <c r="AD817" s="43">
        <v>0</v>
      </c>
      <c r="AE817" s="43">
        <v>30</v>
      </c>
      <c r="AF817" s="43">
        <v>1</v>
      </c>
      <c r="AG817" s="43">
        <v>3</v>
      </c>
      <c r="AH817" s="42">
        <v>2</v>
      </c>
      <c r="AI817" s="42">
        <v>1</v>
      </c>
      <c r="AJ817" s="42">
        <v>0</v>
      </c>
      <c r="AK817" s="42">
        <v>6</v>
      </c>
      <c r="AL817" s="43">
        <v>0</v>
      </c>
      <c r="AM817" s="43">
        <v>0</v>
      </c>
      <c r="AN817" s="43">
        <v>0</v>
      </c>
      <c r="AO817" s="43">
        <v>0.5</v>
      </c>
      <c r="AP817" s="43">
        <v>10000</v>
      </c>
      <c r="AQ817" s="43">
        <v>0.5</v>
      </c>
      <c r="AR817" s="43">
        <v>0</v>
      </c>
      <c r="AS817" s="42">
        <v>0</v>
      </c>
      <c r="AT817" s="43">
        <v>0</v>
      </c>
      <c r="AU817" s="43"/>
      <c r="AV817" s="57" t="s">
        <v>158</v>
      </c>
      <c r="AW817" s="43" t="s">
        <v>214</v>
      </c>
      <c r="AX817" s="43">
        <v>10002001</v>
      </c>
      <c r="AY817" s="43">
        <v>21201090</v>
      </c>
      <c r="AZ817" s="57" t="s">
        <v>215</v>
      </c>
      <c r="BA817" s="57" t="s">
        <v>216</v>
      </c>
      <c r="BB817" s="44">
        <v>0</v>
      </c>
      <c r="BC817" s="44">
        <v>0</v>
      </c>
      <c r="BD817" s="65" t="str">
        <f>"在目标区域立即释放法术,在此范围内的目标每秒造成"&amp;W817*100&amp;"%攻击伤害+"&amp;Y817&amp;"点固定伤害,持续10秒"</f>
        <v>在目标区域立即释放法术,在此范围内的目标每秒造成150%攻击伤害+5000点固定伤害,持续10秒</v>
      </c>
      <c r="BE817" s="43">
        <v>0</v>
      </c>
      <c r="BF817" s="40">
        <v>0</v>
      </c>
      <c r="BG817" s="43">
        <v>0</v>
      </c>
      <c r="BH817" s="43">
        <v>0</v>
      </c>
      <c r="BI817" s="43">
        <v>0</v>
      </c>
      <c r="BJ817" s="43">
        <v>0</v>
      </c>
      <c r="BK817" s="46">
        <v>0</v>
      </c>
      <c r="BL817" s="42">
        <v>0</v>
      </c>
      <c r="BM817" s="42">
        <v>0</v>
      </c>
      <c r="BN817" s="42">
        <v>0</v>
      </c>
      <c r="BO817" s="42">
        <v>0</v>
      </c>
      <c r="BP817" s="42">
        <v>0</v>
      </c>
      <c r="BQ817" s="42">
        <v>0</v>
      </c>
      <c r="BR817" s="11">
        <v>0</v>
      </c>
      <c r="BS817" s="11"/>
      <c r="BT817" s="11"/>
      <c r="BU817" s="11"/>
      <c r="BV817" s="42">
        <v>0</v>
      </c>
      <c r="BW817" s="42">
        <v>0</v>
      </c>
      <c r="BX817" s="42">
        <v>0</v>
      </c>
    </row>
    <row r="818" spans="3:76" ht="19.5" customHeight="1">
      <c r="C818" s="43">
        <v>60031181</v>
      </c>
      <c r="D818" s="54" t="s">
        <v>800</v>
      </c>
      <c r="E818" s="43">
        <v>1</v>
      </c>
      <c r="F818" s="11">
        <v>80000001</v>
      </c>
      <c r="G818" s="43">
        <v>0</v>
      </c>
      <c r="H818" s="43">
        <v>0</v>
      </c>
      <c r="I818" s="40">
        <v>60</v>
      </c>
      <c r="J818" s="43">
        <v>0</v>
      </c>
      <c r="K818" s="43">
        <v>0</v>
      </c>
      <c r="L818" s="40">
        <v>0</v>
      </c>
      <c r="M818" s="40">
        <v>0</v>
      </c>
      <c r="N818" s="40">
        <v>1</v>
      </c>
      <c r="O818" s="40">
        <v>0</v>
      </c>
      <c r="P818" s="40">
        <v>1</v>
      </c>
      <c r="Q818" s="40">
        <v>0</v>
      </c>
      <c r="R818" s="42">
        <v>0</v>
      </c>
      <c r="S818" s="40">
        <v>0</v>
      </c>
      <c r="T818" s="40">
        <v>1</v>
      </c>
      <c r="U818" s="40">
        <v>2</v>
      </c>
      <c r="V818" s="40">
        <v>0</v>
      </c>
      <c r="W818" s="40">
        <v>3</v>
      </c>
      <c r="X818" s="40"/>
      <c r="Y818" s="40">
        <v>5000</v>
      </c>
      <c r="Z818" s="40">
        <v>1</v>
      </c>
      <c r="AA818" s="40">
        <v>0</v>
      </c>
      <c r="AB818" s="40">
        <v>0</v>
      </c>
      <c r="AC818" s="40">
        <v>0</v>
      </c>
      <c r="AD818" s="40">
        <v>0</v>
      </c>
      <c r="AE818" s="40">
        <v>30</v>
      </c>
      <c r="AF818" s="40">
        <v>1</v>
      </c>
      <c r="AG818" s="40">
        <v>3</v>
      </c>
      <c r="AH818" s="42">
        <v>0</v>
      </c>
      <c r="AI818" s="42">
        <v>2</v>
      </c>
      <c r="AJ818" s="42">
        <v>0</v>
      </c>
      <c r="AK818" s="42">
        <v>2</v>
      </c>
      <c r="AL818" s="40">
        <v>0</v>
      </c>
      <c r="AM818" s="40">
        <v>0</v>
      </c>
      <c r="AN818" s="40">
        <v>0</v>
      </c>
      <c r="AO818" s="40">
        <v>2</v>
      </c>
      <c r="AP818" s="40">
        <v>10000</v>
      </c>
      <c r="AQ818" s="40">
        <v>0.5</v>
      </c>
      <c r="AR818" s="40">
        <v>10</v>
      </c>
      <c r="AS818" s="42">
        <v>0</v>
      </c>
      <c r="AT818" s="40" t="s">
        <v>153</v>
      </c>
      <c r="AU818" s="40"/>
      <c r="AV818" s="57" t="s">
        <v>158</v>
      </c>
      <c r="AW818" s="40" t="s">
        <v>159</v>
      </c>
      <c r="AX818" s="43">
        <v>10000007</v>
      </c>
      <c r="AY818" s="43">
        <v>21202090</v>
      </c>
      <c r="AZ818" s="57" t="s">
        <v>194</v>
      </c>
      <c r="BA818" s="42" t="s">
        <v>801</v>
      </c>
      <c r="BB818" s="44">
        <v>0</v>
      </c>
      <c r="BC818" s="44" t="s">
        <v>802</v>
      </c>
      <c r="BD818" s="63" t="s">
        <v>803</v>
      </c>
      <c r="BE818" s="40">
        <v>0</v>
      </c>
      <c r="BF818" s="40">
        <v>0</v>
      </c>
      <c r="BG818" s="40">
        <v>0</v>
      </c>
      <c r="BH818" s="40">
        <v>0</v>
      </c>
      <c r="BI818" s="40">
        <v>0</v>
      </c>
      <c r="BJ818" s="40">
        <v>0</v>
      </c>
      <c r="BK818" s="46">
        <v>0</v>
      </c>
      <c r="BL818" s="42">
        <v>0</v>
      </c>
      <c r="BM818" s="42">
        <v>0</v>
      </c>
      <c r="BN818" s="42">
        <v>0</v>
      </c>
      <c r="BO818" s="42">
        <v>0</v>
      </c>
      <c r="BP818" s="42">
        <v>0</v>
      </c>
      <c r="BQ818" s="42">
        <v>0</v>
      </c>
      <c r="BR818" s="11">
        <v>0</v>
      </c>
      <c r="BS818" s="11"/>
      <c r="BT818" s="11"/>
      <c r="BU818" s="11"/>
      <c r="BV818" s="42">
        <v>0</v>
      </c>
      <c r="BW818" s="42">
        <v>0</v>
      </c>
      <c r="BX818" s="42">
        <v>0</v>
      </c>
    </row>
    <row r="819" spans="3:76" ht="20.100000000000001" customHeight="1">
      <c r="C819" s="43">
        <v>60031191</v>
      </c>
      <c r="D819" s="41" t="s">
        <v>804</v>
      </c>
      <c r="E819" s="43">
        <v>1</v>
      </c>
      <c r="F819" s="11">
        <v>80000001</v>
      </c>
      <c r="G819" s="43">
        <v>0</v>
      </c>
      <c r="H819" s="43">
        <v>0</v>
      </c>
      <c r="I819" s="40">
        <v>60</v>
      </c>
      <c r="J819" s="43">
        <v>0</v>
      </c>
      <c r="K819" s="43">
        <v>0</v>
      </c>
      <c r="L819" s="40">
        <v>0</v>
      </c>
      <c r="M819" s="40">
        <v>0</v>
      </c>
      <c r="N819" s="40">
        <v>1</v>
      </c>
      <c r="O819" s="40">
        <v>0</v>
      </c>
      <c r="P819" s="40">
        <v>1</v>
      </c>
      <c r="Q819" s="40">
        <v>0</v>
      </c>
      <c r="R819" s="42">
        <v>0</v>
      </c>
      <c r="S819" s="40">
        <v>0</v>
      </c>
      <c r="T819" s="40">
        <v>1</v>
      </c>
      <c r="U819" s="40">
        <v>2</v>
      </c>
      <c r="V819" s="40">
        <v>0</v>
      </c>
      <c r="W819" s="40">
        <v>0</v>
      </c>
      <c r="X819" s="40"/>
      <c r="Y819" s="40">
        <v>0</v>
      </c>
      <c r="Z819" s="40">
        <v>0</v>
      </c>
      <c r="AA819" s="40">
        <v>0</v>
      </c>
      <c r="AB819" s="40">
        <v>0</v>
      </c>
      <c r="AC819" s="40">
        <v>0</v>
      </c>
      <c r="AD819" s="40">
        <v>0</v>
      </c>
      <c r="AE819" s="40">
        <v>30</v>
      </c>
      <c r="AF819" s="40">
        <v>0</v>
      </c>
      <c r="AG819" s="40">
        <v>0</v>
      </c>
      <c r="AH819" s="42">
        <v>2</v>
      </c>
      <c r="AI819" s="42">
        <v>2</v>
      </c>
      <c r="AJ819" s="42">
        <v>0</v>
      </c>
      <c r="AK819" s="42">
        <v>1.5</v>
      </c>
      <c r="AL819" s="40">
        <v>0</v>
      </c>
      <c r="AM819" s="40">
        <v>0</v>
      </c>
      <c r="AN819" s="40">
        <v>0</v>
      </c>
      <c r="AO819" s="40">
        <v>1</v>
      </c>
      <c r="AP819" s="40">
        <v>3000</v>
      </c>
      <c r="AQ819" s="40">
        <v>0.5</v>
      </c>
      <c r="AR819" s="40">
        <v>0</v>
      </c>
      <c r="AS819" s="42">
        <v>0</v>
      </c>
      <c r="AT819" s="40" t="s">
        <v>153</v>
      </c>
      <c r="AU819" s="40"/>
      <c r="AV819" s="41" t="s">
        <v>377</v>
      </c>
      <c r="AW819" s="40" t="s">
        <v>155</v>
      </c>
      <c r="AX819" s="43">
        <v>0</v>
      </c>
      <c r="AY819" s="43">
        <v>21203090</v>
      </c>
      <c r="AZ819" s="41" t="s">
        <v>379</v>
      </c>
      <c r="BA819" s="57" t="s">
        <v>805</v>
      </c>
      <c r="BB819" s="44">
        <v>0</v>
      </c>
      <c r="BC819" s="44">
        <v>0</v>
      </c>
      <c r="BD819" s="63" t="s">
        <v>806</v>
      </c>
      <c r="BE819" s="40">
        <v>0</v>
      </c>
      <c r="BF819" s="40">
        <v>0</v>
      </c>
      <c r="BG819" s="40">
        <v>0</v>
      </c>
      <c r="BH819" s="40">
        <v>0</v>
      </c>
      <c r="BI819" s="40">
        <v>0</v>
      </c>
      <c r="BJ819" s="40">
        <v>0</v>
      </c>
      <c r="BK819" s="46">
        <v>0</v>
      </c>
      <c r="BL819" s="42">
        <v>0</v>
      </c>
      <c r="BM819" s="42">
        <v>0</v>
      </c>
      <c r="BN819" s="42">
        <v>0</v>
      </c>
      <c r="BO819" s="42">
        <v>0</v>
      </c>
      <c r="BP819" s="42">
        <v>0</v>
      </c>
      <c r="BQ819" s="42">
        <v>0</v>
      </c>
      <c r="BR819" s="11">
        <v>0</v>
      </c>
      <c r="BS819" s="11"/>
      <c r="BT819" s="11"/>
      <c r="BU819" s="11"/>
      <c r="BV819" s="42">
        <v>0</v>
      </c>
      <c r="BW819" s="42">
        <v>0</v>
      </c>
      <c r="BX819" s="42">
        <v>0</v>
      </c>
    </row>
    <row r="820" spans="3:76" ht="19.5" customHeight="1">
      <c r="C820" s="9">
        <v>61031111</v>
      </c>
      <c r="D820" s="26" t="s">
        <v>807</v>
      </c>
      <c r="E820" s="9">
        <v>1</v>
      </c>
      <c r="F820" s="11">
        <v>80000001</v>
      </c>
      <c r="G820" s="9">
        <v>0</v>
      </c>
      <c r="H820" s="9">
        <v>0</v>
      </c>
      <c r="I820" s="9">
        <v>60</v>
      </c>
      <c r="J820" s="9">
        <v>0</v>
      </c>
      <c r="K820" s="9">
        <v>0</v>
      </c>
      <c r="L820" s="7">
        <v>0</v>
      </c>
      <c r="M820" s="7">
        <v>0</v>
      </c>
      <c r="N820" s="27">
        <v>1</v>
      </c>
      <c r="O820" s="7">
        <v>0</v>
      </c>
      <c r="P820" s="7">
        <v>1</v>
      </c>
      <c r="Q820" s="7">
        <v>0</v>
      </c>
      <c r="R820" s="11">
        <v>0</v>
      </c>
      <c r="S820" s="7">
        <v>0</v>
      </c>
      <c r="T820" s="7">
        <v>1</v>
      </c>
      <c r="U820" s="7">
        <v>2</v>
      </c>
      <c r="V820" s="7">
        <v>0</v>
      </c>
      <c r="W820" s="7">
        <v>3</v>
      </c>
      <c r="X820" s="7"/>
      <c r="Y820" s="7">
        <v>0</v>
      </c>
      <c r="Z820" s="7">
        <v>1</v>
      </c>
      <c r="AA820" s="7">
        <v>0</v>
      </c>
      <c r="AB820" s="7">
        <v>0</v>
      </c>
      <c r="AC820" s="7">
        <v>0</v>
      </c>
      <c r="AD820" s="7">
        <v>0</v>
      </c>
      <c r="AE820" s="7">
        <v>30</v>
      </c>
      <c r="AF820" s="7">
        <v>1</v>
      </c>
      <c r="AG820" s="7">
        <v>3</v>
      </c>
      <c r="AH820" s="11">
        <v>0</v>
      </c>
      <c r="AI820" s="11">
        <v>2</v>
      </c>
      <c r="AJ820" s="11">
        <v>0</v>
      </c>
      <c r="AK820" s="11">
        <v>2</v>
      </c>
      <c r="AL820" s="7">
        <v>0</v>
      </c>
      <c r="AM820" s="7">
        <v>0</v>
      </c>
      <c r="AN820" s="7">
        <v>0</v>
      </c>
      <c r="AO820" s="7">
        <v>2</v>
      </c>
      <c r="AP820" s="7">
        <v>10000</v>
      </c>
      <c r="AQ820" s="7">
        <v>0.5</v>
      </c>
      <c r="AR820" s="7">
        <v>10</v>
      </c>
      <c r="AS820" s="11">
        <v>0</v>
      </c>
      <c r="AT820" s="7" t="s">
        <v>153</v>
      </c>
      <c r="AU820" s="7"/>
      <c r="AV820" s="10" t="s">
        <v>777</v>
      </c>
      <c r="AW820" s="7" t="s">
        <v>159</v>
      </c>
      <c r="AX820" s="9">
        <v>10000007</v>
      </c>
      <c r="AY820" s="9">
        <v>22001001</v>
      </c>
      <c r="AZ820" s="10" t="s">
        <v>194</v>
      </c>
      <c r="BA820" s="16" t="s">
        <v>801</v>
      </c>
      <c r="BB820" s="16">
        <v>0</v>
      </c>
      <c r="BC820" s="16">
        <v>1</v>
      </c>
      <c r="BD820" s="22" t="s">
        <v>808</v>
      </c>
      <c r="BE820" s="7">
        <v>0</v>
      </c>
      <c r="BF820" s="7">
        <v>0</v>
      </c>
      <c r="BG820" s="7">
        <v>0</v>
      </c>
      <c r="BH820" s="7">
        <v>0</v>
      </c>
      <c r="BI820" s="7">
        <v>0</v>
      </c>
      <c r="BJ820" s="7">
        <v>0</v>
      </c>
      <c r="BK820" s="24">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61031121</v>
      </c>
      <c r="D821" s="26" t="s">
        <v>809</v>
      </c>
      <c r="E821" s="7">
        <v>1</v>
      </c>
      <c r="F821" s="11">
        <v>80000001</v>
      </c>
      <c r="G821" s="7">
        <v>0</v>
      </c>
      <c r="H821" s="7">
        <v>0</v>
      </c>
      <c r="I821" s="9">
        <v>60</v>
      </c>
      <c r="J821" s="7">
        <v>0</v>
      </c>
      <c r="K821" s="7">
        <v>0</v>
      </c>
      <c r="L821" s="9">
        <v>0</v>
      </c>
      <c r="M821" s="9">
        <v>0</v>
      </c>
      <c r="N821" s="9">
        <v>1</v>
      </c>
      <c r="O821" s="9">
        <v>0</v>
      </c>
      <c r="P821" s="9">
        <v>0</v>
      </c>
      <c r="Q821" s="9">
        <v>0</v>
      </c>
      <c r="R821" s="11">
        <v>0</v>
      </c>
      <c r="S821" s="16">
        <v>0</v>
      </c>
      <c r="T821" s="7">
        <v>1</v>
      </c>
      <c r="U821" s="9">
        <v>2</v>
      </c>
      <c r="V821" s="9">
        <v>0</v>
      </c>
      <c r="W821" s="9">
        <v>1.5</v>
      </c>
      <c r="X821" s="9"/>
      <c r="Y821" s="9">
        <v>0</v>
      </c>
      <c r="Z821" s="9">
        <v>0</v>
      </c>
      <c r="AA821" s="9">
        <v>0</v>
      </c>
      <c r="AB821" s="9">
        <v>0</v>
      </c>
      <c r="AC821" s="9">
        <v>0</v>
      </c>
      <c r="AD821" s="9">
        <v>0</v>
      </c>
      <c r="AE821" s="7">
        <v>30</v>
      </c>
      <c r="AF821" s="9">
        <v>1</v>
      </c>
      <c r="AG821" s="9">
        <v>5</v>
      </c>
      <c r="AH821" s="11">
        <v>2</v>
      </c>
      <c r="AI821" s="11">
        <v>1</v>
      </c>
      <c r="AJ821" s="11">
        <v>0</v>
      </c>
      <c r="AK821" s="11">
        <v>6</v>
      </c>
      <c r="AL821" s="9">
        <v>0</v>
      </c>
      <c r="AM821" s="9">
        <v>0</v>
      </c>
      <c r="AN821" s="9">
        <v>0</v>
      </c>
      <c r="AO821" s="9">
        <v>0.25</v>
      </c>
      <c r="AP821" s="9">
        <v>5000</v>
      </c>
      <c r="AQ821" s="9">
        <v>0.25</v>
      </c>
      <c r="AR821" s="9">
        <v>0</v>
      </c>
      <c r="AS821" s="11">
        <v>0</v>
      </c>
      <c r="AT821" s="9">
        <v>0</v>
      </c>
      <c r="AU821" s="9"/>
      <c r="AV821" s="10" t="s">
        <v>171</v>
      </c>
      <c r="AW821" s="9" t="s">
        <v>214</v>
      </c>
      <c r="AX821" s="9">
        <v>10002001</v>
      </c>
      <c r="AY821" s="9">
        <v>22001002</v>
      </c>
      <c r="AZ821" s="10" t="s">
        <v>215</v>
      </c>
      <c r="BA821" s="10" t="s">
        <v>420</v>
      </c>
      <c r="BB821" s="16">
        <v>0</v>
      </c>
      <c r="BC821" s="16">
        <v>1</v>
      </c>
      <c r="BD821" s="21">
        <v>11</v>
      </c>
      <c r="BE821" s="9">
        <v>0</v>
      </c>
      <c r="BF821" s="7">
        <v>0</v>
      </c>
      <c r="BG821" s="9">
        <v>0</v>
      </c>
      <c r="BH821" s="9">
        <v>0</v>
      </c>
      <c r="BI821" s="9">
        <v>0</v>
      </c>
      <c r="BJ821" s="9">
        <v>0</v>
      </c>
      <c r="BK821" s="24">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61031131</v>
      </c>
      <c r="D822" s="26" t="s">
        <v>810</v>
      </c>
      <c r="E822" s="7">
        <v>1</v>
      </c>
      <c r="F822" s="11">
        <v>80000001</v>
      </c>
      <c r="G822" s="9">
        <v>0</v>
      </c>
      <c r="H822" s="9">
        <v>0</v>
      </c>
      <c r="I822" s="9">
        <v>60</v>
      </c>
      <c r="J822" s="9">
        <v>0</v>
      </c>
      <c r="K822" s="7">
        <v>0</v>
      </c>
      <c r="L822" s="11">
        <v>0</v>
      </c>
      <c r="M822" s="11">
        <v>0</v>
      </c>
      <c r="N822" s="11">
        <v>1</v>
      </c>
      <c r="O822" s="11">
        <v>0</v>
      </c>
      <c r="P822" s="11">
        <v>0</v>
      </c>
      <c r="Q822" s="11">
        <v>0</v>
      </c>
      <c r="R822" s="11">
        <v>0</v>
      </c>
      <c r="S822" s="11">
        <v>0</v>
      </c>
      <c r="T822" s="7">
        <v>1</v>
      </c>
      <c r="U822" s="11">
        <v>2</v>
      </c>
      <c r="V822" s="11">
        <v>0</v>
      </c>
      <c r="W822" s="9">
        <v>2</v>
      </c>
      <c r="X822" s="9"/>
      <c r="Y822" s="9">
        <v>0</v>
      </c>
      <c r="Z822" s="11">
        <v>0</v>
      </c>
      <c r="AA822" s="11">
        <v>0</v>
      </c>
      <c r="AB822" s="11">
        <v>0</v>
      </c>
      <c r="AC822" s="11">
        <v>0</v>
      </c>
      <c r="AD822" s="11">
        <v>0</v>
      </c>
      <c r="AE822" s="7">
        <v>30</v>
      </c>
      <c r="AF822" s="11">
        <v>0</v>
      </c>
      <c r="AG822" s="11">
        <v>0</v>
      </c>
      <c r="AH822" s="11">
        <v>0</v>
      </c>
      <c r="AI822" s="11">
        <v>0</v>
      </c>
      <c r="AJ822" s="11">
        <v>0</v>
      </c>
      <c r="AK822" s="11">
        <v>3</v>
      </c>
      <c r="AL822" s="11">
        <v>0</v>
      </c>
      <c r="AM822" s="11">
        <v>0</v>
      </c>
      <c r="AN822" s="11">
        <v>0</v>
      </c>
      <c r="AO822" s="11">
        <v>0.25</v>
      </c>
      <c r="AP822" s="11">
        <v>1000</v>
      </c>
      <c r="AQ822" s="11">
        <v>0</v>
      </c>
      <c r="AR822" s="11">
        <v>0</v>
      </c>
      <c r="AS822" s="11">
        <v>0</v>
      </c>
      <c r="AT822" s="210" t="s">
        <v>783</v>
      </c>
      <c r="AU822" s="9"/>
      <c r="AV822" s="26" t="s">
        <v>171</v>
      </c>
      <c r="AW822" s="9" t="s">
        <v>214</v>
      </c>
      <c r="AX822" s="11" t="s">
        <v>153</v>
      </c>
      <c r="AY822" s="210" t="s">
        <v>784</v>
      </c>
      <c r="AZ822" s="26" t="s">
        <v>156</v>
      </c>
      <c r="BA822" s="11">
        <v>0</v>
      </c>
      <c r="BB822" s="16">
        <v>0</v>
      </c>
      <c r="BC822" s="16">
        <v>1</v>
      </c>
      <c r="BD822" s="21" t="s">
        <v>785</v>
      </c>
      <c r="BE822" s="11">
        <v>0</v>
      </c>
      <c r="BF822" s="7">
        <v>0</v>
      </c>
      <c r="BG822" s="11">
        <v>0</v>
      </c>
      <c r="BH822" s="11">
        <v>0</v>
      </c>
      <c r="BI822" s="11">
        <v>0</v>
      </c>
      <c r="BJ822" s="11">
        <v>0</v>
      </c>
      <c r="BK822" s="24">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61031141</v>
      </c>
      <c r="D823" s="26" t="s">
        <v>811</v>
      </c>
      <c r="E823" s="7">
        <v>1</v>
      </c>
      <c r="F823" s="11">
        <v>80000001</v>
      </c>
      <c r="G823" s="7">
        <v>0</v>
      </c>
      <c r="H823" s="7">
        <v>0</v>
      </c>
      <c r="I823" s="9">
        <v>60</v>
      </c>
      <c r="J823" s="7">
        <v>0</v>
      </c>
      <c r="K823" s="7">
        <v>0</v>
      </c>
      <c r="L823" s="9">
        <v>0</v>
      </c>
      <c r="M823" s="9">
        <v>0</v>
      </c>
      <c r="N823" s="9">
        <v>1</v>
      </c>
      <c r="O823" s="9">
        <v>0</v>
      </c>
      <c r="P823" s="9">
        <v>0</v>
      </c>
      <c r="Q823" s="9">
        <v>0</v>
      </c>
      <c r="R823" s="11">
        <v>0</v>
      </c>
      <c r="S823" s="16">
        <v>0</v>
      </c>
      <c r="T823" s="7">
        <v>1</v>
      </c>
      <c r="U823" s="9">
        <v>2</v>
      </c>
      <c r="V823" s="9">
        <v>0</v>
      </c>
      <c r="W823" s="9">
        <v>1.8</v>
      </c>
      <c r="X823" s="9"/>
      <c r="Y823" s="9">
        <v>0</v>
      </c>
      <c r="Z823" s="9">
        <v>0</v>
      </c>
      <c r="AA823" s="9">
        <v>0</v>
      </c>
      <c r="AB823" s="9">
        <v>0</v>
      </c>
      <c r="AC823" s="9">
        <v>0</v>
      </c>
      <c r="AD823" s="9">
        <v>0</v>
      </c>
      <c r="AE823" s="7">
        <v>30</v>
      </c>
      <c r="AF823" s="9">
        <v>1</v>
      </c>
      <c r="AG823" s="9">
        <v>3</v>
      </c>
      <c r="AH823" s="11">
        <v>2</v>
      </c>
      <c r="AI823" s="11">
        <v>1</v>
      </c>
      <c r="AJ823" s="11">
        <v>0</v>
      </c>
      <c r="AK823" s="11">
        <v>6</v>
      </c>
      <c r="AL823" s="9">
        <v>0</v>
      </c>
      <c r="AM823" s="9">
        <v>0</v>
      </c>
      <c r="AN823" s="9">
        <v>0</v>
      </c>
      <c r="AO823" s="9">
        <v>0.25</v>
      </c>
      <c r="AP823" s="9">
        <v>20000</v>
      </c>
      <c r="AQ823" s="9">
        <v>0.25</v>
      </c>
      <c r="AR823" s="9">
        <v>2</v>
      </c>
      <c r="AS823" s="11">
        <v>0</v>
      </c>
      <c r="AT823" s="9">
        <v>0</v>
      </c>
      <c r="AU823" s="9"/>
      <c r="AV823" s="10" t="s">
        <v>171</v>
      </c>
      <c r="AW823" s="9" t="s">
        <v>214</v>
      </c>
      <c r="AX823" s="9">
        <v>10002001</v>
      </c>
      <c r="AY823" s="9">
        <v>22001004</v>
      </c>
      <c r="AZ823" s="10" t="s">
        <v>788</v>
      </c>
      <c r="BA823" s="10" t="s">
        <v>216</v>
      </c>
      <c r="BB823" s="16">
        <v>0</v>
      </c>
      <c r="BC823" s="16">
        <v>1</v>
      </c>
      <c r="BD823" s="21" t="s">
        <v>789</v>
      </c>
      <c r="BE823" s="9">
        <v>0</v>
      </c>
      <c r="BF823" s="7">
        <v>0</v>
      </c>
      <c r="BG823" s="9">
        <v>0</v>
      </c>
      <c r="BH823" s="9">
        <v>0</v>
      </c>
      <c r="BI823" s="9">
        <v>0</v>
      </c>
      <c r="BJ823" s="9">
        <v>0</v>
      </c>
      <c r="BK823" s="24">
        <v>0</v>
      </c>
      <c r="BL823" s="11">
        <v>0</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61031151</v>
      </c>
      <c r="D824" s="26" t="s">
        <v>812</v>
      </c>
      <c r="E824" s="7">
        <v>1</v>
      </c>
      <c r="F824" s="11">
        <v>80000001</v>
      </c>
      <c r="G824" s="7">
        <v>0</v>
      </c>
      <c r="H824" s="7">
        <v>0</v>
      </c>
      <c r="I824" s="9">
        <v>60</v>
      </c>
      <c r="J824" s="7">
        <v>0</v>
      </c>
      <c r="K824" s="7">
        <v>0</v>
      </c>
      <c r="L824" s="7">
        <v>0</v>
      </c>
      <c r="M824" s="7">
        <v>0</v>
      </c>
      <c r="N824" s="7">
        <v>1</v>
      </c>
      <c r="O824" s="7">
        <v>0</v>
      </c>
      <c r="P824" s="7">
        <v>0</v>
      </c>
      <c r="Q824" s="7">
        <v>0</v>
      </c>
      <c r="R824" s="11">
        <v>0</v>
      </c>
      <c r="S824" s="7">
        <v>0</v>
      </c>
      <c r="T824" s="7">
        <v>1</v>
      </c>
      <c r="U824" s="7">
        <v>2</v>
      </c>
      <c r="V824" s="7">
        <v>0</v>
      </c>
      <c r="W824" s="7">
        <v>1.5</v>
      </c>
      <c r="X824" s="9"/>
      <c r="Y824" s="9">
        <v>0</v>
      </c>
      <c r="Z824" s="7">
        <v>1</v>
      </c>
      <c r="AA824" s="7">
        <v>0</v>
      </c>
      <c r="AB824" s="7">
        <v>0</v>
      </c>
      <c r="AC824" s="7">
        <v>0</v>
      </c>
      <c r="AD824" s="7">
        <v>0</v>
      </c>
      <c r="AE824" s="7">
        <v>30</v>
      </c>
      <c r="AF824" s="7">
        <v>1</v>
      </c>
      <c r="AG824" s="27">
        <v>4</v>
      </c>
      <c r="AH824" s="11">
        <v>2</v>
      </c>
      <c r="AI824" s="11">
        <v>1</v>
      </c>
      <c r="AJ824" s="11">
        <v>0</v>
      </c>
      <c r="AK824" s="11">
        <v>6</v>
      </c>
      <c r="AL824" s="7">
        <v>0</v>
      </c>
      <c r="AM824" s="7">
        <v>0</v>
      </c>
      <c r="AN824" s="7">
        <v>0</v>
      </c>
      <c r="AO824" s="7">
        <v>0.5</v>
      </c>
      <c r="AP824" s="7">
        <v>8000</v>
      </c>
      <c r="AQ824" s="7">
        <v>0.2</v>
      </c>
      <c r="AR824" s="7">
        <v>0</v>
      </c>
      <c r="AS824" s="11">
        <v>0</v>
      </c>
      <c r="AT824" s="9">
        <v>90001025</v>
      </c>
      <c r="AU824" s="9"/>
      <c r="AV824" s="8" t="s">
        <v>158</v>
      </c>
      <c r="AW824" s="9" t="s">
        <v>336</v>
      </c>
      <c r="AX824" s="9">
        <v>10000007</v>
      </c>
      <c r="AY824" s="9">
        <v>22001005</v>
      </c>
      <c r="AZ824" s="8" t="s">
        <v>546</v>
      </c>
      <c r="BA824" s="7">
        <v>0</v>
      </c>
      <c r="BB824" s="16">
        <v>0</v>
      </c>
      <c r="BC824" s="16">
        <v>1</v>
      </c>
      <c r="BD824" s="21" t="s">
        <v>791</v>
      </c>
      <c r="BE824" s="7">
        <v>0</v>
      </c>
      <c r="BF824" s="7">
        <v>0</v>
      </c>
      <c r="BG824" s="7">
        <v>0</v>
      </c>
      <c r="BH824" s="7">
        <v>0</v>
      </c>
      <c r="BI824" s="7">
        <v>0</v>
      </c>
      <c r="BJ824" s="7">
        <v>0</v>
      </c>
      <c r="BK824" s="24">
        <v>0</v>
      </c>
      <c r="BL824" s="11">
        <v>0</v>
      </c>
      <c r="BM824" s="11">
        <v>0</v>
      </c>
      <c r="BN824" s="11">
        <v>1000</v>
      </c>
      <c r="BO824" s="11">
        <v>1</v>
      </c>
      <c r="BP824" s="11">
        <v>600</v>
      </c>
      <c r="BQ824" s="11">
        <v>600</v>
      </c>
      <c r="BR824" s="11">
        <v>0</v>
      </c>
      <c r="BS824" s="11"/>
      <c r="BT824" s="11"/>
      <c r="BU824" s="11"/>
      <c r="BV824" s="11">
        <v>1000</v>
      </c>
      <c r="BW824" s="11">
        <v>1</v>
      </c>
      <c r="BX824" s="11">
        <v>1</v>
      </c>
    </row>
    <row r="825" spans="3:76" ht="20.100000000000001" customHeight="1">
      <c r="C825" s="9">
        <v>61031161</v>
      </c>
      <c r="D825" s="26" t="s">
        <v>813</v>
      </c>
      <c r="E825" s="7"/>
      <c r="F825" s="11">
        <v>80000001</v>
      </c>
      <c r="G825" s="9">
        <v>0</v>
      </c>
      <c r="H825" s="9">
        <v>0</v>
      </c>
      <c r="I825" s="9">
        <v>60</v>
      </c>
      <c r="J825" s="7">
        <v>0</v>
      </c>
      <c r="K825" s="7">
        <v>0</v>
      </c>
      <c r="L825" s="9">
        <v>0</v>
      </c>
      <c r="M825" s="9">
        <v>0</v>
      </c>
      <c r="N825" s="9">
        <v>1</v>
      </c>
      <c r="O825" s="9">
        <v>0</v>
      </c>
      <c r="P825" s="9">
        <v>0</v>
      </c>
      <c r="Q825" s="9">
        <v>0</v>
      </c>
      <c r="R825" s="11">
        <v>0</v>
      </c>
      <c r="S825" s="16">
        <v>0</v>
      </c>
      <c r="T825" s="7">
        <v>1</v>
      </c>
      <c r="U825" s="9">
        <v>2</v>
      </c>
      <c r="V825" s="9">
        <v>0</v>
      </c>
      <c r="W825" s="9">
        <v>3</v>
      </c>
      <c r="X825" s="9"/>
      <c r="Y825" s="9">
        <v>0</v>
      </c>
      <c r="Z825" s="9">
        <v>0</v>
      </c>
      <c r="AA825" s="9">
        <v>0</v>
      </c>
      <c r="AB825" s="9">
        <v>0</v>
      </c>
      <c r="AC825" s="9">
        <v>0</v>
      </c>
      <c r="AD825" s="9">
        <v>0</v>
      </c>
      <c r="AE825" s="7">
        <v>30</v>
      </c>
      <c r="AF825" s="9">
        <v>1</v>
      </c>
      <c r="AG825" s="9">
        <v>8</v>
      </c>
      <c r="AH825" s="11">
        <v>2</v>
      </c>
      <c r="AI825" s="11">
        <v>0</v>
      </c>
      <c r="AJ825" s="11">
        <v>1</v>
      </c>
      <c r="AK825" s="11">
        <v>0</v>
      </c>
      <c r="AL825" s="9">
        <v>0</v>
      </c>
      <c r="AM825" s="9">
        <v>0</v>
      </c>
      <c r="AN825" s="9">
        <v>0</v>
      </c>
      <c r="AO825" s="9">
        <v>0.5</v>
      </c>
      <c r="AP825" s="9">
        <v>12000</v>
      </c>
      <c r="AQ825" s="9">
        <v>0</v>
      </c>
      <c r="AR825" s="9">
        <v>0</v>
      </c>
      <c r="AS825" s="11">
        <v>0</v>
      </c>
      <c r="AT825" s="210" t="s">
        <v>793</v>
      </c>
      <c r="AU825" s="9"/>
      <c r="AV825" s="10" t="s">
        <v>335</v>
      </c>
      <c r="AW825" s="9" t="s">
        <v>214</v>
      </c>
      <c r="AX825" s="9">
        <v>10002001</v>
      </c>
      <c r="AY825" s="9">
        <v>22001006</v>
      </c>
      <c r="AZ825" s="10" t="s">
        <v>794</v>
      </c>
      <c r="BA825" s="16" t="s">
        <v>795</v>
      </c>
      <c r="BB825" s="16">
        <v>0</v>
      </c>
      <c r="BC825" s="16">
        <v>1</v>
      </c>
      <c r="BD825" s="21" t="s">
        <v>796</v>
      </c>
      <c r="BE825" s="9">
        <v>0</v>
      </c>
      <c r="BF825" s="7">
        <v>0</v>
      </c>
      <c r="BG825" s="9">
        <v>0</v>
      </c>
      <c r="BH825" s="9">
        <v>0</v>
      </c>
      <c r="BI825" s="9">
        <v>0</v>
      </c>
      <c r="BJ825" s="9">
        <v>0</v>
      </c>
      <c r="BK825" s="24">
        <v>0</v>
      </c>
      <c r="BL825" s="11">
        <v>0</v>
      </c>
      <c r="BM825" s="11">
        <v>0</v>
      </c>
      <c r="BN825" s="11">
        <v>0</v>
      </c>
      <c r="BO825" s="11">
        <v>0</v>
      </c>
      <c r="BP825" s="11">
        <v>0</v>
      </c>
      <c r="BQ825" s="11">
        <v>0</v>
      </c>
      <c r="BR825" s="11">
        <v>0</v>
      </c>
      <c r="BS825" s="11"/>
      <c r="BT825" s="11"/>
      <c r="BU825" s="11"/>
      <c r="BV825" s="11">
        <v>0</v>
      </c>
      <c r="BW825" s="11">
        <v>0</v>
      </c>
      <c r="BX825" s="11">
        <v>0</v>
      </c>
    </row>
    <row r="826" spans="3:76" ht="20.100000000000001" customHeight="1">
      <c r="C826" s="43">
        <v>61031171</v>
      </c>
      <c r="D826" s="57" t="s">
        <v>814</v>
      </c>
      <c r="E826" s="40">
        <v>1</v>
      </c>
      <c r="F826" s="11">
        <v>80000001</v>
      </c>
      <c r="G826" s="43">
        <v>0</v>
      </c>
      <c r="H826" s="43">
        <v>0</v>
      </c>
      <c r="I826" s="40">
        <v>42</v>
      </c>
      <c r="J826" s="40">
        <v>2</v>
      </c>
      <c r="K826" s="40">
        <v>0</v>
      </c>
      <c r="L826" s="43">
        <v>0</v>
      </c>
      <c r="M826" s="43">
        <v>0</v>
      </c>
      <c r="N826" s="43">
        <v>1</v>
      </c>
      <c r="O826" s="43">
        <v>0</v>
      </c>
      <c r="P826" s="43">
        <v>0</v>
      </c>
      <c r="Q826" s="43">
        <v>0</v>
      </c>
      <c r="R826" s="42">
        <v>0</v>
      </c>
      <c r="S826" s="44">
        <v>0</v>
      </c>
      <c r="T826" s="40">
        <v>1</v>
      </c>
      <c r="U826" s="43">
        <v>2</v>
      </c>
      <c r="V826" s="43">
        <v>0</v>
      </c>
      <c r="W826" s="43">
        <v>1</v>
      </c>
      <c r="X826" s="43"/>
      <c r="Y826" s="43">
        <v>500</v>
      </c>
      <c r="Z826" s="43">
        <v>0</v>
      </c>
      <c r="AA826" s="43">
        <v>0</v>
      </c>
      <c r="AB826" s="43">
        <v>0</v>
      </c>
      <c r="AC826" s="43">
        <v>0</v>
      </c>
      <c r="AD826" s="43">
        <v>0</v>
      </c>
      <c r="AE826" s="43">
        <v>30</v>
      </c>
      <c r="AF826" s="43">
        <v>1</v>
      </c>
      <c r="AG826" s="43">
        <v>3</v>
      </c>
      <c r="AH826" s="42">
        <v>2</v>
      </c>
      <c r="AI826" s="42">
        <v>0</v>
      </c>
      <c r="AJ826" s="42">
        <v>0</v>
      </c>
      <c r="AK826" s="42">
        <v>1.5</v>
      </c>
      <c r="AL826" s="43">
        <v>0</v>
      </c>
      <c r="AM826" s="43">
        <v>0</v>
      </c>
      <c r="AN826" s="43">
        <v>0</v>
      </c>
      <c r="AO826" s="43">
        <v>0.5</v>
      </c>
      <c r="AP826" s="43">
        <v>20000</v>
      </c>
      <c r="AQ826" s="43">
        <v>0.5</v>
      </c>
      <c r="AR826" s="43">
        <v>0</v>
      </c>
      <c r="AS826" s="42">
        <v>0</v>
      </c>
      <c r="AT826" s="214" t="s">
        <v>793</v>
      </c>
      <c r="AU826" s="43"/>
      <c r="AV826" s="57" t="s">
        <v>335</v>
      </c>
      <c r="AW826" s="43" t="s">
        <v>214</v>
      </c>
      <c r="AX826" s="43">
        <v>10002001</v>
      </c>
      <c r="AY826" s="43">
        <v>21201090</v>
      </c>
      <c r="AZ826" s="57" t="s">
        <v>215</v>
      </c>
      <c r="BA826" s="57" t="s">
        <v>216</v>
      </c>
      <c r="BB826" s="44">
        <v>0</v>
      </c>
      <c r="BC826" s="44">
        <v>0</v>
      </c>
      <c r="BD826" s="65"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43">
        <v>0</v>
      </c>
      <c r="BF826" s="40">
        <v>0</v>
      </c>
      <c r="BG826" s="43">
        <v>0</v>
      </c>
      <c r="BH826" s="43">
        <v>0</v>
      </c>
      <c r="BI826" s="43">
        <v>0</v>
      </c>
      <c r="BJ826" s="43">
        <v>0</v>
      </c>
      <c r="BK826" s="46">
        <v>0</v>
      </c>
      <c r="BL826" s="42">
        <v>0</v>
      </c>
      <c r="BM826" s="42">
        <v>0</v>
      </c>
      <c r="BN826" s="42">
        <v>0</v>
      </c>
      <c r="BO826" s="42">
        <v>0</v>
      </c>
      <c r="BP826" s="42">
        <v>0</v>
      </c>
      <c r="BQ826" s="42">
        <v>0</v>
      </c>
      <c r="BR826" s="11">
        <v>0</v>
      </c>
      <c r="BS826" s="11"/>
      <c r="BT826" s="11"/>
      <c r="BU826" s="11"/>
      <c r="BV826" s="42">
        <v>0</v>
      </c>
      <c r="BW826" s="42">
        <v>0</v>
      </c>
      <c r="BX826" s="42">
        <v>0</v>
      </c>
    </row>
    <row r="827" spans="3:76" ht="19.5" customHeight="1">
      <c r="C827" s="43">
        <v>61031181</v>
      </c>
      <c r="D827" s="54" t="s">
        <v>815</v>
      </c>
      <c r="E827" s="43">
        <v>1</v>
      </c>
      <c r="F827" s="11">
        <v>80000001</v>
      </c>
      <c r="G827" s="43">
        <v>0</v>
      </c>
      <c r="H827" s="43">
        <v>0</v>
      </c>
      <c r="I827" s="43">
        <v>60</v>
      </c>
      <c r="J827" s="43">
        <v>0</v>
      </c>
      <c r="K827" s="43">
        <v>0</v>
      </c>
      <c r="L827" s="40">
        <v>0</v>
      </c>
      <c r="M827" s="40">
        <v>0</v>
      </c>
      <c r="N827" s="40">
        <v>1</v>
      </c>
      <c r="O827" s="40">
        <v>0</v>
      </c>
      <c r="P827" s="40">
        <v>1</v>
      </c>
      <c r="Q827" s="40">
        <v>0</v>
      </c>
      <c r="R827" s="42">
        <v>0</v>
      </c>
      <c r="S827" s="40">
        <v>0</v>
      </c>
      <c r="T827" s="40">
        <v>1</v>
      </c>
      <c r="U827" s="40">
        <v>2</v>
      </c>
      <c r="V827" s="40">
        <v>0</v>
      </c>
      <c r="W827" s="40">
        <v>3</v>
      </c>
      <c r="X827" s="40"/>
      <c r="Y827" s="40">
        <v>0</v>
      </c>
      <c r="Z827" s="40">
        <v>1</v>
      </c>
      <c r="AA827" s="40">
        <v>0</v>
      </c>
      <c r="AB827" s="40">
        <v>0</v>
      </c>
      <c r="AC827" s="40">
        <v>0</v>
      </c>
      <c r="AD827" s="40">
        <v>0</v>
      </c>
      <c r="AE827" s="40">
        <v>30</v>
      </c>
      <c r="AF827" s="40">
        <v>1</v>
      </c>
      <c r="AG827" s="40">
        <v>3</v>
      </c>
      <c r="AH827" s="42">
        <v>0</v>
      </c>
      <c r="AI827" s="42">
        <v>2</v>
      </c>
      <c r="AJ827" s="42">
        <v>0</v>
      </c>
      <c r="AK827" s="42">
        <v>2</v>
      </c>
      <c r="AL827" s="40">
        <v>0</v>
      </c>
      <c r="AM827" s="40">
        <v>0</v>
      </c>
      <c r="AN827" s="40">
        <v>0</v>
      </c>
      <c r="AO827" s="40">
        <v>2</v>
      </c>
      <c r="AP827" s="40">
        <v>10000</v>
      </c>
      <c r="AQ827" s="40">
        <v>0.5</v>
      </c>
      <c r="AR827" s="40">
        <v>20</v>
      </c>
      <c r="AS827" s="42">
        <v>0</v>
      </c>
      <c r="AT827" s="40" t="s">
        <v>153</v>
      </c>
      <c r="AU827" s="40"/>
      <c r="AV827" s="57" t="s">
        <v>777</v>
      </c>
      <c r="AW827" s="40" t="s">
        <v>159</v>
      </c>
      <c r="AX827" s="43">
        <v>10000007</v>
      </c>
      <c r="AY827" s="43">
        <v>21202090</v>
      </c>
      <c r="AZ827" s="57" t="s">
        <v>194</v>
      </c>
      <c r="BA827" s="44" t="s">
        <v>801</v>
      </c>
      <c r="BB827" s="44">
        <v>0</v>
      </c>
      <c r="BC827" s="44">
        <v>1</v>
      </c>
      <c r="BD827" s="63" t="s">
        <v>808</v>
      </c>
      <c r="BE827" s="40">
        <v>0</v>
      </c>
      <c r="BF827" s="40">
        <v>0</v>
      </c>
      <c r="BG827" s="40">
        <v>0</v>
      </c>
      <c r="BH827" s="40">
        <v>0</v>
      </c>
      <c r="BI827" s="40">
        <v>0</v>
      </c>
      <c r="BJ827" s="40">
        <v>0</v>
      </c>
      <c r="BK827" s="46">
        <v>0</v>
      </c>
      <c r="BL827" s="42">
        <v>0</v>
      </c>
      <c r="BM827" s="42">
        <v>0</v>
      </c>
      <c r="BN827" s="42">
        <v>0</v>
      </c>
      <c r="BO827" s="42">
        <v>0</v>
      </c>
      <c r="BP827" s="42">
        <v>0</v>
      </c>
      <c r="BQ827" s="42">
        <v>0</v>
      </c>
      <c r="BR827" s="11">
        <v>0</v>
      </c>
      <c r="BS827" s="11"/>
      <c r="BT827" s="11"/>
      <c r="BU827" s="11"/>
      <c r="BV827" s="42">
        <v>0</v>
      </c>
      <c r="BW827" s="42">
        <v>0</v>
      </c>
      <c r="BX827" s="42">
        <v>0</v>
      </c>
    </row>
    <row r="828" spans="3:76" ht="20.100000000000001" customHeight="1">
      <c r="C828" s="43">
        <v>61031191</v>
      </c>
      <c r="D828" s="41" t="s">
        <v>816</v>
      </c>
      <c r="E828" s="43">
        <v>1</v>
      </c>
      <c r="F828" s="11">
        <v>80000001</v>
      </c>
      <c r="G828" s="43">
        <v>0</v>
      </c>
      <c r="H828" s="43">
        <v>0</v>
      </c>
      <c r="I828" s="43">
        <v>1</v>
      </c>
      <c r="J828" s="43">
        <v>0</v>
      </c>
      <c r="K828" s="43">
        <v>0</v>
      </c>
      <c r="L828" s="40">
        <v>0</v>
      </c>
      <c r="M828" s="40">
        <v>0</v>
      </c>
      <c r="N828" s="40">
        <v>2</v>
      </c>
      <c r="O828" s="40">
        <v>1</v>
      </c>
      <c r="P828" s="40">
        <v>0.6</v>
      </c>
      <c r="Q828" s="40">
        <v>0</v>
      </c>
      <c r="R828" s="42">
        <v>0</v>
      </c>
      <c r="S828" s="40">
        <v>0</v>
      </c>
      <c r="T828" s="40">
        <v>1</v>
      </c>
      <c r="U828" s="40">
        <v>2</v>
      </c>
      <c r="V828" s="40">
        <v>0</v>
      </c>
      <c r="W828" s="40">
        <v>0</v>
      </c>
      <c r="X828" s="40"/>
      <c r="Y828" s="40">
        <v>0</v>
      </c>
      <c r="Z828" s="40">
        <v>0</v>
      </c>
      <c r="AA828" s="40">
        <v>0</v>
      </c>
      <c r="AB828" s="40">
        <v>0</v>
      </c>
      <c r="AC828" s="40">
        <v>0</v>
      </c>
      <c r="AD828" s="40">
        <v>0</v>
      </c>
      <c r="AE828" s="40">
        <v>20</v>
      </c>
      <c r="AF828" s="40">
        <v>0</v>
      </c>
      <c r="AG828" s="40">
        <v>0</v>
      </c>
      <c r="AH828" s="42">
        <v>2</v>
      </c>
      <c r="AI828" s="42">
        <v>2</v>
      </c>
      <c r="AJ828" s="42">
        <v>0</v>
      </c>
      <c r="AK828" s="42">
        <v>1.5</v>
      </c>
      <c r="AL828" s="40">
        <v>0</v>
      </c>
      <c r="AM828" s="40">
        <v>0</v>
      </c>
      <c r="AN828" s="40">
        <v>0</v>
      </c>
      <c r="AO828" s="40">
        <v>1</v>
      </c>
      <c r="AP828" s="40">
        <v>3000</v>
      </c>
      <c r="AQ828" s="40">
        <v>0.5</v>
      </c>
      <c r="AR828" s="40">
        <v>0</v>
      </c>
      <c r="AS828" s="42">
        <v>0</v>
      </c>
      <c r="AT828" s="40" t="s">
        <v>153</v>
      </c>
      <c r="AU828" s="40"/>
      <c r="AV828" s="57" t="s">
        <v>171</v>
      </c>
      <c r="AW828" s="40" t="s">
        <v>155</v>
      </c>
      <c r="AX828" s="43">
        <v>0</v>
      </c>
      <c r="AY828" s="43">
        <v>21203090</v>
      </c>
      <c r="AZ828" s="41" t="s">
        <v>379</v>
      </c>
      <c r="BA828" s="57" t="s">
        <v>805</v>
      </c>
      <c r="BB828" s="44">
        <v>0</v>
      </c>
      <c r="BC828" s="44">
        <v>0</v>
      </c>
      <c r="BD828" s="63" t="s">
        <v>817</v>
      </c>
      <c r="BE828" s="40">
        <v>0</v>
      </c>
      <c r="BF828" s="40">
        <v>0</v>
      </c>
      <c r="BG828" s="40">
        <v>0</v>
      </c>
      <c r="BH828" s="40">
        <v>0</v>
      </c>
      <c r="BI828" s="40">
        <v>0</v>
      </c>
      <c r="BJ828" s="40">
        <v>0</v>
      </c>
      <c r="BK828" s="46">
        <v>0</v>
      </c>
      <c r="BL828" s="42">
        <v>0</v>
      </c>
      <c r="BM828" s="42">
        <v>0</v>
      </c>
      <c r="BN828" s="42">
        <v>0</v>
      </c>
      <c r="BO828" s="42">
        <v>0</v>
      </c>
      <c r="BP828" s="42">
        <v>0</v>
      </c>
      <c r="BQ828" s="42">
        <v>0</v>
      </c>
      <c r="BR828" s="11">
        <v>0</v>
      </c>
      <c r="BS828" s="11"/>
      <c r="BT828" s="11"/>
      <c r="BU828" s="11"/>
      <c r="BV828" s="42">
        <v>0</v>
      </c>
      <c r="BW828" s="42">
        <v>0</v>
      </c>
      <c r="BX828" s="42">
        <v>0</v>
      </c>
    </row>
    <row r="829" spans="3:76" ht="20.100000000000001" customHeight="1">
      <c r="C829" s="11">
        <v>62000001</v>
      </c>
      <c r="D829" s="26" t="s">
        <v>818</v>
      </c>
      <c r="E829" s="11">
        <v>1</v>
      </c>
      <c r="F829" s="11">
        <v>80000001</v>
      </c>
      <c r="G829" s="11">
        <v>0</v>
      </c>
      <c r="H829" s="11">
        <v>0</v>
      </c>
      <c r="I829" s="11">
        <v>1</v>
      </c>
      <c r="J829" s="11">
        <v>0</v>
      </c>
      <c r="K829" s="7">
        <v>0</v>
      </c>
      <c r="L829" s="11">
        <v>0</v>
      </c>
      <c r="M829" s="11">
        <v>0</v>
      </c>
      <c r="N829" s="11">
        <v>1</v>
      </c>
      <c r="O829" s="11">
        <v>0</v>
      </c>
      <c r="P829" s="11">
        <v>0</v>
      </c>
      <c r="Q829" s="11">
        <v>0</v>
      </c>
      <c r="R829" s="11">
        <v>0</v>
      </c>
      <c r="S829" s="11">
        <v>0</v>
      </c>
      <c r="T829" s="11">
        <v>1</v>
      </c>
      <c r="U829" s="11">
        <v>2</v>
      </c>
      <c r="V829" s="11">
        <v>0</v>
      </c>
      <c r="W829" s="11">
        <v>0</v>
      </c>
      <c r="X829" s="11"/>
      <c r="Y829" s="11">
        <v>0</v>
      </c>
      <c r="Z829" s="11">
        <v>0</v>
      </c>
      <c r="AA829" s="11">
        <v>0</v>
      </c>
      <c r="AB829" s="11">
        <v>0</v>
      </c>
      <c r="AC829" s="11">
        <v>1</v>
      </c>
      <c r="AD829" s="11">
        <v>0</v>
      </c>
      <c r="AE829" s="11">
        <v>25</v>
      </c>
      <c r="AF829" s="11">
        <v>0</v>
      </c>
      <c r="AG829" s="11">
        <v>0</v>
      </c>
      <c r="AH829" s="11">
        <v>2</v>
      </c>
      <c r="AI829" s="11">
        <v>1</v>
      </c>
      <c r="AJ829" s="11">
        <v>0</v>
      </c>
      <c r="AK829" s="11">
        <v>0</v>
      </c>
      <c r="AL829" s="11">
        <v>0</v>
      </c>
      <c r="AM829" s="11">
        <v>0</v>
      </c>
      <c r="AN829" s="11">
        <v>0</v>
      </c>
      <c r="AO829" s="11">
        <v>0</v>
      </c>
      <c r="AP829" s="11">
        <v>1000</v>
      </c>
      <c r="AQ829" s="11">
        <v>0</v>
      </c>
      <c r="AR829" s="11">
        <v>0</v>
      </c>
      <c r="AS829" s="11">
        <v>92000003</v>
      </c>
      <c r="AT829" s="11" t="s">
        <v>153</v>
      </c>
      <c r="AU829" s="11"/>
      <c r="AV829" s="26" t="s">
        <v>171</v>
      </c>
      <c r="AW829" s="11" t="s">
        <v>211</v>
      </c>
      <c r="AX829" s="11">
        <v>0</v>
      </c>
      <c r="AY829" s="11">
        <v>40000003</v>
      </c>
      <c r="AZ829" s="26" t="s">
        <v>156</v>
      </c>
      <c r="BA829" s="26" t="s">
        <v>153</v>
      </c>
      <c r="BB829" s="11">
        <v>0</v>
      </c>
      <c r="BC829" s="11">
        <v>0</v>
      </c>
      <c r="BD829" s="33" t="s">
        <v>819</v>
      </c>
      <c r="BE829" s="11">
        <v>0</v>
      </c>
      <c r="BF829" s="11">
        <v>0</v>
      </c>
      <c r="BG829" s="11">
        <v>0</v>
      </c>
      <c r="BH829" s="11">
        <v>0</v>
      </c>
      <c r="BI829" s="11">
        <v>0</v>
      </c>
      <c r="BJ829" s="11">
        <v>0</v>
      </c>
      <c r="BK829" s="35">
        <v>0</v>
      </c>
      <c r="BL829" s="11">
        <v>1</v>
      </c>
      <c r="BM829" s="11">
        <v>0</v>
      </c>
      <c r="BN829" s="11">
        <v>0</v>
      </c>
      <c r="BO829" s="11">
        <v>0</v>
      </c>
      <c r="BP829" s="11">
        <v>0</v>
      </c>
      <c r="BQ829" s="11">
        <v>0</v>
      </c>
      <c r="BR829" s="11">
        <v>0</v>
      </c>
      <c r="BS829" s="11"/>
      <c r="BT829" s="11"/>
      <c r="BU829" s="11"/>
      <c r="BV829" s="11">
        <v>0</v>
      </c>
      <c r="BW829" s="11">
        <v>0</v>
      </c>
      <c r="BX829" s="11">
        <v>0</v>
      </c>
    </row>
    <row r="830" spans="3:76" ht="20.100000000000001" customHeight="1">
      <c r="C830" s="11">
        <v>62000002</v>
      </c>
      <c r="D830" s="26" t="s">
        <v>374</v>
      </c>
      <c r="E830" s="11">
        <v>1</v>
      </c>
      <c r="F830" s="11">
        <v>80000001</v>
      </c>
      <c r="G830" s="11">
        <v>0</v>
      </c>
      <c r="H830" s="11">
        <v>0</v>
      </c>
      <c r="I830" s="11">
        <v>1</v>
      </c>
      <c r="J830" s="11">
        <v>0</v>
      </c>
      <c r="K830" s="7">
        <v>0</v>
      </c>
      <c r="L830" s="11">
        <v>0</v>
      </c>
      <c r="M830" s="11">
        <v>0</v>
      </c>
      <c r="N830" s="11">
        <v>1</v>
      </c>
      <c r="O830" s="11">
        <v>0</v>
      </c>
      <c r="P830" s="11">
        <v>0</v>
      </c>
      <c r="Q830" s="11">
        <v>0</v>
      </c>
      <c r="R830" s="11">
        <v>0</v>
      </c>
      <c r="S830" s="11">
        <v>0</v>
      </c>
      <c r="T830" s="11">
        <v>1</v>
      </c>
      <c r="U830" s="11">
        <v>2</v>
      </c>
      <c r="V830" s="11">
        <v>0</v>
      </c>
      <c r="W830" s="11">
        <v>3</v>
      </c>
      <c r="X830" s="11"/>
      <c r="Y830" s="11">
        <v>0</v>
      </c>
      <c r="Z830" s="11">
        <v>0</v>
      </c>
      <c r="AA830" s="11">
        <v>0</v>
      </c>
      <c r="AB830" s="11">
        <v>0</v>
      </c>
      <c r="AC830" s="11">
        <v>0</v>
      </c>
      <c r="AD830" s="11">
        <v>0</v>
      </c>
      <c r="AE830" s="11">
        <v>7</v>
      </c>
      <c r="AF830" s="11">
        <v>0</v>
      </c>
      <c r="AG830" s="11">
        <v>0</v>
      </c>
      <c r="AH830" s="11">
        <v>7</v>
      </c>
      <c r="AI830" s="11">
        <v>0</v>
      </c>
      <c r="AJ830" s="11">
        <v>0</v>
      </c>
      <c r="AK830" s="11">
        <v>6</v>
      </c>
      <c r="AL830" s="11">
        <v>0</v>
      </c>
      <c r="AM830" s="11">
        <v>0</v>
      </c>
      <c r="AN830" s="11">
        <v>0</v>
      </c>
      <c r="AO830" s="11">
        <v>0.5</v>
      </c>
      <c r="AP830" s="11">
        <v>1000</v>
      </c>
      <c r="AQ830" s="11">
        <v>0</v>
      </c>
      <c r="AR830" s="11">
        <v>0</v>
      </c>
      <c r="AS830" s="11">
        <v>0</v>
      </c>
      <c r="AT830" s="11">
        <v>0</v>
      </c>
      <c r="AU830" s="11"/>
      <c r="AV830" s="26" t="s">
        <v>189</v>
      </c>
      <c r="AW830" s="11" t="s">
        <v>172</v>
      </c>
      <c r="AX830" s="11" t="s">
        <v>153</v>
      </c>
      <c r="AY830" s="11" t="s">
        <v>342</v>
      </c>
      <c r="AZ830" s="26" t="s">
        <v>156</v>
      </c>
      <c r="BA830" s="11">
        <v>0</v>
      </c>
      <c r="BB830" s="11">
        <v>0</v>
      </c>
      <c r="BC830" s="11">
        <v>0</v>
      </c>
      <c r="BD830" s="33" t="s">
        <v>820</v>
      </c>
      <c r="BE830" s="11">
        <v>0</v>
      </c>
      <c r="BF830" s="11">
        <v>0</v>
      </c>
      <c r="BG830" s="11">
        <v>0</v>
      </c>
      <c r="BH830" s="11">
        <v>0</v>
      </c>
      <c r="BI830" s="11">
        <v>0</v>
      </c>
      <c r="BJ830" s="11">
        <v>0</v>
      </c>
      <c r="BK830" s="35">
        <v>0</v>
      </c>
      <c r="BL830" s="11">
        <v>0</v>
      </c>
      <c r="BM830" s="11">
        <v>0</v>
      </c>
      <c r="BN830" s="11">
        <v>0</v>
      </c>
      <c r="BO830" s="11">
        <v>0</v>
      </c>
      <c r="BP830" s="11">
        <v>0</v>
      </c>
      <c r="BQ830" s="11">
        <v>0</v>
      </c>
      <c r="BR830" s="11">
        <v>0</v>
      </c>
      <c r="BS830" s="11"/>
      <c r="BT830" s="11"/>
      <c r="BU830" s="11"/>
      <c r="BV830" s="11">
        <v>0</v>
      </c>
      <c r="BW830" s="11">
        <v>0</v>
      </c>
      <c r="BX830" s="11">
        <v>0</v>
      </c>
    </row>
    <row r="831" spans="3:76" ht="20.100000000000001" customHeight="1">
      <c r="C831" s="29">
        <v>62000003</v>
      </c>
      <c r="D831" s="28" t="s">
        <v>151</v>
      </c>
      <c r="E831" s="29">
        <v>1</v>
      </c>
      <c r="F831" s="11">
        <v>80000001</v>
      </c>
      <c r="G831" s="29">
        <v>0</v>
      </c>
      <c r="H831" s="29">
        <v>0</v>
      </c>
      <c r="I831" s="29">
        <v>1</v>
      </c>
      <c r="J831" s="29">
        <v>0</v>
      </c>
      <c r="K831" s="27">
        <v>0</v>
      </c>
      <c r="L831" s="29">
        <v>0</v>
      </c>
      <c r="M831" s="29">
        <v>0</v>
      </c>
      <c r="N831" s="29">
        <v>2</v>
      </c>
      <c r="O831" s="29">
        <v>1</v>
      </c>
      <c r="P831" s="29">
        <v>0.1</v>
      </c>
      <c r="Q831" s="29">
        <v>0</v>
      </c>
      <c r="R831" s="29">
        <v>0</v>
      </c>
      <c r="S831" s="29">
        <v>0</v>
      </c>
      <c r="T831" s="29">
        <v>1</v>
      </c>
      <c r="U831" s="29">
        <v>2</v>
      </c>
      <c r="V831" s="29">
        <v>0</v>
      </c>
      <c r="W831" s="29">
        <v>2.5</v>
      </c>
      <c r="X831" s="29"/>
      <c r="Y831" s="29">
        <v>0</v>
      </c>
      <c r="Z831" s="29">
        <v>0</v>
      </c>
      <c r="AA831" s="29">
        <v>0</v>
      </c>
      <c r="AB831" s="29">
        <v>0</v>
      </c>
      <c r="AC831" s="29">
        <v>1</v>
      </c>
      <c r="AD831" s="29">
        <v>0</v>
      </c>
      <c r="AE831" s="29">
        <v>9</v>
      </c>
      <c r="AF831" s="29">
        <v>2</v>
      </c>
      <c r="AG831" s="29" t="s">
        <v>152</v>
      </c>
      <c r="AH831" s="29">
        <v>2</v>
      </c>
      <c r="AI831" s="29">
        <v>2</v>
      </c>
      <c r="AJ831" s="11">
        <v>0</v>
      </c>
      <c r="AK831" s="29">
        <v>1.5</v>
      </c>
      <c r="AL831" s="29">
        <v>0</v>
      </c>
      <c r="AM831" s="29">
        <v>0</v>
      </c>
      <c r="AN831" s="29">
        <v>0</v>
      </c>
      <c r="AO831" s="29">
        <v>1</v>
      </c>
      <c r="AP831" s="29">
        <v>3000</v>
      </c>
      <c r="AQ831" s="29">
        <v>0.5</v>
      </c>
      <c r="AR831" s="29">
        <v>0</v>
      </c>
      <c r="AS831" s="29">
        <v>0</v>
      </c>
      <c r="AT831" s="29" t="s">
        <v>153</v>
      </c>
      <c r="AU831" s="29"/>
      <c r="AV831" s="28" t="s">
        <v>154</v>
      </c>
      <c r="AW831" s="29" t="s">
        <v>155</v>
      </c>
      <c r="AX831" s="29">
        <v>10000007</v>
      </c>
      <c r="AY831" s="29">
        <v>21000110</v>
      </c>
      <c r="AZ831" s="28" t="s">
        <v>156</v>
      </c>
      <c r="BA831" s="29">
        <v>0</v>
      </c>
      <c r="BB831" s="29">
        <v>0</v>
      </c>
      <c r="BC831" s="29">
        <v>0</v>
      </c>
      <c r="BD831" s="34" t="s">
        <v>821</v>
      </c>
      <c r="BE831" s="29">
        <v>0</v>
      </c>
      <c r="BF831" s="29">
        <v>0</v>
      </c>
      <c r="BG831" s="29">
        <v>0</v>
      </c>
      <c r="BH831" s="29">
        <v>0</v>
      </c>
      <c r="BI831" s="29">
        <v>0</v>
      </c>
      <c r="BJ831" s="29">
        <v>0</v>
      </c>
      <c r="BK831" s="36">
        <v>0</v>
      </c>
      <c r="BL831" s="11">
        <v>0</v>
      </c>
      <c r="BM831" s="11">
        <v>0</v>
      </c>
      <c r="BN831" s="11">
        <v>0</v>
      </c>
      <c r="BO831" s="11">
        <v>0</v>
      </c>
      <c r="BP831" s="11">
        <v>0</v>
      </c>
      <c r="BQ831" s="11">
        <v>0</v>
      </c>
      <c r="BR831" s="11">
        <v>0</v>
      </c>
      <c r="BS831" s="11"/>
      <c r="BT831" s="11"/>
      <c r="BU831" s="11"/>
      <c r="BV831" s="11">
        <v>0</v>
      </c>
      <c r="BW831" s="11">
        <v>0</v>
      </c>
      <c r="BX831" s="11">
        <v>0</v>
      </c>
    </row>
    <row r="832" spans="3:76" ht="20.100000000000001" customHeight="1">
      <c r="C832" s="11">
        <v>62000004</v>
      </c>
      <c r="D832" s="26" t="s">
        <v>822</v>
      </c>
      <c r="E832" s="11">
        <v>1</v>
      </c>
      <c r="F832" s="11">
        <v>80000001</v>
      </c>
      <c r="G832" s="11">
        <v>0</v>
      </c>
      <c r="H832" s="11">
        <v>0</v>
      </c>
      <c r="I832" s="11">
        <v>1</v>
      </c>
      <c r="J832" s="11">
        <v>0</v>
      </c>
      <c r="K832" s="7">
        <v>0</v>
      </c>
      <c r="L832" s="11">
        <v>0</v>
      </c>
      <c r="M832" s="11">
        <v>0</v>
      </c>
      <c r="N832" s="11">
        <v>1</v>
      </c>
      <c r="O832" s="11">
        <v>0</v>
      </c>
      <c r="P832" s="11">
        <v>0</v>
      </c>
      <c r="Q832" s="11">
        <v>0</v>
      </c>
      <c r="R832" s="11">
        <v>0</v>
      </c>
      <c r="S832" s="11">
        <v>0</v>
      </c>
      <c r="T832" s="11">
        <v>1</v>
      </c>
      <c r="U832" s="11">
        <v>2</v>
      </c>
      <c r="V832" s="11">
        <v>0</v>
      </c>
      <c r="W832" s="11">
        <v>0</v>
      </c>
      <c r="X832" s="11"/>
      <c r="Y832" s="11">
        <v>0</v>
      </c>
      <c r="Z832" s="11">
        <v>0</v>
      </c>
      <c r="AA832" s="11">
        <v>0</v>
      </c>
      <c r="AB832" s="11">
        <v>0</v>
      </c>
      <c r="AC832" s="11">
        <v>1</v>
      </c>
      <c r="AD832" s="11">
        <v>0</v>
      </c>
      <c r="AE832" s="11">
        <v>18</v>
      </c>
      <c r="AF832" s="11">
        <v>0</v>
      </c>
      <c r="AG832" s="11">
        <v>0</v>
      </c>
      <c r="AH832" s="11">
        <v>2</v>
      </c>
      <c r="AI832" s="11">
        <v>0</v>
      </c>
      <c r="AJ832" s="11">
        <v>0</v>
      </c>
      <c r="AK832" s="11">
        <v>0</v>
      </c>
      <c r="AL832" s="11">
        <v>0</v>
      </c>
      <c r="AM832" s="11">
        <v>0</v>
      </c>
      <c r="AN832" s="11">
        <v>0</v>
      </c>
      <c r="AO832" s="11">
        <v>0.5</v>
      </c>
      <c r="AP832" s="11">
        <v>1000</v>
      </c>
      <c r="AQ832" s="11">
        <v>0.5</v>
      </c>
      <c r="AR832" s="11">
        <v>0</v>
      </c>
      <c r="AS832" s="209" t="s">
        <v>823</v>
      </c>
      <c r="AT832" s="11" t="s">
        <v>153</v>
      </c>
      <c r="AU832" s="11"/>
      <c r="AV832" s="26" t="s">
        <v>171</v>
      </c>
      <c r="AW832" s="11" t="s">
        <v>339</v>
      </c>
      <c r="AX832" s="11">
        <v>0</v>
      </c>
      <c r="AY832" s="11">
        <v>0</v>
      </c>
      <c r="AZ832" s="26" t="s">
        <v>156</v>
      </c>
      <c r="BA832" s="26" t="s">
        <v>153</v>
      </c>
      <c r="BB832" s="11">
        <v>0</v>
      </c>
      <c r="BC832" s="11">
        <v>0</v>
      </c>
      <c r="BD832" s="33" t="s">
        <v>824</v>
      </c>
      <c r="BE832" s="11">
        <v>0</v>
      </c>
      <c r="BF832" s="11">
        <v>0</v>
      </c>
      <c r="BG832" s="11">
        <v>0</v>
      </c>
      <c r="BH832" s="11">
        <v>0</v>
      </c>
      <c r="BI832" s="11">
        <v>0</v>
      </c>
      <c r="BJ832" s="11">
        <v>0</v>
      </c>
      <c r="BK832" s="35">
        <v>0</v>
      </c>
      <c r="BL832" s="11">
        <v>1</v>
      </c>
      <c r="BM832" s="11">
        <v>0</v>
      </c>
      <c r="BN832" s="11">
        <v>0</v>
      </c>
      <c r="BO832" s="11">
        <v>0</v>
      </c>
      <c r="BP832" s="11">
        <v>0</v>
      </c>
      <c r="BQ832" s="11">
        <v>0</v>
      </c>
      <c r="BR832" s="11">
        <v>0</v>
      </c>
      <c r="BS832" s="11"/>
      <c r="BT832" s="11"/>
      <c r="BU832" s="11"/>
      <c r="BV832" s="11">
        <v>0</v>
      </c>
      <c r="BW832" s="11">
        <v>0</v>
      </c>
      <c r="BX832" s="11">
        <v>0</v>
      </c>
    </row>
    <row r="833" spans="3:76" ht="20.100000000000001" customHeight="1">
      <c r="C833" s="29">
        <v>62000005</v>
      </c>
      <c r="D833" s="28" t="s">
        <v>825</v>
      </c>
      <c r="E833" s="29">
        <v>1</v>
      </c>
      <c r="F833" s="11">
        <v>80000001</v>
      </c>
      <c r="G833" s="29">
        <v>0</v>
      </c>
      <c r="H833" s="29">
        <v>0</v>
      </c>
      <c r="I833" s="29">
        <v>1</v>
      </c>
      <c r="J833" s="29">
        <v>0</v>
      </c>
      <c r="K833" s="27">
        <v>0</v>
      </c>
      <c r="L833" s="29">
        <v>0</v>
      </c>
      <c r="M833" s="29">
        <v>0</v>
      </c>
      <c r="N833" s="29">
        <v>2</v>
      </c>
      <c r="O833" s="29">
        <v>3</v>
      </c>
      <c r="P833" s="29">
        <v>0.15</v>
      </c>
      <c r="Q833" s="29">
        <v>0</v>
      </c>
      <c r="R833" s="29">
        <v>0</v>
      </c>
      <c r="S833" s="29">
        <v>0</v>
      </c>
      <c r="T833" s="29">
        <v>1</v>
      </c>
      <c r="U833" s="29">
        <v>2</v>
      </c>
      <c r="V833" s="29">
        <v>0</v>
      </c>
      <c r="W833" s="29">
        <v>0</v>
      </c>
      <c r="X833" s="29"/>
      <c r="Y833" s="29">
        <v>0</v>
      </c>
      <c r="Z833" s="29">
        <v>0</v>
      </c>
      <c r="AA833" s="29">
        <v>0</v>
      </c>
      <c r="AB833" s="29">
        <v>0</v>
      </c>
      <c r="AC833" s="29">
        <v>1</v>
      </c>
      <c r="AD833" s="29">
        <v>0</v>
      </c>
      <c r="AE833" s="29">
        <v>40</v>
      </c>
      <c r="AF833" s="29">
        <v>0</v>
      </c>
      <c r="AG833" s="29">
        <v>0</v>
      </c>
      <c r="AH833" s="29">
        <v>2</v>
      </c>
      <c r="AI833" s="29">
        <v>0</v>
      </c>
      <c r="AJ833" s="11">
        <v>0</v>
      </c>
      <c r="AK833" s="29">
        <v>0</v>
      </c>
      <c r="AL833" s="29">
        <v>0</v>
      </c>
      <c r="AM833" s="29">
        <v>0</v>
      </c>
      <c r="AN833" s="29">
        <v>0</v>
      </c>
      <c r="AO833" s="29">
        <v>0</v>
      </c>
      <c r="AP833" s="29">
        <v>1000</v>
      </c>
      <c r="AQ833" s="29">
        <v>0.5</v>
      </c>
      <c r="AR833" s="29">
        <v>0</v>
      </c>
      <c r="AS833" s="29">
        <v>80001064</v>
      </c>
      <c r="AT833" s="29" t="s">
        <v>153</v>
      </c>
      <c r="AU833" s="29"/>
      <c r="AV833" s="28"/>
      <c r="AW833" s="29" t="s">
        <v>387</v>
      </c>
      <c r="AX833" s="29">
        <v>0</v>
      </c>
      <c r="AY833" s="29">
        <v>0</v>
      </c>
      <c r="AZ833" s="28" t="s">
        <v>156</v>
      </c>
      <c r="BA833" s="28" t="s">
        <v>153</v>
      </c>
      <c r="BB833" s="29">
        <v>0</v>
      </c>
      <c r="BC833" s="29">
        <v>0</v>
      </c>
      <c r="BD833" s="34" t="s">
        <v>826</v>
      </c>
      <c r="BE833" s="29">
        <v>0</v>
      </c>
      <c r="BF833" s="29">
        <v>0</v>
      </c>
      <c r="BG833" s="29">
        <v>0</v>
      </c>
      <c r="BH833" s="29">
        <v>0</v>
      </c>
      <c r="BI833" s="29">
        <v>0</v>
      </c>
      <c r="BJ833" s="29">
        <v>0</v>
      </c>
      <c r="BK833" s="36">
        <v>0</v>
      </c>
      <c r="BL833" s="11">
        <v>1</v>
      </c>
      <c r="BM833" s="11">
        <v>0</v>
      </c>
      <c r="BN833" s="11">
        <v>0</v>
      </c>
      <c r="BO833" s="11">
        <v>0</v>
      </c>
      <c r="BP833" s="11">
        <v>0</v>
      </c>
      <c r="BQ833" s="11">
        <v>0</v>
      </c>
      <c r="BR833" s="11">
        <v>0</v>
      </c>
      <c r="BS833" s="11"/>
      <c r="BT833" s="11"/>
      <c r="BU833" s="11"/>
      <c r="BV833" s="11">
        <v>0</v>
      </c>
      <c r="BW833" s="11">
        <v>0</v>
      </c>
      <c r="BX833" s="11">
        <v>0</v>
      </c>
    </row>
    <row r="834" spans="3:76" ht="20.100000000000001" customHeight="1">
      <c r="C834" s="11">
        <v>62000006</v>
      </c>
      <c r="D834" s="26" t="s">
        <v>341</v>
      </c>
      <c r="E834" s="11">
        <v>1</v>
      </c>
      <c r="F834" s="11">
        <v>80000001</v>
      </c>
      <c r="G834" s="11">
        <v>0</v>
      </c>
      <c r="H834" s="11">
        <v>0</v>
      </c>
      <c r="I834" s="11">
        <v>1</v>
      </c>
      <c r="J834" s="11">
        <v>0</v>
      </c>
      <c r="K834" s="7">
        <v>0</v>
      </c>
      <c r="L834" s="11">
        <v>0</v>
      </c>
      <c r="M834" s="11">
        <v>0</v>
      </c>
      <c r="N834" s="11">
        <v>1</v>
      </c>
      <c r="O834" s="11">
        <v>0</v>
      </c>
      <c r="P834" s="11">
        <v>0</v>
      </c>
      <c r="Q834" s="11">
        <v>0</v>
      </c>
      <c r="R834" s="11">
        <v>0</v>
      </c>
      <c r="S834" s="11">
        <v>0</v>
      </c>
      <c r="T834" s="11">
        <v>1</v>
      </c>
      <c r="U834" s="11">
        <v>2</v>
      </c>
      <c r="V834" s="11">
        <v>0</v>
      </c>
      <c r="W834" s="11">
        <v>3</v>
      </c>
      <c r="X834" s="11"/>
      <c r="Y834" s="11">
        <v>0</v>
      </c>
      <c r="Z834" s="11">
        <v>0</v>
      </c>
      <c r="AA834" s="11">
        <v>0</v>
      </c>
      <c r="AB834" s="11">
        <v>0</v>
      </c>
      <c r="AC834" s="11">
        <v>0</v>
      </c>
      <c r="AD834" s="11">
        <v>0</v>
      </c>
      <c r="AE834" s="11">
        <v>7</v>
      </c>
      <c r="AF834" s="11">
        <v>0</v>
      </c>
      <c r="AG834" s="11">
        <v>0</v>
      </c>
      <c r="AH834" s="11">
        <v>7</v>
      </c>
      <c r="AI834" s="11">
        <v>0</v>
      </c>
      <c r="AJ834" s="11">
        <v>0</v>
      </c>
      <c r="AK834" s="11">
        <v>6</v>
      </c>
      <c r="AL834" s="11">
        <v>0</v>
      </c>
      <c r="AM834" s="11">
        <v>0</v>
      </c>
      <c r="AN834" s="11">
        <v>0</v>
      </c>
      <c r="AO834" s="11">
        <v>0.5</v>
      </c>
      <c r="AP834" s="11">
        <v>1000</v>
      </c>
      <c r="AQ834" s="11">
        <v>0</v>
      </c>
      <c r="AR834" s="11">
        <v>0</v>
      </c>
      <c r="AS834" s="11">
        <v>0</v>
      </c>
      <c r="AT834" s="11" t="s">
        <v>153</v>
      </c>
      <c r="AU834" s="11"/>
      <c r="AV834" s="26" t="s">
        <v>189</v>
      </c>
      <c r="AW834" s="11" t="s">
        <v>172</v>
      </c>
      <c r="AX834" s="11" t="s">
        <v>153</v>
      </c>
      <c r="AY834" s="11" t="s">
        <v>342</v>
      </c>
      <c r="AZ834" s="26" t="s">
        <v>156</v>
      </c>
      <c r="BA834" s="11">
        <v>0</v>
      </c>
      <c r="BB834" s="11" t="s">
        <v>827</v>
      </c>
      <c r="BC834" s="11">
        <v>0</v>
      </c>
      <c r="BD834" s="33" t="s">
        <v>828</v>
      </c>
      <c r="BE834" s="11">
        <v>0</v>
      </c>
      <c r="BF834" s="11">
        <v>0</v>
      </c>
      <c r="BG834" s="11">
        <v>0</v>
      </c>
      <c r="BH834" s="11">
        <v>0</v>
      </c>
      <c r="BI834" s="11">
        <v>0</v>
      </c>
      <c r="BJ834" s="11">
        <v>0</v>
      </c>
      <c r="BK834" s="35">
        <v>0</v>
      </c>
      <c r="BL834" s="11">
        <v>0</v>
      </c>
      <c r="BM834" s="11">
        <v>0</v>
      </c>
      <c r="BN834" s="11">
        <v>0</v>
      </c>
      <c r="BO834" s="11">
        <v>0</v>
      </c>
      <c r="BP834" s="11">
        <v>0</v>
      </c>
      <c r="BQ834" s="11">
        <v>0</v>
      </c>
      <c r="BR834" s="11">
        <v>0</v>
      </c>
      <c r="BS834" s="11"/>
      <c r="BT834" s="11"/>
      <c r="BU834" s="11"/>
      <c r="BV834" s="11">
        <v>0</v>
      </c>
      <c r="BW834" s="11">
        <v>0</v>
      </c>
      <c r="BX834" s="11">
        <v>0</v>
      </c>
    </row>
    <row r="835" spans="3:76" ht="20.100000000000001" customHeight="1">
      <c r="C835" s="76">
        <v>62000007</v>
      </c>
      <c r="D835" s="77" t="s">
        <v>818</v>
      </c>
      <c r="E835" s="76">
        <v>1</v>
      </c>
      <c r="F835" s="11">
        <v>80000001</v>
      </c>
      <c r="G835" s="76">
        <v>0</v>
      </c>
      <c r="H835" s="76">
        <v>0</v>
      </c>
      <c r="I835" s="76">
        <v>1</v>
      </c>
      <c r="J835" s="76">
        <v>0</v>
      </c>
      <c r="K835" s="76">
        <v>0</v>
      </c>
      <c r="L835" s="76">
        <v>0</v>
      </c>
      <c r="M835" s="76">
        <v>0</v>
      </c>
      <c r="N835" s="76">
        <v>2</v>
      </c>
      <c r="O835" s="76">
        <v>1</v>
      </c>
      <c r="P835" s="76">
        <v>0.2</v>
      </c>
      <c r="Q835" s="76">
        <v>0</v>
      </c>
      <c r="R835" s="76">
        <v>0</v>
      </c>
      <c r="S835" s="76">
        <v>0</v>
      </c>
      <c r="T835" s="76">
        <v>1</v>
      </c>
      <c r="U835" s="76">
        <v>2</v>
      </c>
      <c r="V835" s="76">
        <v>0</v>
      </c>
      <c r="W835" s="76">
        <v>0</v>
      </c>
      <c r="X835" s="76"/>
      <c r="Y835" s="76">
        <v>0</v>
      </c>
      <c r="Z835" s="76">
        <v>0</v>
      </c>
      <c r="AA835" s="76">
        <v>0</v>
      </c>
      <c r="AB835" s="76">
        <v>0</v>
      </c>
      <c r="AC835" s="76">
        <v>1</v>
      </c>
      <c r="AD835" s="76">
        <v>0</v>
      </c>
      <c r="AE835" s="76">
        <v>1</v>
      </c>
      <c r="AF835" s="76">
        <v>0</v>
      </c>
      <c r="AG835" s="76">
        <v>0</v>
      </c>
      <c r="AH835" s="76">
        <v>2</v>
      </c>
      <c r="AI835" s="76">
        <v>0</v>
      </c>
      <c r="AJ835" s="76">
        <v>0</v>
      </c>
      <c r="AK835" s="76">
        <v>0</v>
      </c>
      <c r="AL835" s="76">
        <v>0</v>
      </c>
      <c r="AM835" s="76">
        <v>0</v>
      </c>
      <c r="AN835" s="76">
        <v>0</v>
      </c>
      <c r="AO835" s="76">
        <v>0</v>
      </c>
      <c r="AP835" s="76">
        <v>1000</v>
      </c>
      <c r="AQ835" s="76">
        <v>0</v>
      </c>
      <c r="AR835" s="76">
        <v>0</v>
      </c>
      <c r="AS835" s="76">
        <v>92000005</v>
      </c>
      <c r="AT835" s="76" t="s">
        <v>153</v>
      </c>
      <c r="AU835" s="76"/>
      <c r="AV835" s="77" t="s">
        <v>171</v>
      </c>
      <c r="AW835" s="76" t="s">
        <v>211</v>
      </c>
      <c r="AX835" s="76">
        <v>0</v>
      </c>
      <c r="AY835" s="76">
        <v>40000003</v>
      </c>
      <c r="AZ835" s="77" t="s">
        <v>156</v>
      </c>
      <c r="BA835" s="76" t="s">
        <v>153</v>
      </c>
      <c r="BB835" s="76">
        <v>0</v>
      </c>
      <c r="BC835" s="76">
        <v>0</v>
      </c>
      <c r="BD835" s="92" t="s">
        <v>829</v>
      </c>
      <c r="BE835" s="76">
        <v>0</v>
      </c>
      <c r="BF835" s="76">
        <v>0</v>
      </c>
      <c r="BG835" s="76">
        <v>0</v>
      </c>
      <c r="BH835" s="76">
        <v>0</v>
      </c>
      <c r="BI835" s="76">
        <v>0</v>
      </c>
      <c r="BJ835" s="76">
        <v>0</v>
      </c>
      <c r="BK835" s="97">
        <v>0</v>
      </c>
      <c r="BL835" s="76">
        <v>1</v>
      </c>
      <c r="BM835" s="11">
        <v>0</v>
      </c>
      <c r="BN835" s="11">
        <v>0</v>
      </c>
      <c r="BO835" s="11">
        <v>0</v>
      </c>
      <c r="BP835" s="11">
        <v>0</v>
      </c>
      <c r="BQ835" s="11">
        <v>0</v>
      </c>
      <c r="BR835" s="11">
        <v>0</v>
      </c>
      <c r="BS835" s="11"/>
      <c r="BT835" s="11"/>
      <c r="BU835" s="11"/>
      <c r="BV835" s="11">
        <v>0</v>
      </c>
      <c r="BW835" s="11">
        <v>0</v>
      </c>
      <c r="BX835" s="11">
        <v>0</v>
      </c>
    </row>
    <row r="836" spans="3:76" ht="20.100000000000001" customHeight="1">
      <c r="C836" s="29">
        <v>62000008</v>
      </c>
      <c r="D836" s="28" t="s">
        <v>830</v>
      </c>
      <c r="E836" s="29">
        <v>1</v>
      </c>
      <c r="F836" s="11">
        <v>80000001</v>
      </c>
      <c r="G836" s="29">
        <v>0</v>
      </c>
      <c r="H836" s="29">
        <v>0</v>
      </c>
      <c r="I836" s="29">
        <v>1</v>
      </c>
      <c r="J836" s="29">
        <v>0</v>
      </c>
      <c r="K836" s="27">
        <v>0</v>
      </c>
      <c r="L836" s="29">
        <v>0</v>
      </c>
      <c r="M836" s="29">
        <v>0</v>
      </c>
      <c r="N836" s="29">
        <v>2</v>
      </c>
      <c r="O836" s="29">
        <v>2</v>
      </c>
      <c r="P836" s="29">
        <v>0.3</v>
      </c>
      <c r="Q836" s="29">
        <v>0</v>
      </c>
      <c r="R836" s="29">
        <v>0</v>
      </c>
      <c r="S836" s="29">
        <v>0</v>
      </c>
      <c r="T836" s="29">
        <v>1</v>
      </c>
      <c r="U836" s="29">
        <v>2</v>
      </c>
      <c r="V836" s="29">
        <v>0</v>
      </c>
      <c r="W836" s="29">
        <v>0</v>
      </c>
      <c r="X836" s="29"/>
      <c r="Y836" s="29">
        <v>0</v>
      </c>
      <c r="Z836" s="29">
        <v>0</v>
      </c>
      <c r="AA836" s="29">
        <v>0</v>
      </c>
      <c r="AB836" s="29">
        <v>0</v>
      </c>
      <c r="AC836" s="29">
        <v>1</v>
      </c>
      <c r="AD836" s="29">
        <v>0</v>
      </c>
      <c r="AE836" s="29">
        <v>30</v>
      </c>
      <c r="AF836" s="29">
        <v>0</v>
      </c>
      <c r="AG836" s="29">
        <v>0</v>
      </c>
      <c r="AH836" s="29">
        <v>2</v>
      </c>
      <c r="AI836" s="29">
        <v>0</v>
      </c>
      <c r="AJ836" s="11">
        <v>0</v>
      </c>
      <c r="AK836" s="29">
        <v>0</v>
      </c>
      <c r="AL836" s="29">
        <v>0</v>
      </c>
      <c r="AM836" s="29">
        <v>0</v>
      </c>
      <c r="AN836" s="29">
        <v>0</v>
      </c>
      <c r="AO836" s="29">
        <v>0</v>
      </c>
      <c r="AP836" s="29">
        <v>1000</v>
      </c>
      <c r="AQ836" s="29">
        <v>0.5</v>
      </c>
      <c r="AR836" s="29">
        <v>0</v>
      </c>
      <c r="AS836" s="215" t="s">
        <v>831</v>
      </c>
      <c r="AT836" s="29" t="s">
        <v>153</v>
      </c>
      <c r="AU836" s="29"/>
      <c r="AV836" s="28" t="s">
        <v>171</v>
      </c>
      <c r="AW836" s="29" t="s">
        <v>211</v>
      </c>
      <c r="AX836" s="29">
        <v>0</v>
      </c>
      <c r="AY836" s="59">
        <v>21030020</v>
      </c>
      <c r="AZ836" s="28" t="s">
        <v>156</v>
      </c>
      <c r="BA836" s="28" t="s">
        <v>153</v>
      </c>
      <c r="BB836" s="29">
        <v>0</v>
      </c>
      <c r="BC836" s="29">
        <v>0</v>
      </c>
      <c r="BD836" s="34" t="s">
        <v>832</v>
      </c>
      <c r="BE836" s="29">
        <v>0</v>
      </c>
      <c r="BF836" s="29">
        <v>0</v>
      </c>
      <c r="BG836" s="29">
        <v>0</v>
      </c>
      <c r="BH836" s="29">
        <v>0</v>
      </c>
      <c r="BI836" s="29">
        <v>0</v>
      </c>
      <c r="BJ836" s="29">
        <v>0</v>
      </c>
      <c r="BK836" s="36">
        <v>0</v>
      </c>
      <c r="BL836" s="11">
        <v>1</v>
      </c>
      <c r="BM836" s="11">
        <v>0</v>
      </c>
      <c r="BN836" s="11">
        <v>0</v>
      </c>
      <c r="BO836" s="11">
        <v>0</v>
      </c>
      <c r="BP836" s="11">
        <v>0</v>
      </c>
      <c r="BQ836" s="11">
        <v>0</v>
      </c>
      <c r="BR836" s="11">
        <v>0</v>
      </c>
      <c r="BS836" s="11"/>
      <c r="BT836" s="11"/>
      <c r="BU836" s="11"/>
      <c r="BV836" s="11">
        <v>0</v>
      </c>
      <c r="BW836" s="11">
        <v>0</v>
      </c>
      <c r="BX836" s="11">
        <v>0</v>
      </c>
    </row>
    <row r="837" spans="3:76" ht="20.100000000000001" customHeight="1">
      <c r="C837" s="11">
        <v>62000009</v>
      </c>
      <c r="D837" s="26" t="s">
        <v>833</v>
      </c>
      <c r="E837" s="11">
        <v>1</v>
      </c>
      <c r="F837" s="11">
        <v>80000001</v>
      </c>
      <c r="G837" s="11">
        <v>0</v>
      </c>
      <c r="H837" s="11">
        <v>0</v>
      </c>
      <c r="I837" s="11">
        <v>1</v>
      </c>
      <c r="J837" s="11">
        <v>0</v>
      </c>
      <c r="K837" s="7">
        <v>0</v>
      </c>
      <c r="L837" s="11">
        <v>0</v>
      </c>
      <c r="M837" s="11">
        <v>0</v>
      </c>
      <c r="N837" s="11">
        <v>2</v>
      </c>
      <c r="O837" s="11">
        <v>2</v>
      </c>
      <c r="P837" s="11">
        <v>0.15</v>
      </c>
      <c r="Q837" s="11">
        <v>0</v>
      </c>
      <c r="R837" s="11">
        <v>0</v>
      </c>
      <c r="S837" s="11">
        <v>0</v>
      </c>
      <c r="T837" s="11">
        <v>1</v>
      </c>
      <c r="U837" s="11">
        <v>2</v>
      </c>
      <c r="V837" s="11">
        <v>0</v>
      </c>
      <c r="W837" s="11">
        <v>0</v>
      </c>
      <c r="X837" s="11"/>
      <c r="Y837" s="11">
        <v>0</v>
      </c>
      <c r="Z837" s="11">
        <v>0</v>
      </c>
      <c r="AA837" s="11">
        <v>0</v>
      </c>
      <c r="AB837" s="11">
        <v>0</v>
      </c>
      <c r="AC837" s="11">
        <v>0</v>
      </c>
      <c r="AD837" s="11">
        <v>0</v>
      </c>
      <c r="AE837" s="11">
        <v>90</v>
      </c>
      <c r="AF837" s="11">
        <v>0</v>
      </c>
      <c r="AG837" s="11">
        <v>0</v>
      </c>
      <c r="AH837" s="11">
        <v>2</v>
      </c>
      <c r="AI837" s="11">
        <v>0</v>
      </c>
      <c r="AJ837" s="11">
        <v>0</v>
      </c>
      <c r="AK837" s="11">
        <v>0</v>
      </c>
      <c r="AL837" s="11">
        <v>0</v>
      </c>
      <c r="AM837" s="11">
        <v>0</v>
      </c>
      <c r="AN837" s="11">
        <v>0</v>
      </c>
      <c r="AO837" s="11">
        <v>0</v>
      </c>
      <c r="AP837" s="11">
        <v>1000</v>
      </c>
      <c r="AQ837" s="11">
        <v>0</v>
      </c>
      <c r="AR837" s="11">
        <v>0</v>
      </c>
      <c r="AS837" s="209" t="s">
        <v>834</v>
      </c>
      <c r="AT837" s="11" t="s">
        <v>153</v>
      </c>
      <c r="AU837" s="11"/>
      <c r="AV837" s="26" t="s">
        <v>171</v>
      </c>
      <c r="AW837" s="11" t="s">
        <v>387</v>
      </c>
      <c r="AX837" s="11">
        <v>0</v>
      </c>
      <c r="AY837" s="11">
        <v>22000040</v>
      </c>
      <c r="AZ837" s="26" t="s">
        <v>156</v>
      </c>
      <c r="BA837" s="26" t="s">
        <v>153</v>
      </c>
      <c r="BB837" s="11">
        <v>0</v>
      </c>
      <c r="BC837" s="11">
        <v>0</v>
      </c>
      <c r="BD837" s="33" t="s">
        <v>835</v>
      </c>
      <c r="BE837" s="11">
        <v>0</v>
      </c>
      <c r="BF837" s="11">
        <v>0</v>
      </c>
      <c r="BG837" s="11">
        <v>0</v>
      </c>
      <c r="BH837" s="11">
        <v>0</v>
      </c>
      <c r="BI837" s="11">
        <v>0</v>
      </c>
      <c r="BJ837" s="11">
        <v>0</v>
      </c>
      <c r="BK837" s="35">
        <v>0</v>
      </c>
      <c r="BL837" s="11">
        <v>0</v>
      </c>
      <c r="BM837" s="11">
        <v>0</v>
      </c>
      <c r="BN837" s="11">
        <v>0</v>
      </c>
      <c r="BO837" s="11">
        <v>0</v>
      </c>
      <c r="BP837" s="11">
        <v>0</v>
      </c>
      <c r="BQ837" s="11">
        <v>0</v>
      </c>
      <c r="BR837" s="11">
        <v>0</v>
      </c>
      <c r="BS837" s="11"/>
      <c r="BT837" s="11"/>
      <c r="BU837" s="11"/>
      <c r="BV837" s="11">
        <v>0</v>
      </c>
      <c r="BW837" s="11">
        <v>0</v>
      </c>
      <c r="BX837" s="11">
        <v>0</v>
      </c>
    </row>
    <row r="838" spans="3:76" ht="20.100000000000001" customHeight="1">
      <c r="C838" s="11">
        <v>62000010</v>
      </c>
      <c r="D838" s="26" t="s">
        <v>836</v>
      </c>
      <c r="E838" s="11">
        <v>1</v>
      </c>
      <c r="F838" s="11">
        <v>80000001</v>
      </c>
      <c r="G838" s="11">
        <v>0</v>
      </c>
      <c r="H838" s="11">
        <v>0</v>
      </c>
      <c r="I838" s="11">
        <v>1</v>
      </c>
      <c r="J838" s="11">
        <v>0</v>
      </c>
      <c r="K838" s="7">
        <v>0</v>
      </c>
      <c r="L838" s="11">
        <v>0</v>
      </c>
      <c r="M838" s="11">
        <v>0</v>
      </c>
      <c r="N838" s="11">
        <v>1</v>
      </c>
      <c r="O838" s="11">
        <v>0</v>
      </c>
      <c r="P838" s="11">
        <v>0</v>
      </c>
      <c r="Q838" s="11">
        <v>0</v>
      </c>
      <c r="R838" s="11">
        <v>0</v>
      </c>
      <c r="S838" s="11">
        <v>0</v>
      </c>
      <c r="T838" s="11">
        <v>1</v>
      </c>
      <c r="U838" s="11">
        <v>2</v>
      </c>
      <c r="V838" s="11">
        <v>0</v>
      </c>
      <c r="W838" s="11">
        <v>1.2</v>
      </c>
      <c r="X838" s="11"/>
      <c r="Y838" s="11">
        <v>0</v>
      </c>
      <c r="Z838" s="11">
        <v>0</v>
      </c>
      <c r="AA838" s="11">
        <v>0</v>
      </c>
      <c r="AB838" s="11">
        <v>0</v>
      </c>
      <c r="AC838" s="11">
        <v>0</v>
      </c>
      <c r="AD838" s="11">
        <v>0</v>
      </c>
      <c r="AE838" s="11">
        <v>24</v>
      </c>
      <c r="AF838" s="11">
        <v>1</v>
      </c>
      <c r="AG838" s="11">
        <v>3</v>
      </c>
      <c r="AH838" s="11">
        <v>2</v>
      </c>
      <c r="AI838" s="11">
        <v>1</v>
      </c>
      <c r="AJ838" s="11">
        <v>0</v>
      </c>
      <c r="AK838" s="11">
        <v>4</v>
      </c>
      <c r="AL838" s="11">
        <v>0</v>
      </c>
      <c r="AM838" s="11">
        <v>0</v>
      </c>
      <c r="AN838" s="11">
        <v>0</v>
      </c>
      <c r="AO838" s="11">
        <v>0.5</v>
      </c>
      <c r="AP838" s="11">
        <v>6000</v>
      </c>
      <c r="AQ838" s="11">
        <v>0.5</v>
      </c>
      <c r="AR838" s="11">
        <v>0</v>
      </c>
      <c r="AS838" s="11">
        <v>0</v>
      </c>
      <c r="AT838" s="11" t="s">
        <v>153</v>
      </c>
      <c r="AU838" s="11"/>
      <c r="AV838" s="26" t="s">
        <v>566</v>
      </c>
      <c r="AW838" s="11" t="s">
        <v>155</v>
      </c>
      <c r="AX838" s="11">
        <v>10001006</v>
      </c>
      <c r="AY838" s="11">
        <v>22000020</v>
      </c>
      <c r="AZ838" s="26" t="s">
        <v>215</v>
      </c>
      <c r="BA838" s="26" t="s">
        <v>216</v>
      </c>
      <c r="BB838" s="11">
        <v>0</v>
      </c>
      <c r="BC838" s="11">
        <v>0</v>
      </c>
      <c r="BD838" s="33" t="s">
        <v>837</v>
      </c>
      <c r="BE838" s="11">
        <v>0</v>
      </c>
      <c r="BF838" s="11">
        <v>0</v>
      </c>
      <c r="BG838" s="11">
        <v>0</v>
      </c>
      <c r="BH838" s="11">
        <v>0</v>
      </c>
      <c r="BI838" s="11">
        <v>0</v>
      </c>
      <c r="BJ838" s="11">
        <v>0</v>
      </c>
      <c r="BK838" s="35">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11">
        <v>62000011</v>
      </c>
      <c r="D839" s="26" t="s">
        <v>838</v>
      </c>
      <c r="E839" s="11">
        <v>1</v>
      </c>
      <c r="F839" s="11">
        <v>80000001</v>
      </c>
      <c r="G839" s="11">
        <v>0</v>
      </c>
      <c r="H839" s="11">
        <v>0</v>
      </c>
      <c r="I839" s="11">
        <v>1</v>
      </c>
      <c r="J839" s="11">
        <v>0</v>
      </c>
      <c r="K839" s="7">
        <v>0</v>
      </c>
      <c r="L839" s="11">
        <v>0</v>
      </c>
      <c r="M839" s="11">
        <v>0</v>
      </c>
      <c r="N839" s="11">
        <v>2</v>
      </c>
      <c r="O839" s="11">
        <v>5</v>
      </c>
      <c r="P839" s="11">
        <v>1</v>
      </c>
      <c r="Q839" s="11">
        <v>0</v>
      </c>
      <c r="R839" s="11">
        <v>0</v>
      </c>
      <c r="S839" s="11">
        <v>0</v>
      </c>
      <c r="T839" s="11">
        <v>1</v>
      </c>
      <c r="U839" s="11">
        <v>2</v>
      </c>
      <c r="V839" s="11">
        <v>0</v>
      </c>
      <c r="W839" s="11">
        <v>1</v>
      </c>
      <c r="X839" s="11"/>
      <c r="Y839" s="11">
        <v>0</v>
      </c>
      <c r="Z839" s="11">
        <v>0</v>
      </c>
      <c r="AA839" s="11">
        <v>0</v>
      </c>
      <c r="AB839" s="11">
        <v>0</v>
      </c>
      <c r="AC839" s="11">
        <v>1</v>
      </c>
      <c r="AD839" s="11">
        <v>0</v>
      </c>
      <c r="AE839" s="11">
        <v>1</v>
      </c>
      <c r="AF839" s="11">
        <v>0</v>
      </c>
      <c r="AG839" s="11">
        <v>0</v>
      </c>
      <c r="AH839" s="11">
        <v>7</v>
      </c>
      <c r="AI839" s="11">
        <v>0</v>
      </c>
      <c r="AJ839" s="11">
        <v>0</v>
      </c>
      <c r="AK839" s="11">
        <v>3</v>
      </c>
      <c r="AL839" s="11">
        <v>0</v>
      </c>
      <c r="AM839" s="11">
        <v>0</v>
      </c>
      <c r="AN839" s="11">
        <v>0</v>
      </c>
      <c r="AO839" s="11">
        <v>0</v>
      </c>
      <c r="AP839" s="11">
        <v>3000</v>
      </c>
      <c r="AQ839" s="11">
        <v>0.5</v>
      </c>
      <c r="AR839" s="11">
        <v>0</v>
      </c>
      <c r="AS839" s="11">
        <v>0</v>
      </c>
      <c r="AT839" s="11">
        <v>0</v>
      </c>
      <c r="AU839" s="11"/>
      <c r="AV839" s="26" t="s">
        <v>171</v>
      </c>
      <c r="AW839" s="11">
        <v>0</v>
      </c>
      <c r="AX839" s="11">
        <v>0</v>
      </c>
      <c r="AY839" s="11">
        <v>0</v>
      </c>
      <c r="AZ839" s="26" t="s">
        <v>156</v>
      </c>
      <c r="BA839" s="26">
        <v>0</v>
      </c>
      <c r="BB839" s="11">
        <v>0</v>
      </c>
      <c r="BC839" s="11">
        <v>0</v>
      </c>
      <c r="BD839" s="33" t="s">
        <v>839</v>
      </c>
      <c r="BE839" s="11">
        <v>0</v>
      </c>
      <c r="BF839" s="11">
        <v>0</v>
      </c>
      <c r="BG839" s="11">
        <v>0</v>
      </c>
      <c r="BH839" s="11">
        <v>0</v>
      </c>
      <c r="BI839" s="11">
        <v>0</v>
      </c>
      <c r="BJ839" s="11">
        <v>0</v>
      </c>
      <c r="BK839" s="35">
        <v>0</v>
      </c>
      <c r="BL839" s="11">
        <v>0</v>
      </c>
      <c r="BM839" s="11">
        <v>0</v>
      </c>
      <c r="BN839" s="11">
        <v>0</v>
      </c>
      <c r="BO839" s="11">
        <v>0</v>
      </c>
      <c r="BP839" s="11">
        <v>0</v>
      </c>
      <c r="BQ839" s="11">
        <v>0</v>
      </c>
      <c r="BR839" s="11">
        <v>0</v>
      </c>
      <c r="BS839" s="11"/>
      <c r="BT839" s="11"/>
      <c r="BU839" s="11"/>
      <c r="BV839" s="11">
        <v>0</v>
      </c>
      <c r="BW839" s="11">
        <v>0</v>
      </c>
      <c r="BX839" s="11">
        <v>0</v>
      </c>
    </row>
    <row r="840" spans="3:76" ht="20.100000000000001" customHeight="1">
      <c r="C840" s="11">
        <v>62000012</v>
      </c>
      <c r="D840" s="26" t="s">
        <v>840</v>
      </c>
      <c r="E840" s="11">
        <v>1</v>
      </c>
      <c r="F840" s="11">
        <v>80000001</v>
      </c>
      <c r="G840" s="11">
        <v>0</v>
      </c>
      <c r="H840" s="11">
        <v>0</v>
      </c>
      <c r="I840" s="11">
        <v>1</v>
      </c>
      <c r="J840" s="11">
        <v>0</v>
      </c>
      <c r="K840" s="7">
        <v>0</v>
      </c>
      <c r="L840" s="11">
        <v>0</v>
      </c>
      <c r="M840" s="11">
        <v>0</v>
      </c>
      <c r="N840" s="11">
        <v>2</v>
      </c>
      <c r="O840" s="11">
        <v>3</v>
      </c>
      <c r="P840" s="11">
        <v>0.2</v>
      </c>
      <c r="Q840" s="11">
        <v>0</v>
      </c>
      <c r="R840" s="11">
        <v>0</v>
      </c>
      <c r="S840" s="11">
        <v>0</v>
      </c>
      <c r="T840" s="11">
        <v>1</v>
      </c>
      <c r="U840" s="11">
        <v>2</v>
      </c>
      <c r="V840" s="11">
        <v>0</v>
      </c>
      <c r="W840" s="11">
        <v>0</v>
      </c>
      <c r="X840" s="11"/>
      <c r="Y840" s="11">
        <v>0</v>
      </c>
      <c r="Z840" s="11">
        <v>0</v>
      </c>
      <c r="AA840" s="11">
        <v>0</v>
      </c>
      <c r="AB840" s="11">
        <v>0</v>
      </c>
      <c r="AC840" s="11">
        <v>1</v>
      </c>
      <c r="AD840" s="11">
        <v>0</v>
      </c>
      <c r="AE840" s="11">
        <v>10</v>
      </c>
      <c r="AF840" s="11">
        <v>0</v>
      </c>
      <c r="AG840" s="11">
        <v>0</v>
      </c>
      <c r="AH840" s="11">
        <v>7</v>
      </c>
      <c r="AI840" s="11">
        <v>0</v>
      </c>
      <c r="AJ840" s="11">
        <v>0</v>
      </c>
      <c r="AK840" s="11">
        <v>3</v>
      </c>
      <c r="AL840" s="11">
        <v>0</v>
      </c>
      <c r="AM840" s="11">
        <v>0</v>
      </c>
      <c r="AN840" s="11">
        <v>0</v>
      </c>
      <c r="AO840" s="11">
        <v>0</v>
      </c>
      <c r="AP840" s="11">
        <v>3000</v>
      </c>
      <c r="AQ840" s="11">
        <v>0.5</v>
      </c>
      <c r="AR840" s="11">
        <v>0</v>
      </c>
      <c r="AS840" s="11">
        <v>0</v>
      </c>
      <c r="AT840" s="11">
        <v>90000008</v>
      </c>
      <c r="AU840" s="11"/>
      <c r="AV840" s="26" t="s">
        <v>171</v>
      </c>
      <c r="AW840" s="11">
        <v>0</v>
      </c>
      <c r="AX840" s="11">
        <v>0</v>
      </c>
      <c r="AY840" s="11">
        <v>0</v>
      </c>
      <c r="AZ840" s="26" t="s">
        <v>156</v>
      </c>
      <c r="BA840" s="26">
        <v>0</v>
      </c>
      <c r="BB840" s="11">
        <v>0</v>
      </c>
      <c r="BC840" s="11">
        <v>0</v>
      </c>
      <c r="BD840" s="33" t="s">
        <v>841</v>
      </c>
      <c r="BE840" s="11">
        <v>0</v>
      </c>
      <c r="BF840" s="11">
        <v>0</v>
      </c>
      <c r="BG840" s="11">
        <v>0</v>
      </c>
      <c r="BH840" s="11">
        <v>0</v>
      </c>
      <c r="BI840" s="11">
        <v>0</v>
      </c>
      <c r="BJ840" s="11">
        <v>0</v>
      </c>
      <c r="BK840" s="35">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11">
        <v>62000031</v>
      </c>
      <c r="D841" s="26" t="s">
        <v>842</v>
      </c>
      <c r="E841" s="11">
        <v>1</v>
      </c>
      <c r="F841" s="11">
        <v>80000001</v>
      </c>
      <c r="G841" s="11">
        <v>0</v>
      </c>
      <c r="H841" s="11">
        <v>0</v>
      </c>
      <c r="I841" s="11">
        <v>1</v>
      </c>
      <c r="J841" s="11">
        <v>0</v>
      </c>
      <c r="K841" s="7">
        <v>0</v>
      </c>
      <c r="L841" s="11">
        <v>0</v>
      </c>
      <c r="M841" s="11">
        <v>0</v>
      </c>
      <c r="N841" s="11">
        <v>2</v>
      </c>
      <c r="O841" s="11">
        <v>10</v>
      </c>
      <c r="P841" s="11">
        <v>0.05</v>
      </c>
      <c r="Q841" s="11">
        <v>0</v>
      </c>
      <c r="R841" s="11">
        <v>0</v>
      </c>
      <c r="S841" s="11">
        <v>0</v>
      </c>
      <c r="T841" s="11">
        <v>1</v>
      </c>
      <c r="U841" s="11">
        <v>2</v>
      </c>
      <c r="V841" s="11">
        <v>0</v>
      </c>
      <c r="W841" s="11">
        <v>0</v>
      </c>
      <c r="X841" s="11"/>
      <c r="Y841" s="11">
        <v>0</v>
      </c>
      <c r="Z841" s="11">
        <v>0</v>
      </c>
      <c r="AA841" s="11">
        <v>0</v>
      </c>
      <c r="AB841" s="11">
        <v>0</v>
      </c>
      <c r="AC841" s="11">
        <v>1</v>
      </c>
      <c r="AD841" s="11">
        <v>0</v>
      </c>
      <c r="AE841" s="11">
        <v>1</v>
      </c>
      <c r="AF841" s="11">
        <v>0</v>
      </c>
      <c r="AG841" s="11">
        <v>0</v>
      </c>
      <c r="AH841" s="11">
        <v>2</v>
      </c>
      <c r="AI841" s="11">
        <v>0</v>
      </c>
      <c r="AJ841" s="11">
        <v>0</v>
      </c>
      <c r="AK841" s="11">
        <v>0</v>
      </c>
      <c r="AL841" s="11">
        <v>0</v>
      </c>
      <c r="AM841" s="11">
        <v>0</v>
      </c>
      <c r="AN841" s="11">
        <v>0</v>
      </c>
      <c r="AO841" s="11">
        <v>0</v>
      </c>
      <c r="AP841" s="11">
        <v>1000</v>
      </c>
      <c r="AQ841" s="11">
        <v>0</v>
      </c>
      <c r="AR841" s="11">
        <v>0</v>
      </c>
      <c r="AS841" s="11">
        <v>92000021</v>
      </c>
      <c r="AT841" s="11" t="s">
        <v>153</v>
      </c>
      <c r="AU841" s="11"/>
      <c r="AV841" s="26" t="s">
        <v>171</v>
      </c>
      <c r="AW841" s="11" t="s">
        <v>211</v>
      </c>
      <c r="AX841" s="11">
        <v>0</v>
      </c>
      <c r="AY841" s="11">
        <v>40000003</v>
      </c>
      <c r="AZ841" s="26" t="s">
        <v>156</v>
      </c>
      <c r="BA841" s="26" t="s">
        <v>153</v>
      </c>
      <c r="BB841" s="11">
        <v>0</v>
      </c>
      <c r="BC841" s="11">
        <v>0</v>
      </c>
      <c r="BD841" s="33" t="s">
        <v>843</v>
      </c>
      <c r="BE841" s="11">
        <v>0</v>
      </c>
      <c r="BF841" s="11">
        <v>0</v>
      </c>
      <c r="BG841" s="11">
        <v>0</v>
      </c>
      <c r="BH841" s="11">
        <v>0</v>
      </c>
      <c r="BI841" s="11">
        <v>0</v>
      </c>
      <c r="BJ841" s="11">
        <v>0</v>
      </c>
      <c r="BK841" s="35">
        <v>0</v>
      </c>
      <c r="BL841" s="11">
        <v>1</v>
      </c>
      <c r="BM841" s="11">
        <v>0</v>
      </c>
      <c r="BN841" s="11">
        <v>0</v>
      </c>
      <c r="BO841" s="11">
        <v>0</v>
      </c>
      <c r="BP841" s="11">
        <v>0</v>
      </c>
      <c r="BQ841" s="11">
        <v>0</v>
      </c>
      <c r="BR841" s="11">
        <v>0</v>
      </c>
      <c r="BS841" s="11"/>
      <c r="BT841" s="11"/>
      <c r="BU841" s="11"/>
      <c r="BV841" s="11">
        <v>0</v>
      </c>
      <c r="BW841" s="11">
        <v>0</v>
      </c>
      <c r="BX841" s="11">
        <v>0</v>
      </c>
    </row>
    <row r="842" spans="3:76" ht="20.100000000000001" customHeight="1">
      <c r="C842" s="11">
        <v>62000032</v>
      </c>
      <c r="D842" s="26" t="s">
        <v>844</v>
      </c>
      <c r="E842" s="11">
        <v>1</v>
      </c>
      <c r="F842" s="11">
        <v>80000001</v>
      </c>
      <c r="G842" s="11">
        <v>0</v>
      </c>
      <c r="H842" s="11">
        <v>0</v>
      </c>
      <c r="I842" s="11">
        <v>1</v>
      </c>
      <c r="J842" s="11">
        <v>0</v>
      </c>
      <c r="K842" s="7">
        <v>0</v>
      </c>
      <c r="L842" s="11">
        <v>0</v>
      </c>
      <c r="M842" s="11">
        <v>0</v>
      </c>
      <c r="N842" s="11">
        <v>1</v>
      </c>
      <c r="O842" s="11">
        <v>0</v>
      </c>
      <c r="P842" s="11">
        <v>0</v>
      </c>
      <c r="Q842" s="11">
        <v>0</v>
      </c>
      <c r="R842" s="11">
        <v>0</v>
      </c>
      <c r="S842" s="11">
        <v>0</v>
      </c>
      <c r="T842" s="11">
        <v>1</v>
      </c>
      <c r="U842" s="11">
        <v>2</v>
      </c>
      <c r="V842" s="11">
        <v>0</v>
      </c>
      <c r="W842" s="11">
        <v>0</v>
      </c>
      <c r="X842" s="11"/>
      <c r="Y842" s="11">
        <v>0</v>
      </c>
      <c r="Z842" s="11">
        <v>0</v>
      </c>
      <c r="AA842" s="11">
        <v>0</v>
      </c>
      <c r="AB842" s="11">
        <v>0</v>
      </c>
      <c r="AC842" s="11">
        <v>1</v>
      </c>
      <c r="AD842" s="11">
        <v>0</v>
      </c>
      <c r="AE842" s="11">
        <v>20</v>
      </c>
      <c r="AF842" s="11">
        <v>0</v>
      </c>
      <c r="AG842" s="11">
        <v>20</v>
      </c>
      <c r="AH842" s="11">
        <v>2</v>
      </c>
      <c r="AI842" s="11">
        <v>0</v>
      </c>
      <c r="AJ842" s="11">
        <v>0</v>
      </c>
      <c r="AK842" s="11">
        <v>0</v>
      </c>
      <c r="AL842" s="11">
        <v>0</v>
      </c>
      <c r="AM842" s="11">
        <v>0</v>
      </c>
      <c r="AN842" s="11">
        <v>0</v>
      </c>
      <c r="AO842" s="11">
        <v>0</v>
      </c>
      <c r="AP842" s="11">
        <v>1000</v>
      </c>
      <c r="AQ842" s="11">
        <v>0</v>
      </c>
      <c r="AR842" s="11">
        <v>0</v>
      </c>
      <c r="AS842" s="11">
        <v>92000022</v>
      </c>
      <c r="AT842" s="11">
        <v>92000032</v>
      </c>
      <c r="AU842" s="11"/>
      <c r="AV842" s="26" t="s">
        <v>171</v>
      </c>
      <c r="AW842" s="11" t="s">
        <v>211</v>
      </c>
      <c r="AX842" s="11">
        <v>0</v>
      </c>
      <c r="AY842" s="11">
        <v>40000003</v>
      </c>
      <c r="AZ842" s="26" t="s">
        <v>156</v>
      </c>
      <c r="BA842" s="26" t="s">
        <v>153</v>
      </c>
      <c r="BB842" s="11">
        <v>0</v>
      </c>
      <c r="BC842" s="11">
        <v>0</v>
      </c>
      <c r="BD842" s="33" t="s">
        <v>845</v>
      </c>
      <c r="BE842" s="11">
        <v>0</v>
      </c>
      <c r="BF842" s="11">
        <v>0</v>
      </c>
      <c r="BG842" s="11">
        <v>0</v>
      </c>
      <c r="BH842" s="11">
        <v>0</v>
      </c>
      <c r="BI842" s="11">
        <v>0</v>
      </c>
      <c r="BJ842" s="11">
        <v>0</v>
      </c>
      <c r="BK842" s="35">
        <v>0</v>
      </c>
      <c r="BL842" s="11">
        <v>1</v>
      </c>
      <c r="BM842" s="11">
        <v>0</v>
      </c>
      <c r="BN842" s="11">
        <v>0</v>
      </c>
      <c r="BO842" s="11">
        <v>0</v>
      </c>
      <c r="BP842" s="11">
        <v>0</v>
      </c>
      <c r="BQ842" s="11">
        <v>0</v>
      </c>
      <c r="BR842" s="11">
        <v>0</v>
      </c>
      <c r="BS842" s="11"/>
      <c r="BT842" s="11"/>
      <c r="BU842" s="11"/>
      <c r="BV842" s="11">
        <v>0</v>
      </c>
      <c r="BW842" s="11">
        <v>0</v>
      </c>
      <c r="BX842" s="11">
        <v>0</v>
      </c>
    </row>
    <row r="843" spans="3:76" ht="20.100000000000001" customHeight="1">
      <c r="C843" s="30">
        <v>62000033</v>
      </c>
      <c r="D843" s="78" t="s">
        <v>846</v>
      </c>
      <c r="E843" s="30">
        <v>1</v>
      </c>
      <c r="F843" s="11">
        <v>80000001</v>
      </c>
      <c r="G843" s="30">
        <v>0</v>
      </c>
      <c r="H843" s="30">
        <v>0</v>
      </c>
      <c r="I843" s="30">
        <v>1</v>
      </c>
      <c r="J843" s="30">
        <v>0</v>
      </c>
      <c r="K843" s="30">
        <v>0</v>
      </c>
      <c r="L843" s="30">
        <v>0</v>
      </c>
      <c r="M843" s="30">
        <v>0</v>
      </c>
      <c r="N843" s="30">
        <v>2</v>
      </c>
      <c r="O843" s="30">
        <v>1</v>
      </c>
      <c r="P843" s="30">
        <v>0.05</v>
      </c>
      <c r="Q843" s="30">
        <v>0</v>
      </c>
      <c r="R843" s="30">
        <v>0</v>
      </c>
      <c r="S843" s="30">
        <v>0</v>
      </c>
      <c r="T843" s="30">
        <v>1</v>
      </c>
      <c r="U843" s="30">
        <v>2</v>
      </c>
      <c r="V843" s="30">
        <v>0</v>
      </c>
      <c r="W843" s="30">
        <v>0</v>
      </c>
      <c r="X843" s="30"/>
      <c r="Y843" s="30">
        <v>0</v>
      </c>
      <c r="Z843" s="30">
        <v>0</v>
      </c>
      <c r="AA843" s="30">
        <v>0</v>
      </c>
      <c r="AB843" s="30">
        <v>0</v>
      </c>
      <c r="AC843" s="30">
        <v>1</v>
      </c>
      <c r="AD843" s="30">
        <v>0</v>
      </c>
      <c r="AE843" s="30">
        <v>1</v>
      </c>
      <c r="AF843" s="30">
        <v>0</v>
      </c>
      <c r="AG843" s="30">
        <v>0</v>
      </c>
      <c r="AH843" s="30">
        <v>7</v>
      </c>
      <c r="AI843" s="30">
        <v>0</v>
      </c>
      <c r="AJ843" s="30">
        <v>0</v>
      </c>
      <c r="AK843" s="30">
        <v>0</v>
      </c>
      <c r="AL843" s="30">
        <v>0</v>
      </c>
      <c r="AM843" s="30">
        <v>0</v>
      </c>
      <c r="AN843" s="30">
        <v>0</v>
      </c>
      <c r="AO843" s="30">
        <v>0</v>
      </c>
      <c r="AP843" s="30">
        <v>1000</v>
      </c>
      <c r="AQ843" s="30">
        <v>0</v>
      </c>
      <c r="AR843" s="30">
        <v>0</v>
      </c>
      <c r="AS843" s="30">
        <v>0</v>
      </c>
      <c r="AT843" s="30">
        <v>92000033</v>
      </c>
      <c r="AU843" s="30"/>
      <c r="AV843" s="78" t="s">
        <v>171</v>
      </c>
      <c r="AW843" s="30" t="s">
        <v>211</v>
      </c>
      <c r="AX843" s="30">
        <v>0</v>
      </c>
      <c r="AY843" s="30">
        <v>40000003</v>
      </c>
      <c r="AZ843" s="78" t="s">
        <v>156</v>
      </c>
      <c r="BA843" s="78" t="s">
        <v>153</v>
      </c>
      <c r="BB843" s="30">
        <v>0</v>
      </c>
      <c r="BC843" s="30">
        <v>0</v>
      </c>
      <c r="BD843" s="32" t="s">
        <v>847</v>
      </c>
      <c r="BE843" s="30">
        <v>0</v>
      </c>
      <c r="BF843" s="30">
        <v>0</v>
      </c>
      <c r="BG843" s="30">
        <v>0</v>
      </c>
      <c r="BH843" s="30">
        <v>0</v>
      </c>
      <c r="BI843" s="30">
        <v>0</v>
      </c>
      <c r="BJ843" s="30">
        <v>0</v>
      </c>
      <c r="BK843" s="98">
        <v>0</v>
      </c>
      <c r="BL843" s="30">
        <v>1</v>
      </c>
      <c r="BM843" s="30">
        <v>0</v>
      </c>
      <c r="BN843" s="30">
        <v>0</v>
      </c>
      <c r="BO843" s="30">
        <v>0</v>
      </c>
      <c r="BP843" s="30">
        <v>0</v>
      </c>
      <c r="BQ843" s="30">
        <v>0</v>
      </c>
      <c r="BR843" s="11">
        <v>0</v>
      </c>
      <c r="BS843" s="11"/>
      <c r="BT843" s="11"/>
      <c r="BU843" s="11"/>
      <c r="BV843" s="30">
        <v>0</v>
      </c>
      <c r="BW843" s="30">
        <v>0</v>
      </c>
      <c r="BX843" s="30">
        <v>0</v>
      </c>
    </row>
    <row r="844" spans="3:76" ht="19.5" customHeight="1">
      <c r="C844" s="30">
        <v>62000034</v>
      </c>
      <c r="D844" s="78" t="s">
        <v>848</v>
      </c>
      <c r="E844" s="9">
        <v>1</v>
      </c>
      <c r="F844" s="11">
        <v>80000001</v>
      </c>
      <c r="G844" s="9">
        <v>0</v>
      </c>
      <c r="H844" s="9">
        <v>0</v>
      </c>
      <c r="I844" s="9">
        <v>1</v>
      </c>
      <c r="J844" s="9">
        <v>0</v>
      </c>
      <c r="K844" s="9">
        <v>0</v>
      </c>
      <c r="L844" s="7">
        <v>0</v>
      </c>
      <c r="M844" s="7">
        <v>0</v>
      </c>
      <c r="N844" s="7">
        <v>2</v>
      </c>
      <c r="O844" s="7">
        <v>1</v>
      </c>
      <c r="P844" s="7">
        <v>1</v>
      </c>
      <c r="Q844" s="7">
        <v>0</v>
      </c>
      <c r="R844" s="11">
        <v>0</v>
      </c>
      <c r="S844" s="7">
        <v>0</v>
      </c>
      <c r="T844" s="7">
        <v>1</v>
      </c>
      <c r="U844" s="7">
        <v>2</v>
      </c>
      <c r="V844" s="7">
        <v>0</v>
      </c>
      <c r="W844" s="7">
        <v>2.5</v>
      </c>
      <c r="X844" s="7"/>
      <c r="Y844" s="7">
        <v>0</v>
      </c>
      <c r="Z844" s="7">
        <v>0</v>
      </c>
      <c r="AA844" s="7">
        <v>0</v>
      </c>
      <c r="AB844" s="7">
        <v>0</v>
      </c>
      <c r="AC844" s="7">
        <v>0</v>
      </c>
      <c r="AD844" s="7">
        <v>0</v>
      </c>
      <c r="AE844" s="7">
        <v>1</v>
      </c>
      <c r="AF844" s="7">
        <v>1</v>
      </c>
      <c r="AG844" s="7">
        <v>3</v>
      </c>
      <c r="AH844" s="11">
        <v>1</v>
      </c>
      <c r="AI844" s="11">
        <v>0</v>
      </c>
      <c r="AJ844" s="11">
        <v>0</v>
      </c>
      <c r="AK844" s="11">
        <v>0</v>
      </c>
      <c r="AL844" s="7">
        <v>0</v>
      </c>
      <c r="AM844" s="7">
        <v>0</v>
      </c>
      <c r="AN844" s="7">
        <v>0</v>
      </c>
      <c r="AO844" s="7">
        <v>0</v>
      </c>
      <c r="AP844" s="7">
        <v>5000</v>
      </c>
      <c r="AQ844" s="7">
        <v>0</v>
      </c>
      <c r="AR844" s="7">
        <v>0</v>
      </c>
      <c r="AS844" s="11">
        <v>0</v>
      </c>
      <c r="AT844" s="7">
        <v>0</v>
      </c>
      <c r="AU844" s="7"/>
      <c r="AV844" s="10" t="s">
        <v>189</v>
      </c>
      <c r="AW844" s="7" t="s">
        <v>159</v>
      </c>
      <c r="AX844" s="9">
        <v>10000007</v>
      </c>
      <c r="AY844" s="9">
        <v>70403005</v>
      </c>
      <c r="AZ844" s="8" t="s">
        <v>156</v>
      </c>
      <c r="BA844" s="7">
        <v>0</v>
      </c>
      <c r="BB844" s="16">
        <v>0</v>
      </c>
      <c r="BC844" s="16">
        <v>0</v>
      </c>
      <c r="BD844" s="22" t="s">
        <v>849</v>
      </c>
      <c r="BE844" s="7">
        <v>0</v>
      </c>
      <c r="BF844" s="7">
        <v>0</v>
      </c>
      <c r="BG844" s="7">
        <v>0</v>
      </c>
      <c r="BH844" s="7">
        <v>0</v>
      </c>
      <c r="BI844" s="7">
        <v>0</v>
      </c>
      <c r="BJ844" s="7">
        <v>0</v>
      </c>
      <c r="BK844" s="24">
        <v>0</v>
      </c>
      <c r="BL844" s="11">
        <v>0</v>
      </c>
      <c r="BM844" s="11">
        <v>0</v>
      </c>
      <c r="BN844" s="11">
        <v>0</v>
      </c>
      <c r="BO844" s="11">
        <v>0</v>
      </c>
      <c r="BP844" s="11">
        <v>0</v>
      </c>
      <c r="BQ844" s="11">
        <v>0</v>
      </c>
      <c r="BR844" s="11">
        <v>0</v>
      </c>
      <c r="BS844" s="11"/>
      <c r="BT844" s="11"/>
      <c r="BU844" s="11"/>
      <c r="BV844" s="11">
        <v>0</v>
      </c>
      <c r="BW844" s="11">
        <v>0</v>
      </c>
      <c r="BX844" s="11">
        <v>0</v>
      </c>
    </row>
    <row r="845" spans="3:76" ht="20.100000000000001" customHeight="1">
      <c r="C845" s="11">
        <v>62000035</v>
      </c>
      <c r="D845" s="26" t="s">
        <v>850</v>
      </c>
      <c r="E845" s="11">
        <v>1</v>
      </c>
      <c r="F845" s="11">
        <v>80000001</v>
      </c>
      <c r="G845" s="11">
        <v>0</v>
      </c>
      <c r="H845" s="11">
        <v>0</v>
      </c>
      <c r="I845" s="11">
        <v>1</v>
      </c>
      <c r="J845" s="11">
        <v>0</v>
      </c>
      <c r="K845" s="7">
        <v>0</v>
      </c>
      <c r="L845" s="11">
        <v>0</v>
      </c>
      <c r="M845" s="11">
        <v>0</v>
      </c>
      <c r="N845" s="11">
        <v>2</v>
      </c>
      <c r="O845" s="11">
        <v>1</v>
      </c>
      <c r="P845" s="11">
        <v>1</v>
      </c>
      <c r="Q845" s="11">
        <v>0</v>
      </c>
      <c r="R845" s="11">
        <v>0</v>
      </c>
      <c r="S845" s="11">
        <v>0</v>
      </c>
      <c r="T845" s="11">
        <v>1</v>
      </c>
      <c r="U845" s="11">
        <v>2</v>
      </c>
      <c r="V845" s="11">
        <v>0</v>
      </c>
      <c r="W845" s="11">
        <v>0</v>
      </c>
      <c r="X845" s="11"/>
      <c r="Y845" s="11">
        <v>0</v>
      </c>
      <c r="Z845" s="11">
        <v>0</v>
      </c>
      <c r="AA845" s="11">
        <v>0</v>
      </c>
      <c r="AB845" s="11">
        <v>0</v>
      </c>
      <c r="AC845" s="11">
        <v>1</v>
      </c>
      <c r="AD845" s="11">
        <v>0</v>
      </c>
      <c r="AE845" s="11">
        <v>1</v>
      </c>
      <c r="AF845" s="11">
        <v>1</v>
      </c>
      <c r="AG845" s="11">
        <v>2</v>
      </c>
      <c r="AH845" s="11">
        <v>7</v>
      </c>
      <c r="AI845" s="11">
        <v>0</v>
      </c>
      <c r="AJ845" s="11">
        <v>0</v>
      </c>
      <c r="AK845" s="11">
        <v>0</v>
      </c>
      <c r="AL845" s="11">
        <v>0</v>
      </c>
      <c r="AM845" s="11">
        <v>0</v>
      </c>
      <c r="AN845" s="11">
        <v>0</v>
      </c>
      <c r="AO845" s="11">
        <v>0</v>
      </c>
      <c r="AP845" s="11">
        <v>1000</v>
      </c>
      <c r="AQ845" s="11">
        <v>0</v>
      </c>
      <c r="AR845" s="11">
        <v>0</v>
      </c>
      <c r="AS845" s="11">
        <v>0</v>
      </c>
      <c r="AT845" s="11">
        <v>92000023</v>
      </c>
      <c r="AU845" s="11"/>
      <c r="AV845" s="26" t="s">
        <v>171</v>
      </c>
      <c r="AW845" s="11" t="s">
        <v>211</v>
      </c>
      <c r="AX845" s="11">
        <v>0</v>
      </c>
      <c r="AY845" s="11">
        <v>0</v>
      </c>
      <c r="AZ845" s="26" t="s">
        <v>156</v>
      </c>
      <c r="BA845" s="26" t="s">
        <v>153</v>
      </c>
      <c r="BB845" s="11">
        <v>0</v>
      </c>
      <c r="BC845" s="11">
        <v>0</v>
      </c>
      <c r="BD845" s="33" t="s">
        <v>851</v>
      </c>
      <c r="BE845" s="11">
        <v>0</v>
      </c>
      <c r="BF845" s="11">
        <v>0</v>
      </c>
      <c r="BG845" s="11">
        <v>0</v>
      </c>
      <c r="BH845" s="11">
        <v>0</v>
      </c>
      <c r="BI845" s="11">
        <v>0</v>
      </c>
      <c r="BJ845" s="11">
        <v>0</v>
      </c>
      <c r="BK845" s="35">
        <v>0</v>
      </c>
      <c r="BL845" s="11">
        <v>1</v>
      </c>
      <c r="BM845" s="11">
        <v>0</v>
      </c>
      <c r="BN845" s="11">
        <v>0</v>
      </c>
      <c r="BO845" s="11">
        <v>0</v>
      </c>
      <c r="BP845" s="11">
        <v>0</v>
      </c>
      <c r="BQ845" s="11">
        <v>0</v>
      </c>
      <c r="BR845" s="11">
        <v>0</v>
      </c>
      <c r="BS845" s="11"/>
      <c r="BT845" s="11"/>
      <c r="BU845" s="11"/>
      <c r="BV845" s="11">
        <v>0</v>
      </c>
      <c r="BW845" s="11">
        <v>0</v>
      </c>
      <c r="BX845" s="11">
        <v>0</v>
      </c>
    </row>
    <row r="846" spans="3:76" ht="20.100000000000001" customHeight="1">
      <c r="C846" s="11">
        <v>62000036</v>
      </c>
      <c r="D846" s="26" t="s">
        <v>852</v>
      </c>
      <c r="E846" s="11">
        <v>1</v>
      </c>
      <c r="F846" s="11">
        <v>80000001</v>
      </c>
      <c r="G846" s="11">
        <v>0</v>
      </c>
      <c r="H846" s="11">
        <v>0</v>
      </c>
      <c r="I846" s="11">
        <v>1</v>
      </c>
      <c r="J846" s="11">
        <v>0</v>
      </c>
      <c r="K846" s="7">
        <v>0</v>
      </c>
      <c r="L846" s="11">
        <v>0</v>
      </c>
      <c r="M846" s="11">
        <v>0</v>
      </c>
      <c r="N846" s="11">
        <v>2</v>
      </c>
      <c r="O846" s="11">
        <v>1</v>
      </c>
      <c r="P846" s="11">
        <v>0.05</v>
      </c>
      <c r="Q846" s="11">
        <v>0</v>
      </c>
      <c r="R846" s="11">
        <v>0</v>
      </c>
      <c r="S846" s="11">
        <v>0</v>
      </c>
      <c r="T846" s="11">
        <v>1</v>
      </c>
      <c r="U846" s="11">
        <v>2</v>
      </c>
      <c r="V846" s="11">
        <v>0</v>
      </c>
      <c r="W846" s="11">
        <v>0</v>
      </c>
      <c r="X846" s="11"/>
      <c r="Y846" s="11">
        <v>0</v>
      </c>
      <c r="Z846" s="11">
        <v>0</v>
      </c>
      <c r="AA846" s="11">
        <v>0</v>
      </c>
      <c r="AB846" s="11">
        <v>0</v>
      </c>
      <c r="AC846" s="11">
        <v>1</v>
      </c>
      <c r="AD846" s="11">
        <v>0</v>
      </c>
      <c r="AE846" s="11">
        <v>1</v>
      </c>
      <c r="AF846" s="11">
        <v>0</v>
      </c>
      <c r="AG846" s="11">
        <v>0</v>
      </c>
      <c r="AH846" s="11">
        <v>2</v>
      </c>
      <c r="AI846" s="11">
        <v>0</v>
      </c>
      <c r="AJ846" s="11">
        <v>0</v>
      </c>
      <c r="AK846" s="11">
        <v>0</v>
      </c>
      <c r="AL846" s="11">
        <v>0</v>
      </c>
      <c r="AM846" s="11">
        <v>0</v>
      </c>
      <c r="AN846" s="11">
        <v>0</v>
      </c>
      <c r="AO846" s="11">
        <v>0</v>
      </c>
      <c r="AP846" s="11">
        <v>1000</v>
      </c>
      <c r="AQ846" s="11">
        <v>0</v>
      </c>
      <c r="AR846" s="11">
        <v>0</v>
      </c>
      <c r="AS846" s="11">
        <v>92000024</v>
      </c>
      <c r="AT846" s="11" t="s">
        <v>153</v>
      </c>
      <c r="AU846" s="11"/>
      <c r="AV846" s="26" t="s">
        <v>171</v>
      </c>
      <c r="AW846" s="11" t="s">
        <v>211</v>
      </c>
      <c r="AX846" s="11">
        <v>0</v>
      </c>
      <c r="AY846" s="11">
        <v>40000003</v>
      </c>
      <c r="AZ846" s="26" t="s">
        <v>156</v>
      </c>
      <c r="BA846" s="26" t="s">
        <v>153</v>
      </c>
      <c r="BB846" s="11">
        <v>0</v>
      </c>
      <c r="BC846" s="11">
        <v>0</v>
      </c>
      <c r="BD846" s="33" t="s">
        <v>853</v>
      </c>
      <c r="BE846" s="11">
        <v>0</v>
      </c>
      <c r="BF846" s="11">
        <v>0</v>
      </c>
      <c r="BG846" s="11">
        <v>0</v>
      </c>
      <c r="BH846" s="11">
        <v>0</v>
      </c>
      <c r="BI846" s="11">
        <v>0</v>
      </c>
      <c r="BJ846" s="11">
        <v>0</v>
      </c>
      <c r="BK846" s="35">
        <v>0</v>
      </c>
      <c r="BL846" s="11">
        <v>1</v>
      </c>
      <c r="BM846" s="11">
        <v>0</v>
      </c>
      <c r="BN846" s="11">
        <v>0</v>
      </c>
      <c r="BO846" s="11">
        <v>0</v>
      </c>
      <c r="BP846" s="11">
        <v>0</v>
      </c>
      <c r="BQ846" s="11">
        <v>0</v>
      </c>
      <c r="BR846" s="11">
        <v>0</v>
      </c>
      <c r="BS846" s="11"/>
      <c r="BT846" s="11"/>
      <c r="BU846" s="11"/>
      <c r="BV846" s="11">
        <v>0</v>
      </c>
      <c r="BW846" s="11">
        <v>0</v>
      </c>
      <c r="BX846" s="11">
        <v>0</v>
      </c>
    </row>
    <row r="847" spans="3:76" ht="20.100000000000001" customHeight="1">
      <c r="C847" s="30">
        <v>62000037</v>
      </c>
      <c r="D847" s="78" t="s">
        <v>854</v>
      </c>
      <c r="E847" s="30">
        <v>1</v>
      </c>
      <c r="F847" s="11">
        <v>80000001</v>
      </c>
      <c r="G847" s="30">
        <v>0</v>
      </c>
      <c r="H847" s="30">
        <v>0</v>
      </c>
      <c r="I847" s="30">
        <v>1</v>
      </c>
      <c r="J847" s="30">
        <v>0</v>
      </c>
      <c r="K847" s="30">
        <v>0</v>
      </c>
      <c r="L847" s="30">
        <v>0</v>
      </c>
      <c r="M847" s="30">
        <v>0</v>
      </c>
      <c r="N847" s="30">
        <v>2</v>
      </c>
      <c r="O847" s="30">
        <v>1</v>
      </c>
      <c r="P847" s="30">
        <v>0.1</v>
      </c>
      <c r="Q847" s="30">
        <v>0</v>
      </c>
      <c r="R847" s="30">
        <v>0</v>
      </c>
      <c r="S847" s="30">
        <v>0</v>
      </c>
      <c r="T847" s="30">
        <v>1</v>
      </c>
      <c r="U847" s="30">
        <v>2</v>
      </c>
      <c r="V847" s="30">
        <v>0</v>
      </c>
      <c r="W847" s="30">
        <v>0</v>
      </c>
      <c r="X847" s="30"/>
      <c r="Y847" s="30">
        <v>0</v>
      </c>
      <c r="Z847" s="30">
        <v>0</v>
      </c>
      <c r="AA847" s="30">
        <v>0</v>
      </c>
      <c r="AB847" s="30">
        <v>0</v>
      </c>
      <c r="AC847" s="30">
        <v>1</v>
      </c>
      <c r="AD847" s="30">
        <v>0</v>
      </c>
      <c r="AE847" s="30">
        <v>1</v>
      </c>
      <c r="AF847" s="30">
        <v>0</v>
      </c>
      <c r="AG847" s="30">
        <v>0</v>
      </c>
      <c r="AH847" s="30">
        <v>2</v>
      </c>
      <c r="AI847" s="30">
        <v>0</v>
      </c>
      <c r="AJ847" s="30">
        <v>0</v>
      </c>
      <c r="AK847" s="30">
        <v>0</v>
      </c>
      <c r="AL847" s="30">
        <v>0</v>
      </c>
      <c r="AM847" s="30">
        <v>0</v>
      </c>
      <c r="AN847" s="30">
        <v>0</v>
      </c>
      <c r="AO847" s="30">
        <v>0</v>
      </c>
      <c r="AP847" s="30">
        <v>1000</v>
      </c>
      <c r="AQ847" s="30">
        <v>0</v>
      </c>
      <c r="AR847" s="30">
        <v>0</v>
      </c>
      <c r="AS847" s="30">
        <v>92000031</v>
      </c>
      <c r="AT847" s="30" t="s">
        <v>153</v>
      </c>
      <c r="AU847" s="30"/>
      <c r="AV847" s="78" t="s">
        <v>171</v>
      </c>
      <c r="AW847" s="30" t="s">
        <v>211</v>
      </c>
      <c r="AX847" s="30">
        <v>0</v>
      </c>
      <c r="AY847" s="30">
        <v>40000003</v>
      </c>
      <c r="AZ847" s="78" t="s">
        <v>156</v>
      </c>
      <c r="BA847" s="78" t="s">
        <v>153</v>
      </c>
      <c r="BB847" s="30">
        <v>0</v>
      </c>
      <c r="BC847" s="30">
        <v>0</v>
      </c>
      <c r="BD847" s="32" t="s">
        <v>855</v>
      </c>
      <c r="BE847" s="30">
        <v>0</v>
      </c>
      <c r="BF847" s="30">
        <v>0</v>
      </c>
      <c r="BG847" s="30">
        <v>0</v>
      </c>
      <c r="BH847" s="30">
        <v>0</v>
      </c>
      <c r="BI847" s="30">
        <v>0</v>
      </c>
      <c r="BJ847" s="30">
        <v>0</v>
      </c>
      <c r="BK847" s="98">
        <v>0</v>
      </c>
      <c r="BL847" s="30">
        <v>1</v>
      </c>
      <c r="BM847" s="30">
        <v>0</v>
      </c>
      <c r="BN847" s="30">
        <v>0</v>
      </c>
      <c r="BO847" s="30">
        <v>0</v>
      </c>
      <c r="BP847" s="30">
        <v>0</v>
      </c>
      <c r="BQ847" s="30">
        <v>0</v>
      </c>
      <c r="BR847" s="11">
        <v>0</v>
      </c>
      <c r="BS847" s="11"/>
      <c r="BT847" s="11"/>
      <c r="BU847" s="11"/>
      <c r="BV847" s="30">
        <v>0</v>
      </c>
      <c r="BW847" s="30">
        <v>0</v>
      </c>
      <c r="BX847" s="30">
        <v>0</v>
      </c>
    </row>
    <row r="848" spans="3:76" ht="20.100000000000001" customHeight="1">
      <c r="C848" s="11">
        <v>62000038</v>
      </c>
      <c r="D848" s="26" t="s">
        <v>856</v>
      </c>
      <c r="E848" s="11">
        <v>1</v>
      </c>
      <c r="F848" s="11">
        <v>80000001</v>
      </c>
      <c r="G848" s="11">
        <v>0</v>
      </c>
      <c r="H848" s="11">
        <v>0</v>
      </c>
      <c r="I848" s="11">
        <v>1</v>
      </c>
      <c r="J848" s="11">
        <v>0</v>
      </c>
      <c r="K848" s="7">
        <v>0</v>
      </c>
      <c r="L848" s="11">
        <v>0</v>
      </c>
      <c r="M848" s="11">
        <v>0</v>
      </c>
      <c r="N848" s="11">
        <v>2</v>
      </c>
      <c r="O848" s="11">
        <v>1</v>
      </c>
      <c r="P848" s="11">
        <v>0.1</v>
      </c>
      <c r="Q848" s="11">
        <v>0</v>
      </c>
      <c r="R848" s="11">
        <v>0</v>
      </c>
      <c r="S848" s="11">
        <v>0</v>
      </c>
      <c r="T848" s="11">
        <v>1</v>
      </c>
      <c r="U848" s="11">
        <v>2</v>
      </c>
      <c r="V848" s="11">
        <v>0</v>
      </c>
      <c r="W848" s="11">
        <v>0</v>
      </c>
      <c r="X848" s="11"/>
      <c r="Y848" s="11">
        <v>0</v>
      </c>
      <c r="Z848" s="11">
        <v>0</v>
      </c>
      <c r="AA848" s="11">
        <v>0</v>
      </c>
      <c r="AB848" s="11">
        <v>0</v>
      </c>
      <c r="AC848" s="11">
        <v>1</v>
      </c>
      <c r="AD848" s="11">
        <v>0</v>
      </c>
      <c r="AE848" s="11">
        <v>1</v>
      </c>
      <c r="AF848" s="11">
        <v>0</v>
      </c>
      <c r="AG848" s="11">
        <v>0</v>
      </c>
      <c r="AH848" s="11">
        <v>7</v>
      </c>
      <c r="AI848" s="11">
        <v>0</v>
      </c>
      <c r="AJ848" s="11">
        <v>0</v>
      </c>
      <c r="AK848" s="11">
        <v>0</v>
      </c>
      <c r="AL848" s="11">
        <v>0</v>
      </c>
      <c r="AM848" s="11">
        <v>0</v>
      </c>
      <c r="AN848" s="11">
        <v>0</v>
      </c>
      <c r="AO848" s="11">
        <v>0</v>
      </c>
      <c r="AP848" s="11">
        <v>1000</v>
      </c>
      <c r="AQ848" s="11">
        <v>0</v>
      </c>
      <c r="AR848" s="11">
        <v>0</v>
      </c>
      <c r="AS848" s="11">
        <v>0</v>
      </c>
      <c r="AT848" s="209" t="s">
        <v>857</v>
      </c>
      <c r="AU848" s="11"/>
      <c r="AV848" s="26" t="s">
        <v>171</v>
      </c>
      <c r="AW848" s="11" t="s">
        <v>211</v>
      </c>
      <c r="AX848" s="11">
        <v>0</v>
      </c>
      <c r="AY848" s="11">
        <v>0</v>
      </c>
      <c r="AZ848" s="26" t="s">
        <v>156</v>
      </c>
      <c r="BA848" s="26" t="s">
        <v>153</v>
      </c>
      <c r="BB848" s="11">
        <v>0</v>
      </c>
      <c r="BC848" s="11">
        <v>0</v>
      </c>
      <c r="BD848" s="33" t="s">
        <v>858</v>
      </c>
      <c r="BE848" s="11">
        <v>0</v>
      </c>
      <c r="BF848" s="11">
        <v>0</v>
      </c>
      <c r="BG848" s="11">
        <v>0</v>
      </c>
      <c r="BH848" s="11">
        <v>0</v>
      </c>
      <c r="BI848" s="11">
        <v>0</v>
      </c>
      <c r="BJ848" s="11">
        <v>0</v>
      </c>
      <c r="BK848" s="35">
        <v>0</v>
      </c>
      <c r="BL848" s="11">
        <v>1</v>
      </c>
      <c r="BM848" s="11">
        <v>0</v>
      </c>
      <c r="BN848" s="11">
        <v>0</v>
      </c>
      <c r="BO848" s="11">
        <v>0</v>
      </c>
      <c r="BP848" s="11">
        <v>0</v>
      </c>
      <c r="BQ848" s="11">
        <v>0</v>
      </c>
      <c r="BR848" s="11">
        <v>0</v>
      </c>
      <c r="BS848" s="11"/>
      <c r="BT848" s="11"/>
      <c r="BU848" s="11"/>
      <c r="BV848" s="11">
        <v>0</v>
      </c>
      <c r="BW848" s="11">
        <v>0</v>
      </c>
      <c r="BX848" s="11">
        <v>0</v>
      </c>
    </row>
    <row r="849" spans="3:76" ht="20.100000000000001" customHeight="1">
      <c r="C849" s="11">
        <v>62000039</v>
      </c>
      <c r="D849" s="8" t="s">
        <v>859</v>
      </c>
      <c r="E849" s="7">
        <v>1</v>
      </c>
      <c r="F849" s="11">
        <v>80000001</v>
      </c>
      <c r="G849" s="9">
        <v>0</v>
      </c>
      <c r="H849" s="9">
        <v>0</v>
      </c>
      <c r="I849" s="9">
        <v>1</v>
      </c>
      <c r="J849" s="9">
        <v>0</v>
      </c>
      <c r="K849" s="9">
        <v>0</v>
      </c>
      <c r="L849" s="7">
        <v>0</v>
      </c>
      <c r="M849" s="7">
        <v>0</v>
      </c>
      <c r="N849" s="7">
        <v>5</v>
      </c>
      <c r="O849" s="7">
        <v>0</v>
      </c>
      <c r="P849" s="7">
        <v>0</v>
      </c>
      <c r="Q849" s="7">
        <v>0</v>
      </c>
      <c r="R849" s="11">
        <v>0</v>
      </c>
      <c r="S849" s="7">
        <v>0</v>
      </c>
      <c r="T849" s="7">
        <v>1</v>
      </c>
      <c r="U849" s="7">
        <v>2</v>
      </c>
      <c r="V849" s="7">
        <v>0</v>
      </c>
      <c r="W849" s="7">
        <v>0</v>
      </c>
      <c r="X849" s="7"/>
      <c r="Y849" s="7">
        <v>0</v>
      </c>
      <c r="Z849" s="7">
        <v>0</v>
      </c>
      <c r="AA849" s="7">
        <v>0</v>
      </c>
      <c r="AB849" s="7">
        <v>0</v>
      </c>
      <c r="AC849" s="7">
        <v>0</v>
      </c>
      <c r="AD849" s="7">
        <v>0</v>
      </c>
      <c r="AE849" s="7">
        <v>9</v>
      </c>
      <c r="AF849" s="7">
        <v>2</v>
      </c>
      <c r="AG849" s="7" t="s">
        <v>152</v>
      </c>
      <c r="AH849" s="11">
        <v>2</v>
      </c>
      <c r="AI849" s="11">
        <v>2</v>
      </c>
      <c r="AJ849" s="11">
        <v>0</v>
      </c>
      <c r="AK849" s="11">
        <v>1.5</v>
      </c>
      <c r="AL849" s="7">
        <v>0</v>
      </c>
      <c r="AM849" s="7">
        <v>0</v>
      </c>
      <c r="AN849" s="7">
        <v>0</v>
      </c>
      <c r="AO849" s="7">
        <v>1</v>
      </c>
      <c r="AP849" s="7">
        <v>3000</v>
      </c>
      <c r="AQ849" s="7">
        <v>0.5</v>
      </c>
      <c r="AR849" s="7">
        <v>0</v>
      </c>
      <c r="AS849" s="11">
        <v>0</v>
      </c>
      <c r="AT849" s="7" t="s">
        <v>153</v>
      </c>
      <c r="AU849" s="7"/>
      <c r="AV849" s="8" t="s">
        <v>171</v>
      </c>
      <c r="AW849" s="7">
        <v>0</v>
      </c>
      <c r="AX849" s="9">
        <v>0</v>
      </c>
      <c r="AY849" s="9">
        <v>0</v>
      </c>
      <c r="AZ849" s="8" t="s">
        <v>156</v>
      </c>
      <c r="BA849" s="7" t="s">
        <v>860</v>
      </c>
      <c r="BB849" s="16">
        <v>0</v>
      </c>
      <c r="BC849" s="16">
        <v>1</v>
      </c>
      <c r="BD849" s="22" t="s">
        <v>861</v>
      </c>
      <c r="BE849" s="7"/>
      <c r="BF849" s="7">
        <v>0</v>
      </c>
      <c r="BG849" s="7"/>
      <c r="BH849" s="7"/>
      <c r="BI849" s="7"/>
      <c r="BJ849" s="9"/>
      <c r="BK849" s="7">
        <v>0</v>
      </c>
      <c r="BL849" s="11">
        <v>0</v>
      </c>
      <c r="BM849" s="11">
        <v>0</v>
      </c>
      <c r="BN849" s="11">
        <v>0</v>
      </c>
      <c r="BO849" s="11">
        <v>0</v>
      </c>
      <c r="BP849" s="11">
        <v>0</v>
      </c>
      <c r="BQ849" s="11">
        <v>0</v>
      </c>
      <c r="BR849" s="11">
        <v>0</v>
      </c>
      <c r="BS849" s="11"/>
      <c r="BT849" s="11"/>
      <c r="BU849" s="11"/>
      <c r="BV849" s="11">
        <v>0</v>
      </c>
      <c r="BW849" s="11">
        <v>0</v>
      </c>
      <c r="BX849" s="11">
        <v>0</v>
      </c>
    </row>
    <row r="850" spans="3:76" ht="19.5" customHeight="1">
      <c r="C850" s="30">
        <v>62000040</v>
      </c>
      <c r="D850" s="78" t="s">
        <v>862</v>
      </c>
      <c r="E850" s="9">
        <v>1</v>
      </c>
      <c r="F850" s="11">
        <v>80000001</v>
      </c>
      <c r="G850" s="9">
        <v>0</v>
      </c>
      <c r="H850" s="9">
        <v>0</v>
      </c>
      <c r="I850" s="9">
        <v>1</v>
      </c>
      <c r="J850" s="9">
        <v>0</v>
      </c>
      <c r="K850" s="9">
        <v>0</v>
      </c>
      <c r="L850" s="7">
        <v>0</v>
      </c>
      <c r="M850" s="7">
        <v>0</v>
      </c>
      <c r="N850" s="7">
        <v>2</v>
      </c>
      <c r="O850" s="7">
        <v>1</v>
      </c>
      <c r="P850" s="7">
        <v>1</v>
      </c>
      <c r="Q850" s="7">
        <v>0</v>
      </c>
      <c r="R850" s="11">
        <v>0</v>
      </c>
      <c r="S850" s="7">
        <v>0</v>
      </c>
      <c r="T850" s="7">
        <v>1</v>
      </c>
      <c r="U850" s="7">
        <v>2</v>
      </c>
      <c r="V850" s="7">
        <v>0</v>
      </c>
      <c r="W850" s="7">
        <v>1</v>
      </c>
      <c r="X850" s="7"/>
      <c r="Y850" s="7">
        <v>0</v>
      </c>
      <c r="Z850" s="7">
        <v>0</v>
      </c>
      <c r="AA850" s="7">
        <v>0</v>
      </c>
      <c r="AB850" s="7">
        <v>0</v>
      </c>
      <c r="AC850" s="7">
        <v>0</v>
      </c>
      <c r="AD850" s="7">
        <v>0</v>
      </c>
      <c r="AE850" s="7">
        <v>1</v>
      </c>
      <c r="AF850" s="7">
        <v>1</v>
      </c>
      <c r="AG850" s="7">
        <v>2</v>
      </c>
      <c r="AH850" s="11">
        <v>1</v>
      </c>
      <c r="AI850" s="11">
        <v>0</v>
      </c>
      <c r="AJ850" s="11">
        <v>0</v>
      </c>
      <c r="AK850" s="11">
        <v>0</v>
      </c>
      <c r="AL850" s="7">
        <v>0</v>
      </c>
      <c r="AM850" s="7">
        <v>0</v>
      </c>
      <c r="AN850" s="7">
        <v>0</v>
      </c>
      <c r="AO850" s="7">
        <v>0</v>
      </c>
      <c r="AP850" s="7">
        <v>5000</v>
      </c>
      <c r="AQ850" s="7">
        <v>0</v>
      </c>
      <c r="AR850" s="7">
        <v>0</v>
      </c>
      <c r="AS850" s="11">
        <v>0</v>
      </c>
      <c r="AT850" s="7">
        <v>0</v>
      </c>
      <c r="AU850" s="7"/>
      <c r="AV850" s="10" t="s">
        <v>189</v>
      </c>
      <c r="AW850" s="7" t="s">
        <v>159</v>
      </c>
      <c r="AX850" s="9">
        <v>10000007</v>
      </c>
      <c r="AY850" s="9">
        <v>70403006</v>
      </c>
      <c r="AZ850" s="8" t="s">
        <v>156</v>
      </c>
      <c r="BA850" s="7">
        <v>0</v>
      </c>
      <c r="BB850" s="16">
        <v>0</v>
      </c>
      <c r="BC850" s="16">
        <v>0</v>
      </c>
      <c r="BD850" s="22" t="s">
        <v>863</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19.5" customHeight="1">
      <c r="C851" s="30">
        <v>62000041</v>
      </c>
      <c r="D851" s="78" t="s">
        <v>864</v>
      </c>
      <c r="E851" s="9">
        <v>1</v>
      </c>
      <c r="F851" s="11">
        <v>80000001</v>
      </c>
      <c r="G851" s="9">
        <v>0</v>
      </c>
      <c r="H851" s="9">
        <v>0</v>
      </c>
      <c r="I851" s="9">
        <v>1</v>
      </c>
      <c r="J851" s="9">
        <v>0</v>
      </c>
      <c r="K851" s="9">
        <v>0</v>
      </c>
      <c r="L851" s="7">
        <v>0</v>
      </c>
      <c r="M851" s="7">
        <v>0</v>
      </c>
      <c r="N851" s="7">
        <v>2</v>
      </c>
      <c r="O851" s="7">
        <v>1</v>
      </c>
      <c r="P851" s="7">
        <v>1</v>
      </c>
      <c r="Q851" s="7">
        <v>0</v>
      </c>
      <c r="R851" s="11">
        <v>0</v>
      </c>
      <c r="S851" s="7">
        <v>0</v>
      </c>
      <c r="T851" s="7">
        <v>1</v>
      </c>
      <c r="U851" s="7">
        <v>2</v>
      </c>
      <c r="V851" s="7">
        <v>0</v>
      </c>
      <c r="W851" s="7">
        <v>2.5</v>
      </c>
      <c r="X851" s="7"/>
      <c r="Y851" s="7">
        <v>0</v>
      </c>
      <c r="Z851" s="7">
        <v>0</v>
      </c>
      <c r="AA851" s="7">
        <v>0</v>
      </c>
      <c r="AB851" s="7">
        <v>0</v>
      </c>
      <c r="AC851" s="7">
        <v>0</v>
      </c>
      <c r="AD851" s="7">
        <v>0</v>
      </c>
      <c r="AE851" s="7">
        <v>1</v>
      </c>
      <c r="AF851" s="7">
        <v>1</v>
      </c>
      <c r="AG851" s="7">
        <v>2</v>
      </c>
      <c r="AH851" s="11">
        <v>1</v>
      </c>
      <c r="AI851" s="11">
        <v>0</v>
      </c>
      <c r="AJ851" s="11">
        <v>0</v>
      </c>
      <c r="AK851" s="11">
        <v>0</v>
      </c>
      <c r="AL851" s="7">
        <v>0</v>
      </c>
      <c r="AM851" s="7">
        <v>0</v>
      </c>
      <c r="AN851" s="7">
        <v>0</v>
      </c>
      <c r="AO851" s="7">
        <v>0</v>
      </c>
      <c r="AP851" s="7">
        <v>5000</v>
      </c>
      <c r="AQ851" s="7">
        <v>0</v>
      </c>
      <c r="AR851" s="7">
        <v>0</v>
      </c>
      <c r="AS851" s="11">
        <v>0</v>
      </c>
      <c r="AT851" s="7">
        <v>92000036</v>
      </c>
      <c r="AU851" s="7"/>
      <c r="AV851" s="10" t="s">
        <v>189</v>
      </c>
      <c r="AW851" s="7" t="s">
        <v>159</v>
      </c>
      <c r="AX851" s="9">
        <v>10000007</v>
      </c>
      <c r="AY851" s="9">
        <v>70403006</v>
      </c>
      <c r="AZ851" s="8" t="s">
        <v>156</v>
      </c>
      <c r="BA851" s="7">
        <v>0</v>
      </c>
      <c r="BB851" s="16">
        <v>0</v>
      </c>
      <c r="BC851" s="16">
        <v>0</v>
      </c>
      <c r="BD851" s="22" t="s">
        <v>863</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30">
        <v>62000042</v>
      </c>
      <c r="D852" s="8" t="s">
        <v>865</v>
      </c>
      <c r="E852" s="7">
        <v>1</v>
      </c>
      <c r="F852" s="11">
        <v>80000001</v>
      </c>
      <c r="G852" s="9">
        <v>0</v>
      </c>
      <c r="H852" s="9">
        <v>0</v>
      </c>
      <c r="I852" s="9">
        <v>1</v>
      </c>
      <c r="J852" s="9">
        <v>0</v>
      </c>
      <c r="K852" s="9">
        <v>0</v>
      </c>
      <c r="L852" s="7">
        <v>0</v>
      </c>
      <c r="M852" s="7">
        <v>0</v>
      </c>
      <c r="N852" s="7">
        <v>5</v>
      </c>
      <c r="O852" s="7">
        <v>0</v>
      </c>
      <c r="P852" s="7">
        <v>0</v>
      </c>
      <c r="Q852" s="7">
        <v>0</v>
      </c>
      <c r="R852" s="11">
        <v>0</v>
      </c>
      <c r="S852" s="7">
        <v>0</v>
      </c>
      <c r="T852" s="7">
        <v>1</v>
      </c>
      <c r="U852" s="7">
        <v>2</v>
      </c>
      <c r="V852" s="7">
        <v>0</v>
      </c>
      <c r="W852" s="7">
        <v>0</v>
      </c>
      <c r="X852" s="7"/>
      <c r="Y852" s="7">
        <v>0</v>
      </c>
      <c r="Z852" s="7">
        <v>0</v>
      </c>
      <c r="AA852" s="7">
        <v>0</v>
      </c>
      <c r="AB852" s="7">
        <v>0</v>
      </c>
      <c r="AC852" s="7">
        <v>0</v>
      </c>
      <c r="AD852" s="7">
        <v>0</v>
      </c>
      <c r="AE852" s="7">
        <v>9</v>
      </c>
      <c r="AF852" s="7">
        <v>2</v>
      </c>
      <c r="AG852" s="7" t="s">
        <v>152</v>
      </c>
      <c r="AH852" s="11">
        <v>2</v>
      </c>
      <c r="AI852" s="11">
        <v>2</v>
      </c>
      <c r="AJ852" s="11">
        <v>0</v>
      </c>
      <c r="AK852" s="11">
        <v>1.5</v>
      </c>
      <c r="AL852" s="7">
        <v>0</v>
      </c>
      <c r="AM852" s="7">
        <v>0</v>
      </c>
      <c r="AN852" s="7">
        <v>0</v>
      </c>
      <c r="AO852" s="7">
        <v>0</v>
      </c>
      <c r="AP852" s="7">
        <v>3000</v>
      </c>
      <c r="AQ852" s="7">
        <v>0.5</v>
      </c>
      <c r="AR852" s="7">
        <v>0</v>
      </c>
      <c r="AS852" s="11">
        <v>0</v>
      </c>
      <c r="AT852" s="7" t="s">
        <v>153</v>
      </c>
      <c r="AU852" s="7"/>
      <c r="AV852" s="8" t="s">
        <v>171</v>
      </c>
      <c r="AW852" s="7">
        <v>0</v>
      </c>
      <c r="AX852" s="9">
        <v>0</v>
      </c>
      <c r="AY852" s="9">
        <v>0</v>
      </c>
      <c r="AZ852" s="8" t="s">
        <v>156</v>
      </c>
      <c r="BA852" s="7" t="s">
        <v>866</v>
      </c>
      <c r="BB852" s="16">
        <v>0</v>
      </c>
      <c r="BC852" s="16">
        <v>0</v>
      </c>
      <c r="BD852" s="22" t="s">
        <v>867</v>
      </c>
      <c r="BE852" s="7"/>
      <c r="BF852" s="7">
        <v>0</v>
      </c>
      <c r="BG852" s="7"/>
      <c r="BH852" s="7"/>
      <c r="BI852" s="7"/>
      <c r="BJ852" s="9"/>
      <c r="BK852" s="7">
        <v>0</v>
      </c>
      <c r="BL852" s="11">
        <v>0</v>
      </c>
      <c r="BM852" s="11">
        <v>0</v>
      </c>
      <c r="BN852" s="11">
        <v>0</v>
      </c>
      <c r="BO852" s="11">
        <v>0</v>
      </c>
      <c r="BP852" s="11">
        <v>0</v>
      </c>
      <c r="BQ852" s="11">
        <v>0</v>
      </c>
      <c r="BR852" s="11">
        <v>0</v>
      </c>
      <c r="BS852" s="11"/>
      <c r="BT852" s="11"/>
      <c r="BU852" s="11"/>
      <c r="BV852" s="11">
        <v>0</v>
      </c>
      <c r="BW852" s="11">
        <v>0</v>
      </c>
      <c r="BX852" s="11">
        <v>0</v>
      </c>
    </row>
    <row r="853" spans="3:76" ht="20.25" customHeight="1">
      <c r="C853" s="9">
        <v>62000101</v>
      </c>
      <c r="D853" s="10" t="s">
        <v>868</v>
      </c>
      <c r="E853" s="9">
        <v>1</v>
      </c>
      <c r="F853" s="11">
        <v>80000001</v>
      </c>
      <c r="G853" s="9">
        <v>0</v>
      </c>
      <c r="H853" s="9">
        <v>0</v>
      </c>
      <c r="I853" s="9">
        <v>1</v>
      </c>
      <c r="J853" s="9">
        <v>0</v>
      </c>
      <c r="K853" s="7">
        <v>0</v>
      </c>
      <c r="L853" s="9">
        <v>0</v>
      </c>
      <c r="M853" s="9">
        <v>0</v>
      </c>
      <c r="N853" s="9">
        <v>1</v>
      </c>
      <c r="O853" s="9">
        <v>0</v>
      </c>
      <c r="P853" s="9">
        <v>0</v>
      </c>
      <c r="Q853" s="9">
        <v>0</v>
      </c>
      <c r="R853" s="11">
        <v>0</v>
      </c>
      <c r="S853" s="16">
        <v>0</v>
      </c>
      <c r="T853" s="7">
        <v>1</v>
      </c>
      <c r="U853" s="9">
        <v>1</v>
      </c>
      <c r="V853" s="9">
        <v>0</v>
      </c>
      <c r="W853" s="9">
        <v>3</v>
      </c>
      <c r="X853" s="9"/>
      <c r="Y853" s="9">
        <v>0</v>
      </c>
      <c r="Z853" s="9">
        <v>0</v>
      </c>
      <c r="AA853" s="9">
        <v>0</v>
      </c>
      <c r="AB853" s="9">
        <v>0</v>
      </c>
      <c r="AC853" s="9">
        <v>0</v>
      </c>
      <c r="AD853" s="9">
        <v>0</v>
      </c>
      <c r="AE853" s="9">
        <v>12</v>
      </c>
      <c r="AF853" s="9">
        <v>0</v>
      </c>
      <c r="AG853" s="9">
        <v>3</v>
      </c>
      <c r="AH853" s="11">
        <v>7</v>
      </c>
      <c r="AI853" s="11">
        <v>0</v>
      </c>
      <c r="AJ853" s="11">
        <v>0</v>
      </c>
      <c r="AK853" s="11">
        <v>10</v>
      </c>
      <c r="AL853" s="9">
        <v>0</v>
      </c>
      <c r="AM853" s="9">
        <v>0</v>
      </c>
      <c r="AN853" s="9">
        <v>0</v>
      </c>
      <c r="AO853" s="9">
        <v>0</v>
      </c>
      <c r="AP853" s="9">
        <v>3000</v>
      </c>
      <c r="AQ853" s="9">
        <v>0.5</v>
      </c>
      <c r="AR853" s="9">
        <v>20</v>
      </c>
      <c r="AS853" s="11">
        <v>0</v>
      </c>
      <c r="AT853" s="9" t="s">
        <v>153</v>
      </c>
      <c r="AU853" s="9"/>
      <c r="AV853" s="8" t="s">
        <v>507</v>
      </c>
      <c r="AW853" s="9" t="s">
        <v>172</v>
      </c>
      <c r="AX853" s="9">
        <v>10000011</v>
      </c>
      <c r="AY853" s="9">
        <v>20001010</v>
      </c>
      <c r="AZ853" s="10" t="s">
        <v>185</v>
      </c>
      <c r="BA853" s="10" t="s">
        <v>153</v>
      </c>
      <c r="BB853" s="16">
        <v>0</v>
      </c>
      <c r="BC853" s="16">
        <v>0</v>
      </c>
      <c r="BD853" s="22" t="s">
        <v>869</v>
      </c>
      <c r="BE853" s="9">
        <v>0</v>
      </c>
      <c r="BF853" s="7">
        <v>0</v>
      </c>
      <c r="BG853" s="9">
        <v>0</v>
      </c>
      <c r="BH853" s="9">
        <v>0</v>
      </c>
      <c r="BI853" s="9">
        <v>0</v>
      </c>
      <c r="BJ853" s="9">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25" customHeight="1">
      <c r="C854" s="59">
        <v>62000102</v>
      </c>
      <c r="D854" s="58" t="s">
        <v>597</v>
      </c>
      <c r="E854" s="59">
        <v>1</v>
      </c>
      <c r="F854" s="11">
        <v>80000001</v>
      </c>
      <c r="G854" s="59">
        <v>0</v>
      </c>
      <c r="H854" s="59">
        <v>0</v>
      </c>
      <c r="I854" s="59">
        <v>1</v>
      </c>
      <c r="J854" s="59">
        <v>0</v>
      </c>
      <c r="K854" s="27">
        <v>0</v>
      </c>
      <c r="L854" s="59">
        <v>0</v>
      </c>
      <c r="M854" s="59">
        <v>0</v>
      </c>
      <c r="N854" s="59">
        <v>2</v>
      </c>
      <c r="O854" s="59">
        <v>1</v>
      </c>
      <c r="P854" s="59">
        <v>0.05</v>
      </c>
      <c r="Q854" s="59">
        <v>0</v>
      </c>
      <c r="R854" s="29">
        <v>0</v>
      </c>
      <c r="S854" s="61">
        <v>0</v>
      </c>
      <c r="T854" s="27">
        <v>1</v>
      </c>
      <c r="U854" s="59">
        <v>2</v>
      </c>
      <c r="V854" s="59">
        <v>0</v>
      </c>
      <c r="W854" s="59">
        <v>1.8</v>
      </c>
      <c r="X854" s="59"/>
      <c r="Y854" s="59">
        <v>700</v>
      </c>
      <c r="Z854" s="59">
        <v>0</v>
      </c>
      <c r="AA854" s="59">
        <v>0</v>
      </c>
      <c r="AB854" s="59">
        <v>0</v>
      </c>
      <c r="AC854" s="59">
        <v>1</v>
      </c>
      <c r="AD854" s="59">
        <v>0</v>
      </c>
      <c r="AE854" s="59">
        <v>10</v>
      </c>
      <c r="AF854" s="59">
        <v>1</v>
      </c>
      <c r="AG854" s="59">
        <v>1</v>
      </c>
      <c r="AH854" s="29">
        <v>2</v>
      </c>
      <c r="AI854" s="29">
        <v>2</v>
      </c>
      <c r="AJ854" s="11">
        <v>0</v>
      </c>
      <c r="AK854" s="29">
        <v>4</v>
      </c>
      <c r="AL854" s="59">
        <v>0</v>
      </c>
      <c r="AM854" s="59">
        <v>0</v>
      </c>
      <c r="AN854" s="59">
        <v>0</v>
      </c>
      <c r="AO854" s="59">
        <v>0.5</v>
      </c>
      <c r="AP854" s="59">
        <v>30000</v>
      </c>
      <c r="AQ854" s="59">
        <v>0.5</v>
      </c>
      <c r="AR854" s="59">
        <v>10</v>
      </c>
      <c r="AS854" s="29">
        <v>0</v>
      </c>
      <c r="AT854" s="59">
        <v>92002001</v>
      </c>
      <c r="AU854" s="59"/>
      <c r="AV854" s="73" t="s">
        <v>171</v>
      </c>
      <c r="AW854" s="59" t="s">
        <v>155</v>
      </c>
      <c r="AX854" s="59">
        <v>10003002</v>
      </c>
      <c r="AY854" s="59">
        <v>21100020</v>
      </c>
      <c r="AZ854" s="58" t="s">
        <v>194</v>
      </c>
      <c r="BA854" s="58">
        <v>0</v>
      </c>
      <c r="BB854" s="61">
        <v>0</v>
      </c>
      <c r="BC854" s="61">
        <v>0</v>
      </c>
      <c r="BD854" s="89"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59">
        <v>0</v>
      </c>
      <c r="BF854" s="27">
        <v>0</v>
      </c>
      <c r="BG854" s="59">
        <v>0</v>
      </c>
      <c r="BH854" s="59">
        <v>0</v>
      </c>
      <c r="BI854" s="59">
        <v>0</v>
      </c>
      <c r="BJ854" s="59">
        <v>0</v>
      </c>
      <c r="BK854" s="67">
        <v>0</v>
      </c>
      <c r="BL854" s="11">
        <v>0</v>
      </c>
      <c r="BM854" s="11">
        <v>0</v>
      </c>
      <c r="BN854" s="11">
        <v>0</v>
      </c>
      <c r="BO854" s="11">
        <v>0</v>
      </c>
      <c r="BP854" s="11">
        <v>0</v>
      </c>
      <c r="BQ854" s="11">
        <v>0</v>
      </c>
      <c r="BR854" s="11">
        <v>0</v>
      </c>
      <c r="BS854" s="11"/>
      <c r="BT854" s="11"/>
      <c r="BU854" s="11"/>
      <c r="BV854" s="11">
        <v>0</v>
      </c>
      <c r="BW854" s="11">
        <v>0</v>
      </c>
      <c r="BX854" s="11">
        <v>0</v>
      </c>
    </row>
    <row r="855" spans="3:76" ht="20.25" customHeight="1">
      <c r="C855" s="9">
        <v>62000103</v>
      </c>
      <c r="D855" s="10" t="s">
        <v>870</v>
      </c>
      <c r="E855" s="9">
        <v>1</v>
      </c>
      <c r="F855" s="11">
        <v>80000001</v>
      </c>
      <c r="G855" s="9">
        <v>0</v>
      </c>
      <c r="H855" s="9">
        <v>0</v>
      </c>
      <c r="I855" s="9">
        <v>1</v>
      </c>
      <c r="J855" s="9">
        <v>0</v>
      </c>
      <c r="K855" s="7">
        <v>0</v>
      </c>
      <c r="L855" s="9">
        <v>0</v>
      </c>
      <c r="M855" s="9">
        <v>0</v>
      </c>
      <c r="N855" s="9">
        <v>1</v>
      </c>
      <c r="O855" s="9">
        <v>0</v>
      </c>
      <c r="P855" s="9">
        <v>0</v>
      </c>
      <c r="Q855" s="9">
        <v>0</v>
      </c>
      <c r="R855" s="11">
        <v>0</v>
      </c>
      <c r="S855" s="16">
        <v>0</v>
      </c>
      <c r="T855" s="7">
        <v>1</v>
      </c>
      <c r="U855" s="9">
        <v>2</v>
      </c>
      <c r="V855" s="9">
        <v>0</v>
      </c>
      <c r="W855" s="9">
        <v>3.25</v>
      </c>
      <c r="X855" s="9"/>
      <c r="Y855" s="9">
        <v>0</v>
      </c>
      <c r="Z855" s="9">
        <v>0</v>
      </c>
      <c r="AA855" s="9">
        <v>0</v>
      </c>
      <c r="AB855" s="9">
        <v>0</v>
      </c>
      <c r="AC855" s="9">
        <v>0</v>
      </c>
      <c r="AD855" s="9">
        <v>0</v>
      </c>
      <c r="AE855" s="9">
        <v>20</v>
      </c>
      <c r="AF855" s="9">
        <v>1</v>
      </c>
      <c r="AG855" s="9">
        <v>4</v>
      </c>
      <c r="AH855" s="11">
        <v>2</v>
      </c>
      <c r="AI855" s="11">
        <v>1</v>
      </c>
      <c r="AJ855" s="11">
        <v>0</v>
      </c>
      <c r="AK855" s="11">
        <v>6</v>
      </c>
      <c r="AL855" s="9">
        <v>0</v>
      </c>
      <c r="AM855" s="9">
        <v>0.5</v>
      </c>
      <c r="AN855" s="9">
        <v>0</v>
      </c>
      <c r="AO855" s="9">
        <v>0.5</v>
      </c>
      <c r="AP855" s="9">
        <v>30000</v>
      </c>
      <c r="AQ855" s="9">
        <v>0</v>
      </c>
      <c r="AR855" s="9">
        <v>0</v>
      </c>
      <c r="AS855" s="11">
        <v>0</v>
      </c>
      <c r="AT855" s="9">
        <v>93000205</v>
      </c>
      <c r="AU855" s="9"/>
      <c r="AV855" s="8" t="s">
        <v>171</v>
      </c>
      <c r="AW855" s="9" t="s">
        <v>155</v>
      </c>
      <c r="AX855" s="9">
        <v>10003002</v>
      </c>
      <c r="AY855" s="9">
        <v>20001020</v>
      </c>
      <c r="AZ855" s="10" t="s">
        <v>156</v>
      </c>
      <c r="BA855" s="10">
        <v>0</v>
      </c>
      <c r="BB855" s="16">
        <v>0</v>
      </c>
      <c r="BC855" s="16">
        <v>0</v>
      </c>
      <c r="BD855" s="22" t="s">
        <v>871</v>
      </c>
      <c r="BE855" s="9">
        <v>0</v>
      </c>
      <c r="BF855" s="7">
        <v>0</v>
      </c>
      <c r="BG855" s="9">
        <v>0</v>
      </c>
      <c r="BH855" s="9">
        <v>0</v>
      </c>
      <c r="BI855" s="9">
        <v>0</v>
      </c>
      <c r="BJ855" s="9">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25" customHeight="1">
      <c r="C856" s="59">
        <v>62000104</v>
      </c>
      <c r="D856" s="58" t="s">
        <v>520</v>
      </c>
      <c r="E856" s="59">
        <v>1</v>
      </c>
      <c r="F856" s="11">
        <v>80000001</v>
      </c>
      <c r="G856" s="59">
        <v>0</v>
      </c>
      <c r="H856" s="59">
        <v>0</v>
      </c>
      <c r="I856" s="59">
        <v>1</v>
      </c>
      <c r="J856" s="59">
        <v>0</v>
      </c>
      <c r="K856" s="27">
        <v>0</v>
      </c>
      <c r="L856" s="59">
        <v>0</v>
      </c>
      <c r="M856" s="59">
        <v>0</v>
      </c>
      <c r="N856" s="59">
        <v>2</v>
      </c>
      <c r="O856" s="59">
        <v>3</v>
      </c>
      <c r="P856" s="59">
        <v>0.15</v>
      </c>
      <c r="Q856" s="59">
        <v>0</v>
      </c>
      <c r="R856" s="29">
        <v>0</v>
      </c>
      <c r="S856" s="61">
        <v>0</v>
      </c>
      <c r="T856" s="27">
        <v>1</v>
      </c>
      <c r="U856" s="59">
        <v>2</v>
      </c>
      <c r="V856" s="59">
        <v>0</v>
      </c>
      <c r="W856" s="59">
        <v>1.8</v>
      </c>
      <c r="X856" s="59"/>
      <c r="Y856" s="59">
        <v>700</v>
      </c>
      <c r="Z856" s="59">
        <v>0</v>
      </c>
      <c r="AA856" s="59">
        <v>0</v>
      </c>
      <c r="AB856" s="59">
        <v>0</v>
      </c>
      <c r="AC856" s="59">
        <v>1</v>
      </c>
      <c r="AD856" s="59">
        <v>0</v>
      </c>
      <c r="AE856" s="59">
        <v>15</v>
      </c>
      <c r="AF856" s="59">
        <v>1</v>
      </c>
      <c r="AG856" s="59">
        <v>3.5</v>
      </c>
      <c r="AH856" s="29">
        <v>0</v>
      </c>
      <c r="AI856" s="29">
        <v>0</v>
      </c>
      <c r="AJ856" s="11">
        <v>0</v>
      </c>
      <c r="AK856" s="29">
        <v>4</v>
      </c>
      <c r="AL856" s="59">
        <v>0</v>
      </c>
      <c r="AM856" s="59">
        <v>0</v>
      </c>
      <c r="AN856" s="59">
        <v>0</v>
      </c>
      <c r="AO856" s="59">
        <v>0</v>
      </c>
      <c r="AP856" s="59">
        <v>3000</v>
      </c>
      <c r="AQ856" s="59">
        <v>0</v>
      </c>
      <c r="AR856" s="59">
        <v>0</v>
      </c>
      <c r="AS856" s="29">
        <v>0</v>
      </c>
      <c r="AT856" s="59">
        <v>92005001</v>
      </c>
      <c r="AU856" s="59"/>
      <c r="AV856" s="73" t="s">
        <v>171</v>
      </c>
      <c r="AW856" s="59" t="s">
        <v>159</v>
      </c>
      <c r="AX856" s="59">
        <v>10000009</v>
      </c>
      <c r="AY856" s="59">
        <v>21100050</v>
      </c>
      <c r="AZ856" s="58" t="s">
        <v>156</v>
      </c>
      <c r="BA856" s="58">
        <v>0</v>
      </c>
      <c r="BB856" s="61">
        <v>0</v>
      </c>
      <c r="BC856" s="61">
        <v>0</v>
      </c>
      <c r="BD856" s="93" t="str">
        <f>"受到伤害有一定概率立即对自身范围内的怪物造成"&amp;W856*100&amp;"%攻击伤害+"&amp;Y856&amp;",并击退周围附近敌方目标"</f>
        <v>受到伤害有一定概率立即对自身范围内的怪物造成180%攻击伤害+700,并击退周围附近敌方目标</v>
      </c>
      <c r="BE856" s="59">
        <v>0</v>
      </c>
      <c r="BF856" s="27">
        <v>0</v>
      </c>
      <c r="BG856" s="59">
        <v>0</v>
      </c>
      <c r="BH856" s="59">
        <v>0</v>
      </c>
      <c r="BI856" s="59">
        <v>0</v>
      </c>
      <c r="BJ856" s="59">
        <v>0</v>
      </c>
      <c r="BK856" s="67">
        <v>0</v>
      </c>
      <c r="BL856" s="11">
        <v>1</v>
      </c>
      <c r="BM856" s="11">
        <v>0</v>
      </c>
      <c r="BN856" s="11">
        <v>0</v>
      </c>
      <c r="BO856" s="11">
        <v>0</v>
      </c>
      <c r="BP856" s="11">
        <v>0</v>
      </c>
      <c r="BQ856" s="11">
        <v>0</v>
      </c>
      <c r="BR856" s="11">
        <v>0</v>
      </c>
      <c r="BS856" s="11"/>
      <c r="BT856" s="11"/>
      <c r="BU856" s="11"/>
      <c r="BV856" s="11">
        <v>0</v>
      </c>
      <c r="BW856" s="11">
        <v>0</v>
      </c>
      <c r="BX856" s="11">
        <v>0</v>
      </c>
    </row>
    <row r="857" spans="3:76" ht="20.25" customHeight="1">
      <c r="C857" s="59">
        <v>62000105</v>
      </c>
      <c r="D857" s="58" t="s">
        <v>872</v>
      </c>
      <c r="E857" s="59">
        <v>1</v>
      </c>
      <c r="F857" s="11">
        <v>80000001</v>
      </c>
      <c r="G857" s="59">
        <v>0</v>
      </c>
      <c r="H857" s="59">
        <v>0</v>
      </c>
      <c r="I857" s="59">
        <v>1</v>
      </c>
      <c r="J857" s="59">
        <v>0</v>
      </c>
      <c r="K857" s="27">
        <v>0</v>
      </c>
      <c r="L857" s="59">
        <v>0</v>
      </c>
      <c r="M857" s="59">
        <v>0</v>
      </c>
      <c r="N857" s="59">
        <v>2</v>
      </c>
      <c r="O857" s="59">
        <v>1</v>
      </c>
      <c r="P857" s="59">
        <v>0.1</v>
      </c>
      <c r="Q857" s="59">
        <v>0</v>
      </c>
      <c r="R857" s="29">
        <v>0</v>
      </c>
      <c r="S857" s="61">
        <v>0</v>
      </c>
      <c r="T857" s="27">
        <v>1</v>
      </c>
      <c r="U857" s="59">
        <v>2</v>
      </c>
      <c r="V857" s="59">
        <v>0</v>
      </c>
      <c r="W857" s="59">
        <v>0</v>
      </c>
      <c r="X857" s="59"/>
      <c r="Y857" s="59">
        <v>0</v>
      </c>
      <c r="Z857" s="59">
        <v>0</v>
      </c>
      <c r="AA857" s="59">
        <v>0</v>
      </c>
      <c r="AB857" s="59">
        <v>0</v>
      </c>
      <c r="AC857" s="59">
        <v>1</v>
      </c>
      <c r="AD857" s="59">
        <v>0</v>
      </c>
      <c r="AE857" s="59">
        <v>12</v>
      </c>
      <c r="AF857" s="59">
        <v>0</v>
      </c>
      <c r="AG857" s="59">
        <v>0</v>
      </c>
      <c r="AH857" s="29">
        <v>2</v>
      </c>
      <c r="AI857" s="29">
        <v>1</v>
      </c>
      <c r="AJ857" s="11">
        <v>0</v>
      </c>
      <c r="AK857" s="29">
        <v>0</v>
      </c>
      <c r="AL857" s="59">
        <v>0</v>
      </c>
      <c r="AM857" s="59">
        <v>0</v>
      </c>
      <c r="AN857" s="59">
        <v>0</v>
      </c>
      <c r="AO857" s="59">
        <v>0</v>
      </c>
      <c r="AP857" s="59">
        <v>1000</v>
      </c>
      <c r="AQ857" s="59">
        <v>0</v>
      </c>
      <c r="AR857" s="59">
        <v>0</v>
      </c>
      <c r="AS857" s="29">
        <v>92000009</v>
      </c>
      <c r="AT857" s="59" t="s">
        <v>153</v>
      </c>
      <c r="AU857" s="59"/>
      <c r="AV857" s="73" t="s">
        <v>171</v>
      </c>
      <c r="AW857" s="59" t="s">
        <v>211</v>
      </c>
      <c r="AX857" s="59">
        <v>0</v>
      </c>
      <c r="AY857" s="59">
        <v>0</v>
      </c>
      <c r="AZ857" s="58" t="s">
        <v>156</v>
      </c>
      <c r="BA857" s="58" t="s">
        <v>153</v>
      </c>
      <c r="BB857" s="61">
        <v>0</v>
      </c>
      <c r="BC857" s="61">
        <v>0</v>
      </c>
      <c r="BD857" s="89" t="s">
        <v>873</v>
      </c>
      <c r="BE857" s="59">
        <v>0</v>
      </c>
      <c r="BF857" s="27">
        <v>0</v>
      </c>
      <c r="BG857" s="59">
        <v>0</v>
      </c>
      <c r="BH857" s="59">
        <v>0</v>
      </c>
      <c r="BI857" s="59">
        <v>0</v>
      </c>
      <c r="BJ857" s="59">
        <v>0</v>
      </c>
      <c r="BK857" s="67">
        <v>0</v>
      </c>
      <c r="BL857" s="11">
        <v>0</v>
      </c>
      <c r="BM857" s="11">
        <v>0</v>
      </c>
      <c r="BN857" s="11">
        <v>0</v>
      </c>
      <c r="BO857" s="11">
        <v>0</v>
      </c>
      <c r="BP857" s="11">
        <v>0</v>
      </c>
      <c r="BQ857" s="11">
        <v>0</v>
      </c>
      <c r="BR857" s="11">
        <v>0</v>
      </c>
      <c r="BS857" s="11"/>
      <c r="BT857" s="11"/>
      <c r="BU857" s="11"/>
      <c r="BV857" s="11">
        <v>0</v>
      </c>
      <c r="BW857" s="11">
        <v>0</v>
      </c>
      <c r="BX857" s="11">
        <v>0</v>
      </c>
    </row>
    <row r="858" spans="3:76" ht="20.25" customHeight="1">
      <c r="C858" s="59">
        <v>62000106</v>
      </c>
      <c r="D858" s="58" t="s">
        <v>874</v>
      </c>
      <c r="E858" s="59">
        <v>1</v>
      </c>
      <c r="F858" s="11">
        <v>80000001</v>
      </c>
      <c r="G858" s="59">
        <v>0</v>
      </c>
      <c r="H858" s="59">
        <v>0</v>
      </c>
      <c r="I858" s="59">
        <v>1</v>
      </c>
      <c r="J858" s="59">
        <v>0</v>
      </c>
      <c r="K858" s="27">
        <v>0</v>
      </c>
      <c r="L858" s="59">
        <v>0</v>
      </c>
      <c r="M858" s="59">
        <v>0</v>
      </c>
      <c r="N858" s="59">
        <v>2</v>
      </c>
      <c r="O858" s="59">
        <v>2</v>
      </c>
      <c r="P858" s="59">
        <v>0.3</v>
      </c>
      <c r="Q858" s="59">
        <v>0</v>
      </c>
      <c r="R858" s="29">
        <v>0</v>
      </c>
      <c r="S858" s="61">
        <v>0</v>
      </c>
      <c r="T858" s="27">
        <v>1</v>
      </c>
      <c r="U858" s="59">
        <v>2</v>
      </c>
      <c r="V858" s="59">
        <v>0</v>
      </c>
      <c r="W858" s="59">
        <v>0</v>
      </c>
      <c r="X858" s="59"/>
      <c r="Y858" s="59">
        <v>0</v>
      </c>
      <c r="Z858" s="59">
        <v>0</v>
      </c>
      <c r="AA858" s="59">
        <v>0</v>
      </c>
      <c r="AB858" s="59">
        <v>0</v>
      </c>
      <c r="AC858" s="59">
        <v>1</v>
      </c>
      <c r="AD858" s="59">
        <v>0</v>
      </c>
      <c r="AE858" s="59">
        <v>45</v>
      </c>
      <c r="AF858" s="59">
        <v>0</v>
      </c>
      <c r="AG858" s="59">
        <v>0</v>
      </c>
      <c r="AH858" s="29">
        <v>2</v>
      </c>
      <c r="AI858" s="29">
        <v>1</v>
      </c>
      <c r="AJ858" s="11">
        <v>0</v>
      </c>
      <c r="AK858" s="29">
        <v>0</v>
      </c>
      <c r="AL858" s="59">
        <v>0</v>
      </c>
      <c r="AM858" s="59">
        <v>0</v>
      </c>
      <c r="AN858" s="59">
        <v>0</v>
      </c>
      <c r="AO858" s="59">
        <v>0</v>
      </c>
      <c r="AP858" s="59">
        <v>1000</v>
      </c>
      <c r="AQ858" s="59">
        <v>0</v>
      </c>
      <c r="AR858" s="59">
        <v>0</v>
      </c>
      <c r="AS858" s="29">
        <v>92000010</v>
      </c>
      <c r="AT858" s="59" t="s">
        <v>153</v>
      </c>
      <c r="AU858" s="59"/>
      <c r="AV858" s="73" t="s">
        <v>171</v>
      </c>
      <c r="AW858" s="59" t="s">
        <v>211</v>
      </c>
      <c r="AX858" s="59">
        <v>0</v>
      </c>
      <c r="AY858" s="59">
        <v>0</v>
      </c>
      <c r="AZ858" s="58" t="s">
        <v>156</v>
      </c>
      <c r="BA858" s="58" t="s">
        <v>153</v>
      </c>
      <c r="BB858" s="61">
        <v>0</v>
      </c>
      <c r="BC858" s="61">
        <v>0</v>
      </c>
      <c r="BD858" s="94" t="s">
        <v>875</v>
      </c>
      <c r="BE858" s="59">
        <v>0</v>
      </c>
      <c r="BF858" s="27">
        <v>0</v>
      </c>
      <c r="BG858" s="59">
        <v>0</v>
      </c>
      <c r="BH858" s="59">
        <v>0</v>
      </c>
      <c r="BI858" s="59">
        <v>0</v>
      </c>
      <c r="BJ858" s="59">
        <v>0</v>
      </c>
      <c r="BK858" s="67">
        <v>0</v>
      </c>
      <c r="BL858" s="11">
        <v>0</v>
      </c>
      <c r="BM858" s="11">
        <v>0</v>
      </c>
      <c r="BN858" s="11">
        <v>0</v>
      </c>
      <c r="BO858" s="11">
        <v>0</v>
      </c>
      <c r="BP858" s="11">
        <v>0</v>
      </c>
      <c r="BQ858" s="11">
        <v>0</v>
      </c>
      <c r="BR858" s="11">
        <v>0</v>
      </c>
      <c r="BS858" s="11"/>
      <c r="BT858" s="11"/>
      <c r="BU858" s="11"/>
      <c r="BV858" s="11">
        <v>0</v>
      </c>
      <c r="BW858" s="11">
        <v>0</v>
      </c>
      <c r="BX858" s="11">
        <v>0</v>
      </c>
    </row>
    <row r="859" spans="3:76" ht="20.25" customHeight="1">
      <c r="C859" s="9">
        <v>62000107</v>
      </c>
      <c r="D859" s="10" t="s">
        <v>431</v>
      </c>
      <c r="E859" s="9">
        <v>1</v>
      </c>
      <c r="F859" s="11">
        <v>80000001</v>
      </c>
      <c r="G859" s="9">
        <v>0</v>
      </c>
      <c r="H859" s="9">
        <v>0</v>
      </c>
      <c r="I859" s="9">
        <v>1</v>
      </c>
      <c r="J859" s="9">
        <v>0</v>
      </c>
      <c r="K859" s="7">
        <v>0</v>
      </c>
      <c r="L859" s="9">
        <v>0</v>
      </c>
      <c r="M859" s="9">
        <v>0</v>
      </c>
      <c r="N859" s="9">
        <v>1</v>
      </c>
      <c r="O859" s="9">
        <v>0</v>
      </c>
      <c r="P859" s="9">
        <v>0</v>
      </c>
      <c r="Q859" s="9">
        <v>0</v>
      </c>
      <c r="R859" s="11">
        <v>0</v>
      </c>
      <c r="S859" s="16">
        <v>0</v>
      </c>
      <c r="T859" s="7">
        <v>1</v>
      </c>
      <c r="U859" s="9">
        <v>2</v>
      </c>
      <c r="V859" s="9">
        <v>0</v>
      </c>
      <c r="W859" s="9">
        <v>2.5</v>
      </c>
      <c r="X859" s="9"/>
      <c r="Y859" s="9">
        <v>0</v>
      </c>
      <c r="Z859" s="9">
        <v>0</v>
      </c>
      <c r="AA859" s="9">
        <v>0</v>
      </c>
      <c r="AB859" s="9">
        <v>0</v>
      </c>
      <c r="AC859" s="9">
        <v>0</v>
      </c>
      <c r="AD859" s="9">
        <v>0</v>
      </c>
      <c r="AE859" s="9">
        <v>18</v>
      </c>
      <c r="AF859" s="9">
        <v>1</v>
      </c>
      <c r="AG859" s="9">
        <v>3.5</v>
      </c>
      <c r="AH859" s="11">
        <v>0</v>
      </c>
      <c r="AI859" s="11">
        <v>0</v>
      </c>
      <c r="AJ859" s="11">
        <v>0</v>
      </c>
      <c r="AK859" s="11">
        <v>4</v>
      </c>
      <c r="AL859" s="9">
        <v>0</v>
      </c>
      <c r="AM859" s="9">
        <v>0</v>
      </c>
      <c r="AN859" s="9">
        <v>0</v>
      </c>
      <c r="AO859" s="9">
        <v>0.5</v>
      </c>
      <c r="AP859" s="9">
        <v>3000</v>
      </c>
      <c r="AQ859" s="9">
        <v>0</v>
      </c>
      <c r="AR859" s="9">
        <v>0</v>
      </c>
      <c r="AS859" s="11">
        <v>92000018</v>
      </c>
      <c r="AT859" s="9" t="s">
        <v>876</v>
      </c>
      <c r="AU859" s="9"/>
      <c r="AV859" s="8" t="s">
        <v>171</v>
      </c>
      <c r="AW859" s="9" t="s">
        <v>159</v>
      </c>
      <c r="AX859" s="9">
        <v>10000009</v>
      </c>
      <c r="AY859" s="9">
        <v>20001030</v>
      </c>
      <c r="AZ859" s="10" t="s">
        <v>156</v>
      </c>
      <c r="BA859" s="10">
        <v>0</v>
      </c>
      <c r="BB859" s="16">
        <v>0</v>
      </c>
      <c r="BC859" s="16">
        <v>0</v>
      </c>
      <c r="BD859" s="22" t="s">
        <v>877</v>
      </c>
      <c r="BE859" s="9">
        <v>0</v>
      </c>
      <c r="BF859" s="7">
        <v>0</v>
      </c>
      <c r="BG859" s="9">
        <v>0</v>
      </c>
      <c r="BH859" s="9">
        <v>0</v>
      </c>
      <c r="BI859" s="9">
        <v>0</v>
      </c>
      <c r="BJ859" s="9">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25" customHeight="1">
      <c r="C860" s="79">
        <v>62000108</v>
      </c>
      <c r="D860" s="80" t="s">
        <v>878</v>
      </c>
      <c r="E860" s="79">
        <v>1</v>
      </c>
      <c r="F860" s="11">
        <v>80000001</v>
      </c>
      <c r="G860" s="79">
        <v>0</v>
      </c>
      <c r="H860" s="79">
        <v>0</v>
      </c>
      <c r="I860" s="79">
        <v>1</v>
      </c>
      <c r="J860" s="79">
        <v>0</v>
      </c>
      <c r="K860" s="82">
        <v>0</v>
      </c>
      <c r="L860" s="79">
        <v>0</v>
      </c>
      <c r="M860" s="79">
        <v>0</v>
      </c>
      <c r="N860" s="79">
        <v>2</v>
      </c>
      <c r="O860" s="79">
        <v>4</v>
      </c>
      <c r="P860" s="79">
        <v>1</v>
      </c>
      <c r="Q860" s="79">
        <v>0</v>
      </c>
      <c r="R860" s="84">
        <v>0</v>
      </c>
      <c r="S860" s="85">
        <v>0</v>
      </c>
      <c r="T860" s="82">
        <v>1</v>
      </c>
      <c r="U860" s="79">
        <v>2</v>
      </c>
      <c r="V860" s="79">
        <v>0</v>
      </c>
      <c r="W860" s="79">
        <v>0</v>
      </c>
      <c r="X860" s="79"/>
      <c r="Y860" s="79">
        <v>0</v>
      </c>
      <c r="Z860" s="79">
        <v>0</v>
      </c>
      <c r="AA860" s="79">
        <v>0</v>
      </c>
      <c r="AB860" s="79">
        <v>0</v>
      </c>
      <c r="AC860" s="79">
        <v>1</v>
      </c>
      <c r="AD860" s="79">
        <v>0</v>
      </c>
      <c r="AE860" s="79">
        <v>1</v>
      </c>
      <c r="AF860" s="79">
        <v>0</v>
      </c>
      <c r="AG860" s="79">
        <v>0</v>
      </c>
      <c r="AH860" s="84">
        <v>8</v>
      </c>
      <c r="AI860" s="84">
        <v>0</v>
      </c>
      <c r="AJ860" s="84">
        <v>0</v>
      </c>
      <c r="AK860" s="84">
        <v>0</v>
      </c>
      <c r="AL860" s="79">
        <v>0</v>
      </c>
      <c r="AM860" s="79">
        <v>0</v>
      </c>
      <c r="AN860" s="79">
        <v>0</v>
      </c>
      <c r="AO860" s="79">
        <v>0</v>
      </c>
      <c r="AP860" s="79">
        <v>1000</v>
      </c>
      <c r="AQ860" s="79">
        <v>0</v>
      </c>
      <c r="AR860" s="79">
        <v>0</v>
      </c>
      <c r="AS860" s="84">
        <v>92000005</v>
      </c>
      <c r="AT860" s="79" t="s">
        <v>153</v>
      </c>
      <c r="AU860" s="79"/>
      <c r="AV860" s="87" t="s">
        <v>171</v>
      </c>
      <c r="AW860" s="79" t="s">
        <v>211</v>
      </c>
      <c r="AX860" s="79">
        <v>0</v>
      </c>
      <c r="AY860" s="79">
        <v>40000003</v>
      </c>
      <c r="AZ860" s="80" t="s">
        <v>156</v>
      </c>
      <c r="BA860" s="80" t="s">
        <v>153</v>
      </c>
      <c r="BB860" s="85">
        <v>0</v>
      </c>
      <c r="BC860" s="85">
        <v>0</v>
      </c>
      <c r="BD860" s="95" t="s">
        <v>879</v>
      </c>
      <c r="BE860" s="79">
        <v>0</v>
      </c>
      <c r="BF860" s="82">
        <v>0</v>
      </c>
      <c r="BG860" s="79">
        <v>0</v>
      </c>
      <c r="BH860" s="79">
        <v>0</v>
      </c>
      <c r="BI860" s="79">
        <v>0</v>
      </c>
      <c r="BJ860" s="79">
        <v>0</v>
      </c>
      <c r="BK860" s="99">
        <v>0</v>
      </c>
      <c r="BL860" s="84">
        <v>1</v>
      </c>
      <c r="BM860" s="11">
        <v>0</v>
      </c>
      <c r="BN860" s="11">
        <v>0</v>
      </c>
      <c r="BO860" s="11">
        <v>0</v>
      </c>
      <c r="BP860" s="11">
        <v>0</v>
      </c>
      <c r="BQ860" s="11">
        <v>0</v>
      </c>
      <c r="BR860" s="11">
        <v>0</v>
      </c>
      <c r="BS860" s="11"/>
      <c r="BT860" s="11"/>
      <c r="BU860" s="11"/>
      <c r="BV860" s="11">
        <v>0</v>
      </c>
      <c r="BW860" s="11">
        <v>0</v>
      </c>
      <c r="BX860" s="11">
        <v>0</v>
      </c>
    </row>
    <row r="861" spans="3:76" ht="19.5" customHeight="1">
      <c r="C861" s="9">
        <v>62000109</v>
      </c>
      <c r="D861" s="10" t="s">
        <v>880</v>
      </c>
      <c r="E861" s="7">
        <v>1</v>
      </c>
      <c r="F861" s="11">
        <v>80000001</v>
      </c>
      <c r="G861" s="9">
        <v>0</v>
      </c>
      <c r="H861" s="9">
        <v>0</v>
      </c>
      <c r="I861" s="9">
        <v>1</v>
      </c>
      <c r="J861" s="9">
        <v>0</v>
      </c>
      <c r="K861" s="7">
        <v>0</v>
      </c>
      <c r="L861" s="9">
        <v>0</v>
      </c>
      <c r="M861" s="9">
        <v>0</v>
      </c>
      <c r="N861" s="9">
        <v>1</v>
      </c>
      <c r="O861" s="9">
        <v>0</v>
      </c>
      <c r="P861" s="9">
        <v>0</v>
      </c>
      <c r="Q861" s="9">
        <v>0</v>
      </c>
      <c r="R861" s="11">
        <v>0</v>
      </c>
      <c r="S861" s="16">
        <v>0</v>
      </c>
      <c r="T861" s="7">
        <v>1</v>
      </c>
      <c r="U861" s="9">
        <v>2</v>
      </c>
      <c r="V861" s="9">
        <v>0</v>
      </c>
      <c r="W861" s="9">
        <v>3.5</v>
      </c>
      <c r="X861" s="9"/>
      <c r="Y861" s="9">
        <v>2500</v>
      </c>
      <c r="Z861" s="9">
        <v>0</v>
      </c>
      <c r="AA861" s="9">
        <v>0</v>
      </c>
      <c r="AB861" s="9">
        <v>0</v>
      </c>
      <c r="AC861" s="9">
        <v>0</v>
      </c>
      <c r="AD861" s="9">
        <v>0</v>
      </c>
      <c r="AE861" s="9">
        <v>12</v>
      </c>
      <c r="AF861" s="9">
        <v>1</v>
      </c>
      <c r="AG861" s="9">
        <v>3</v>
      </c>
      <c r="AH861" s="11">
        <v>2</v>
      </c>
      <c r="AI861" s="11">
        <v>2</v>
      </c>
      <c r="AJ861" s="11">
        <v>0</v>
      </c>
      <c r="AK861" s="11">
        <v>4</v>
      </c>
      <c r="AL861" s="9">
        <v>0</v>
      </c>
      <c r="AM861" s="9">
        <v>0</v>
      </c>
      <c r="AN861" s="9">
        <v>0</v>
      </c>
      <c r="AO861" s="9">
        <v>0.2</v>
      </c>
      <c r="AP861" s="9">
        <v>3000</v>
      </c>
      <c r="AQ861" s="9">
        <v>0.2</v>
      </c>
      <c r="AR861" s="9">
        <v>10</v>
      </c>
      <c r="AS861" s="11">
        <v>0</v>
      </c>
      <c r="AT861" s="9">
        <v>92000013</v>
      </c>
      <c r="AU861" s="9"/>
      <c r="AV861" s="10" t="s">
        <v>171</v>
      </c>
      <c r="AW861" s="9" t="s">
        <v>155</v>
      </c>
      <c r="AX861" s="9">
        <v>10003002</v>
      </c>
      <c r="AY861" s="9">
        <v>20001040</v>
      </c>
      <c r="AZ861" s="10" t="s">
        <v>194</v>
      </c>
      <c r="BA861" s="10">
        <v>0</v>
      </c>
      <c r="BB861" s="16">
        <v>0</v>
      </c>
      <c r="BC861" s="16">
        <v>0</v>
      </c>
      <c r="BD861" s="21" t="s">
        <v>881</v>
      </c>
      <c r="BE861" s="9">
        <v>0</v>
      </c>
      <c r="BF861" s="7">
        <v>0</v>
      </c>
      <c r="BG861" s="9">
        <v>0</v>
      </c>
      <c r="BH861" s="9">
        <v>0</v>
      </c>
      <c r="BI861" s="9">
        <v>0</v>
      </c>
      <c r="BJ861" s="9">
        <v>0</v>
      </c>
      <c r="BK861" s="24">
        <v>0</v>
      </c>
      <c r="BL861" s="11">
        <v>0</v>
      </c>
      <c r="BM861" s="11">
        <v>0</v>
      </c>
      <c r="BN861" s="11">
        <v>0</v>
      </c>
      <c r="BO861" s="11">
        <v>0</v>
      </c>
      <c r="BP861" s="11">
        <v>0</v>
      </c>
      <c r="BQ861" s="11">
        <v>0</v>
      </c>
      <c r="BR861" s="11">
        <v>0</v>
      </c>
      <c r="BS861" s="11"/>
      <c r="BT861" s="11"/>
      <c r="BU861" s="11"/>
      <c r="BV861" s="11">
        <v>0</v>
      </c>
      <c r="BW861" s="11">
        <v>0</v>
      </c>
      <c r="BX861" s="11">
        <v>0</v>
      </c>
    </row>
    <row r="862" spans="3:76" ht="19.5" customHeight="1">
      <c r="C862" s="59">
        <v>63001001</v>
      </c>
      <c r="D862" s="58" t="s">
        <v>882</v>
      </c>
      <c r="E862" s="27">
        <v>1</v>
      </c>
      <c r="F862" s="11">
        <v>80000001</v>
      </c>
      <c r="G862" s="59">
        <v>0</v>
      </c>
      <c r="H862" s="59">
        <v>0</v>
      </c>
      <c r="I862" s="59">
        <v>1</v>
      </c>
      <c r="J862" s="59">
        <v>0</v>
      </c>
      <c r="K862" s="27">
        <v>0</v>
      </c>
      <c r="L862" s="59">
        <v>0</v>
      </c>
      <c r="M862" s="59">
        <v>0</v>
      </c>
      <c r="N862" s="59">
        <v>2</v>
      </c>
      <c r="O862" s="59">
        <v>12</v>
      </c>
      <c r="P862" s="59">
        <v>1</v>
      </c>
      <c r="Q862" s="59">
        <v>0</v>
      </c>
      <c r="R862" s="29">
        <v>0</v>
      </c>
      <c r="S862" s="61">
        <v>0</v>
      </c>
      <c r="T862" s="27">
        <v>1</v>
      </c>
      <c r="U862" s="59">
        <v>2</v>
      </c>
      <c r="V862" s="59">
        <v>0</v>
      </c>
      <c r="W862" s="59">
        <v>0</v>
      </c>
      <c r="X862" s="59"/>
      <c r="Y862" s="59">
        <v>0</v>
      </c>
      <c r="Z862" s="59">
        <v>0</v>
      </c>
      <c r="AA862" s="59">
        <v>0</v>
      </c>
      <c r="AB862" s="59">
        <v>0</v>
      </c>
      <c r="AC862" s="59">
        <v>1</v>
      </c>
      <c r="AD862" s="59">
        <v>0</v>
      </c>
      <c r="AE862" s="59">
        <v>60</v>
      </c>
      <c r="AF862" s="59">
        <v>1</v>
      </c>
      <c r="AG862" s="59" t="s">
        <v>883</v>
      </c>
      <c r="AH862" s="29">
        <v>0</v>
      </c>
      <c r="AI862" s="29">
        <v>0</v>
      </c>
      <c r="AJ862" s="11">
        <v>0</v>
      </c>
      <c r="AK862" s="29">
        <v>0</v>
      </c>
      <c r="AL862" s="59">
        <v>0</v>
      </c>
      <c r="AM862" s="59">
        <v>0</v>
      </c>
      <c r="AN862" s="59">
        <v>0</v>
      </c>
      <c r="AO862" s="59">
        <v>0</v>
      </c>
      <c r="AP862" s="59">
        <v>50000</v>
      </c>
      <c r="AQ862" s="59">
        <v>0</v>
      </c>
      <c r="AR862" s="59">
        <v>0</v>
      </c>
      <c r="AS862" s="29">
        <v>0</v>
      </c>
      <c r="AT862" s="59">
        <v>90501001</v>
      </c>
      <c r="AU862" s="59"/>
      <c r="AV862" s="58" t="s">
        <v>153</v>
      </c>
      <c r="AW862" s="59">
        <v>0</v>
      </c>
      <c r="AX862" s="59">
        <v>0</v>
      </c>
      <c r="AY862" s="59">
        <v>0</v>
      </c>
      <c r="AZ862" s="8" t="s">
        <v>884</v>
      </c>
      <c r="BA862" s="58">
        <v>0</v>
      </c>
      <c r="BB862" s="61">
        <v>0</v>
      </c>
      <c r="BC862" s="61">
        <v>0</v>
      </c>
      <c r="BD862" s="64" t="s">
        <v>885</v>
      </c>
      <c r="BE862" s="59">
        <v>0</v>
      </c>
      <c r="BF862" s="27">
        <v>0</v>
      </c>
      <c r="BG862" s="59">
        <v>0</v>
      </c>
      <c r="BH862" s="59">
        <v>0</v>
      </c>
      <c r="BI862" s="59">
        <v>0</v>
      </c>
      <c r="BJ862" s="59">
        <v>0</v>
      </c>
      <c r="BK862" s="67">
        <v>0</v>
      </c>
      <c r="BL862" s="11">
        <v>1</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63001002</v>
      </c>
      <c r="D863" s="8" t="s">
        <v>886</v>
      </c>
      <c r="E863" s="7">
        <v>1</v>
      </c>
      <c r="F863" s="11">
        <v>80000001</v>
      </c>
      <c r="G863" s="9">
        <v>0</v>
      </c>
      <c r="H863" s="9">
        <v>0</v>
      </c>
      <c r="I863" s="9">
        <v>1</v>
      </c>
      <c r="J863" s="9">
        <v>0</v>
      </c>
      <c r="K863" s="7">
        <v>0</v>
      </c>
      <c r="L863" s="7">
        <v>0</v>
      </c>
      <c r="M863" s="7">
        <v>0</v>
      </c>
      <c r="N863" s="7">
        <v>8</v>
      </c>
      <c r="O863" s="7">
        <v>0</v>
      </c>
      <c r="P863" s="7">
        <v>0</v>
      </c>
      <c r="Q863" s="7">
        <v>0</v>
      </c>
      <c r="R863" s="11">
        <v>0</v>
      </c>
      <c r="S863" s="7">
        <v>0</v>
      </c>
      <c r="T863" s="7">
        <v>1</v>
      </c>
      <c r="U863" s="7">
        <v>2</v>
      </c>
      <c r="V863" s="7">
        <v>0</v>
      </c>
      <c r="W863" s="9">
        <v>0</v>
      </c>
      <c r="X863" s="9"/>
      <c r="Y863" s="9">
        <v>0</v>
      </c>
      <c r="Z863" s="7">
        <v>0</v>
      </c>
      <c r="AA863" s="7">
        <v>0</v>
      </c>
      <c r="AB863" s="7">
        <v>0</v>
      </c>
      <c r="AC863" s="7">
        <v>1</v>
      </c>
      <c r="AD863" s="7">
        <v>0</v>
      </c>
      <c r="AE863" s="7">
        <v>0</v>
      </c>
      <c r="AF863" s="7">
        <v>2</v>
      </c>
      <c r="AG863" s="7" t="s">
        <v>152</v>
      </c>
      <c r="AH863" s="11">
        <v>2</v>
      </c>
      <c r="AI863" s="11">
        <v>2</v>
      </c>
      <c r="AJ863" s="11">
        <v>0</v>
      </c>
      <c r="AK863" s="11">
        <v>1.5</v>
      </c>
      <c r="AL863" s="7">
        <v>0</v>
      </c>
      <c r="AM863" s="7">
        <v>0</v>
      </c>
      <c r="AN863" s="7">
        <v>0</v>
      </c>
      <c r="AO863" s="7">
        <v>0</v>
      </c>
      <c r="AP863" s="7">
        <v>3000</v>
      </c>
      <c r="AQ863" s="7">
        <v>0</v>
      </c>
      <c r="AR863" s="7">
        <v>0</v>
      </c>
      <c r="AS863" s="11">
        <v>0</v>
      </c>
      <c r="AT863" s="7" t="s">
        <v>153</v>
      </c>
      <c r="AU863" s="7"/>
      <c r="AV863" s="8" t="s">
        <v>153</v>
      </c>
      <c r="AW863" s="7">
        <v>0</v>
      </c>
      <c r="AX863" s="9">
        <v>0</v>
      </c>
      <c r="AY863" s="9">
        <v>0</v>
      </c>
      <c r="AZ863" s="8" t="s">
        <v>156</v>
      </c>
      <c r="BA863" s="7" t="s">
        <v>231</v>
      </c>
      <c r="BB863" s="16">
        <v>0</v>
      </c>
      <c r="BC863" s="16">
        <v>0</v>
      </c>
      <c r="BD863" s="22" t="s">
        <v>232</v>
      </c>
      <c r="BE863" s="7">
        <v>0</v>
      </c>
      <c r="BF863" s="7">
        <v>0</v>
      </c>
      <c r="BG863" s="7">
        <v>0</v>
      </c>
      <c r="BH863" s="7">
        <v>0</v>
      </c>
      <c r="BI863" s="7">
        <v>0</v>
      </c>
      <c r="BJ863" s="7">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63001003</v>
      </c>
      <c r="D864" s="8" t="s">
        <v>887</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888</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19.5" customHeight="1">
      <c r="C865" s="7">
        <v>63001004</v>
      </c>
      <c r="D865" s="78" t="s">
        <v>889</v>
      </c>
      <c r="E865" s="30">
        <v>1</v>
      </c>
      <c r="F865" s="11">
        <v>80000001</v>
      </c>
      <c r="G865" s="30">
        <v>0</v>
      </c>
      <c r="H865" s="30">
        <v>0</v>
      </c>
      <c r="I865" s="9">
        <v>1</v>
      </c>
      <c r="J865" s="9">
        <v>0</v>
      </c>
      <c r="K865" s="7">
        <v>0</v>
      </c>
      <c r="L865" s="30">
        <v>0</v>
      </c>
      <c r="M865" s="30">
        <v>0</v>
      </c>
      <c r="N865" s="30">
        <v>2</v>
      </c>
      <c r="O865" s="30">
        <v>17</v>
      </c>
      <c r="P865" s="30">
        <v>0.1</v>
      </c>
      <c r="Q865" s="30">
        <v>0</v>
      </c>
      <c r="R865" s="11">
        <v>0</v>
      </c>
      <c r="S865" s="30">
        <v>0</v>
      </c>
      <c r="T865" s="30">
        <v>1</v>
      </c>
      <c r="U865" s="30">
        <v>2</v>
      </c>
      <c r="V865" s="30">
        <v>0</v>
      </c>
      <c r="W865" s="30">
        <v>0</v>
      </c>
      <c r="X865" s="30"/>
      <c r="Y865" s="30">
        <v>0</v>
      </c>
      <c r="Z865" s="30">
        <v>0</v>
      </c>
      <c r="AA865" s="30">
        <v>0</v>
      </c>
      <c r="AB865" s="30">
        <v>0</v>
      </c>
      <c r="AC865" s="7">
        <v>1</v>
      </c>
      <c r="AD865" s="30">
        <v>0</v>
      </c>
      <c r="AE865" s="30">
        <v>15</v>
      </c>
      <c r="AF865" s="30">
        <v>2</v>
      </c>
      <c r="AG865" s="30" t="s">
        <v>152</v>
      </c>
      <c r="AH865" s="30">
        <v>2</v>
      </c>
      <c r="AI865" s="30">
        <v>3</v>
      </c>
      <c r="AJ865" s="11">
        <v>0</v>
      </c>
      <c r="AK865" s="30">
        <v>1.5</v>
      </c>
      <c r="AL865" s="30">
        <v>0</v>
      </c>
      <c r="AM865" s="30">
        <v>0</v>
      </c>
      <c r="AN865" s="30">
        <v>0</v>
      </c>
      <c r="AO865" s="30">
        <v>0</v>
      </c>
      <c r="AP865" s="30">
        <v>3000</v>
      </c>
      <c r="AQ865" s="30">
        <v>0.5</v>
      </c>
      <c r="AR865" s="30">
        <v>0</v>
      </c>
      <c r="AS865" s="30">
        <v>0</v>
      </c>
      <c r="AT865" s="30">
        <v>0</v>
      </c>
      <c r="AU865" s="30"/>
      <c r="AV865" s="78" t="s">
        <v>153</v>
      </c>
      <c r="AW865" s="30">
        <v>0</v>
      </c>
      <c r="AX865" s="30">
        <v>0</v>
      </c>
      <c r="AY865" s="30">
        <v>0</v>
      </c>
      <c r="AZ865" s="78" t="s">
        <v>156</v>
      </c>
      <c r="BA865" s="78">
        <v>0</v>
      </c>
      <c r="BB865" s="30">
        <v>0</v>
      </c>
      <c r="BC865" s="30">
        <v>0</v>
      </c>
      <c r="BD865" s="100" t="str">
        <f>"普通攻击和释放技能都有10%概率向目标施放元素法球技能"</f>
        <v>普通攻击和释放技能都有10%概率向目标施放元素法球技能</v>
      </c>
      <c r="BE865" s="30">
        <v>0</v>
      </c>
      <c r="BF865" s="7">
        <v>0</v>
      </c>
      <c r="BG865" s="30">
        <v>0</v>
      </c>
      <c r="BH865" s="30">
        <v>0</v>
      </c>
      <c r="BI865" s="30">
        <v>0</v>
      </c>
      <c r="BJ865" s="30">
        <v>0</v>
      </c>
      <c r="BK865" s="216" t="s">
        <v>890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37">
        <v>63001005</v>
      </c>
      <c r="D866" s="47" t="s">
        <v>891</v>
      </c>
      <c r="E866" s="37">
        <v>1</v>
      </c>
      <c r="F866" s="11">
        <v>80000001</v>
      </c>
      <c r="G866" s="37">
        <v>0</v>
      </c>
      <c r="H866" s="37">
        <v>0</v>
      </c>
      <c r="I866" s="37">
        <v>1</v>
      </c>
      <c r="J866" s="37">
        <v>0</v>
      </c>
      <c r="K866" s="37">
        <v>0</v>
      </c>
      <c r="L866" s="37">
        <v>0</v>
      </c>
      <c r="M866" s="37">
        <v>0</v>
      </c>
      <c r="N866" s="37">
        <v>8</v>
      </c>
      <c r="O866" s="37">
        <v>0</v>
      </c>
      <c r="P866" s="37">
        <v>0</v>
      </c>
      <c r="Q866" s="37">
        <v>0</v>
      </c>
      <c r="R866" s="37">
        <v>0</v>
      </c>
      <c r="S866" s="37">
        <v>0</v>
      </c>
      <c r="T866" s="37">
        <v>1</v>
      </c>
      <c r="U866" s="37">
        <v>2</v>
      </c>
      <c r="V866" s="37">
        <v>0</v>
      </c>
      <c r="W866" s="37">
        <v>0</v>
      </c>
      <c r="X866" s="37"/>
      <c r="Y866" s="37">
        <v>0</v>
      </c>
      <c r="Z866" s="37">
        <v>0</v>
      </c>
      <c r="AA866" s="37">
        <v>0</v>
      </c>
      <c r="AB866" s="37">
        <v>0</v>
      </c>
      <c r="AC866" s="37">
        <v>1</v>
      </c>
      <c r="AD866" s="37">
        <v>0</v>
      </c>
      <c r="AE866" s="37">
        <v>0</v>
      </c>
      <c r="AF866" s="37">
        <v>2</v>
      </c>
      <c r="AG866" s="37" t="s">
        <v>152</v>
      </c>
      <c r="AH866" s="37">
        <v>2</v>
      </c>
      <c r="AI866" s="37">
        <v>2</v>
      </c>
      <c r="AJ866" s="37">
        <v>0</v>
      </c>
      <c r="AK866" s="37">
        <v>1.5</v>
      </c>
      <c r="AL866" s="37">
        <v>0</v>
      </c>
      <c r="AM866" s="37">
        <v>0</v>
      </c>
      <c r="AN866" s="37">
        <v>0</v>
      </c>
      <c r="AO866" s="37">
        <v>0</v>
      </c>
      <c r="AP866" s="37">
        <v>3000</v>
      </c>
      <c r="AQ866" s="37">
        <v>0</v>
      </c>
      <c r="AR866" s="37">
        <v>0</v>
      </c>
      <c r="AS866" s="37">
        <v>0</v>
      </c>
      <c r="AT866" s="37" t="s">
        <v>153</v>
      </c>
      <c r="AU866" s="37"/>
      <c r="AV866" s="47" t="s">
        <v>153</v>
      </c>
      <c r="AW866" s="37">
        <v>0</v>
      </c>
      <c r="AX866" s="37">
        <v>0</v>
      </c>
      <c r="AY866" s="37">
        <v>0</v>
      </c>
      <c r="AZ866" s="47" t="s">
        <v>156</v>
      </c>
      <c r="BA866" s="37" t="s">
        <v>892</v>
      </c>
      <c r="BB866" s="37">
        <v>0</v>
      </c>
      <c r="BC866" s="37">
        <v>0</v>
      </c>
      <c r="BD866" s="88" t="s">
        <v>893</v>
      </c>
      <c r="BE866" s="37">
        <v>0</v>
      </c>
      <c r="BF866" s="37">
        <v>0</v>
      </c>
      <c r="BG866" s="37">
        <v>0</v>
      </c>
      <c r="BH866" s="37">
        <v>0</v>
      </c>
      <c r="BI866" s="37">
        <v>0</v>
      </c>
      <c r="BJ866" s="37">
        <v>0</v>
      </c>
      <c r="BK866" s="19">
        <v>0</v>
      </c>
      <c r="BL866" s="37">
        <v>0</v>
      </c>
      <c r="BM866" s="37">
        <v>0</v>
      </c>
      <c r="BN866" s="37">
        <v>0</v>
      </c>
      <c r="BO866" s="37">
        <v>0</v>
      </c>
      <c r="BP866" s="37">
        <v>0</v>
      </c>
      <c r="BQ866" s="37">
        <v>0</v>
      </c>
      <c r="BR866" s="11">
        <v>0</v>
      </c>
      <c r="BS866" s="11"/>
      <c r="BT866" s="11"/>
      <c r="BU866" s="11"/>
      <c r="BV866" s="37">
        <v>0</v>
      </c>
      <c r="BW866" s="37">
        <v>0</v>
      </c>
      <c r="BX866" s="37">
        <v>0</v>
      </c>
    </row>
    <row r="867" spans="3:76" ht="20.100000000000001" customHeight="1">
      <c r="C867" s="7">
        <v>63002001</v>
      </c>
      <c r="D867" s="8" t="s">
        <v>894</v>
      </c>
      <c r="E867" s="7">
        <v>1</v>
      </c>
      <c r="F867" s="11">
        <v>80000001</v>
      </c>
      <c r="G867" s="7">
        <v>0</v>
      </c>
      <c r="H867" s="7">
        <v>0</v>
      </c>
      <c r="I867" s="9">
        <v>1</v>
      </c>
      <c r="J867" s="9">
        <v>0</v>
      </c>
      <c r="K867" s="7">
        <v>0</v>
      </c>
      <c r="L867" s="7">
        <v>0</v>
      </c>
      <c r="M867" s="7">
        <v>0</v>
      </c>
      <c r="N867" s="7">
        <v>2</v>
      </c>
      <c r="O867" s="7">
        <v>12</v>
      </c>
      <c r="P867" s="7">
        <v>1</v>
      </c>
      <c r="Q867" s="7">
        <v>0</v>
      </c>
      <c r="R867" s="11">
        <v>0</v>
      </c>
      <c r="S867" s="7">
        <v>0</v>
      </c>
      <c r="T867" s="7">
        <v>1</v>
      </c>
      <c r="U867" s="7">
        <v>2</v>
      </c>
      <c r="V867" s="7">
        <v>0</v>
      </c>
      <c r="W867" s="9">
        <v>0</v>
      </c>
      <c r="X867" s="9"/>
      <c r="Y867" s="9">
        <v>0</v>
      </c>
      <c r="Z867" s="7">
        <v>0</v>
      </c>
      <c r="AA867" s="7">
        <v>0</v>
      </c>
      <c r="AB867" s="7">
        <v>0</v>
      </c>
      <c r="AC867" s="7">
        <v>1</v>
      </c>
      <c r="AD867" s="7">
        <v>0</v>
      </c>
      <c r="AE867" s="7">
        <v>60</v>
      </c>
      <c r="AF867" s="7">
        <v>1</v>
      </c>
      <c r="AG867" s="7" t="s">
        <v>883</v>
      </c>
      <c r="AH867" s="11">
        <v>0</v>
      </c>
      <c r="AI867" s="11">
        <v>0</v>
      </c>
      <c r="AJ867" s="11">
        <v>0</v>
      </c>
      <c r="AK867" s="11">
        <v>0</v>
      </c>
      <c r="AL867" s="7">
        <v>0</v>
      </c>
      <c r="AM867" s="7">
        <v>0</v>
      </c>
      <c r="AN867" s="7">
        <v>0</v>
      </c>
      <c r="AO867" s="7">
        <v>0</v>
      </c>
      <c r="AP867" s="7">
        <v>50000</v>
      </c>
      <c r="AQ867" s="7">
        <v>0</v>
      </c>
      <c r="AR867" s="7">
        <v>0</v>
      </c>
      <c r="AS867" s="11">
        <v>0</v>
      </c>
      <c r="AT867" s="7">
        <v>90502001</v>
      </c>
      <c r="AU867" s="7"/>
      <c r="AV867" s="8" t="s">
        <v>153</v>
      </c>
      <c r="AW867" s="7">
        <v>0</v>
      </c>
      <c r="AX867" s="9">
        <v>0</v>
      </c>
      <c r="AY867" s="9">
        <v>0</v>
      </c>
      <c r="AZ867" s="8" t="s">
        <v>884</v>
      </c>
      <c r="BA867" s="7">
        <v>0</v>
      </c>
      <c r="BB867" s="16">
        <v>0</v>
      </c>
      <c r="BC867" s="16">
        <v>0</v>
      </c>
      <c r="BD867" s="22" t="s">
        <v>895</v>
      </c>
      <c r="BE867" s="7">
        <v>0</v>
      </c>
      <c r="BF867" s="7">
        <v>0</v>
      </c>
      <c r="BG867" s="7">
        <v>0</v>
      </c>
      <c r="BH867" s="7">
        <v>0</v>
      </c>
      <c r="BI867" s="7">
        <v>0</v>
      </c>
      <c r="BJ867" s="7">
        <v>0</v>
      </c>
      <c r="BK867" s="24">
        <v>0</v>
      </c>
      <c r="BL867" s="11">
        <v>1</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63002002</v>
      </c>
      <c r="D868" s="8" t="s">
        <v>887</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c r="BC868" s="16">
        <v>0</v>
      </c>
      <c r="BD868" s="22" t="s">
        <v>888</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63002003</v>
      </c>
      <c r="D869" s="8" t="s">
        <v>896</v>
      </c>
      <c r="E869" s="7">
        <v>1</v>
      </c>
      <c r="F869" s="11">
        <v>80000001</v>
      </c>
      <c r="G869" s="7">
        <v>0</v>
      </c>
      <c r="H869" s="7">
        <v>0</v>
      </c>
      <c r="I869" s="9">
        <v>1</v>
      </c>
      <c r="J869" s="9">
        <v>0</v>
      </c>
      <c r="K869" s="7">
        <v>0</v>
      </c>
      <c r="L869" s="7">
        <v>0</v>
      </c>
      <c r="M869" s="7">
        <v>0</v>
      </c>
      <c r="N869" s="7">
        <v>8</v>
      </c>
      <c r="O869" s="7">
        <v>8</v>
      </c>
      <c r="P869" s="7">
        <v>1</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897</v>
      </c>
      <c r="BB869" s="16"/>
      <c r="BC869" s="16">
        <v>0</v>
      </c>
      <c r="BD869" s="22" t="s">
        <v>898</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19.5" customHeight="1">
      <c r="C870" s="30">
        <v>63002004</v>
      </c>
      <c r="D870" s="78" t="s">
        <v>899</v>
      </c>
      <c r="E870" s="7">
        <v>1</v>
      </c>
      <c r="F870" s="11">
        <v>80000001</v>
      </c>
      <c r="G870" s="9">
        <v>0</v>
      </c>
      <c r="H870" s="9">
        <v>0</v>
      </c>
      <c r="I870" s="7">
        <v>1</v>
      </c>
      <c r="J870" s="9">
        <v>0</v>
      </c>
      <c r="K870" s="7">
        <v>0</v>
      </c>
      <c r="L870" s="9">
        <v>0</v>
      </c>
      <c r="M870" s="9">
        <v>0</v>
      </c>
      <c r="N870" s="9">
        <v>2</v>
      </c>
      <c r="O870" s="9">
        <v>1</v>
      </c>
      <c r="P870" s="9">
        <v>0.2</v>
      </c>
      <c r="Q870" s="9">
        <v>0</v>
      </c>
      <c r="R870" s="11">
        <v>0</v>
      </c>
      <c r="S870" s="16">
        <v>0</v>
      </c>
      <c r="T870" s="7">
        <v>1</v>
      </c>
      <c r="U870" s="9">
        <v>2</v>
      </c>
      <c r="V870" s="9">
        <v>0</v>
      </c>
      <c r="W870" s="9">
        <v>3</v>
      </c>
      <c r="X870" s="9"/>
      <c r="Y870" s="9">
        <v>0</v>
      </c>
      <c r="Z870" s="9">
        <v>0</v>
      </c>
      <c r="AA870" s="9">
        <v>0</v>
      </c>
      <c r="AB870" s="9">
        <v>0</v>
      </c>
      <c r="AC870" s="9">
        <v>1</v>
      </c>
      <c r="AD870" s="9">
        <v>0</v>
      </c>
      <c r="AE870" s="9">
        <v>5</v>
      </c>
      <c r="AF870" s="9">
        <v>1</v>
      </c>
      <c r="AG870" s="9">
        <v>3.5</v>
      </c>
      <c r="AH870" s="11">
        <v>1</v>
      </c>
      <c r="AI870" s="11">
        <v>1</v>
      </c>
      <c r="AJ870" s="11">
        <v>0</v>
      </c>
      <c r="AK870" s="11">
        <v>6</v>
      </c>
      <c r="AL870" s="9">
        <v>0</v>
      </c>
      <c r="AM870" s="9">
        <v>0</v>
      </c>
      <c r="AN870" s="9">
        <v>0</v>
      </c>
      <c r="AO870" s="9">
        <v>0.25</v>
      </c>
      <c r="AP870" s="9">
        <v>3000</v>
      </c>
      <c r="AQ870" s="9">
        <v>2</v>
      </c>
      <c r="AR870" s="9">
        <v>0</v>
      </c>
      <c r="AS870" s="11">
        <v>0</v>
      </c>
      <c r="AT870" s="209" t="s">
        <v>900</v>
      </c>
      <c r="AU870" s="11"/>
      <c r="AV870" s="10" t="s">
        <v>171</v>
      </c>
      <c r="AW870" s="9" t="s">
        <v>645</v>
      </c>
      <c r="AX870" s="9">
        <v>10003002</v>
      </c>
      <c r="AY870" s="9">
        <v>21020101</v>
      </c>
      <c r="AZ870" s="10" t="s">
        <v>156</v>
      </c>
      <c r="BA870" s="10">
        <v>0</v>
      </c>
      <c r="BB870" s="16">
        <v>0</v>
      </c>
      <c r="BC870" s="16">
        <v>0</v>
      </c>
      <c r="BD870" s="21" t="str">
        <f>"每次攻击有20%概率释放驭剑之击对目标范围内的怪物造成"&amp;W870*100&amp;"%攻击伤害,并使目标眩晕2秒"</f>
        <v>每次攻击有20%概率释放驭剑之击对目标范围内的怪物造成300%攻击伤害,并使目标眩晕2秒</v>
      </c>
      <c r="BE870" s="9">
        <v>0</v>
      </c>
      <c r="BF870" s="7">
        <v>0</v>
      </c>
      <c r="BG870" s="9">
        <v>0</v>
      </c>
      <c r="BH870" s="9">
        <v>0</v>
      </c>
      <c r="BI870" s="9">
        <v>0</v>
      </c>
      <c r="BJ870" s="9">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7">
        <v>63002005</v>
      </c>
      <c r="D871" s="8" t="s">
        <v>901</v>
      </c>
      <c r="E871" s="7">
        <v>1</v>
      </c>
      <c r="F871" s="11">
        <v>80000001</v>
      </c>
      <c r="G871" s="7">
        <v>0</v>
      </c>
      <c r="H871" s="7">
        <v>0</v>
      </c>
      <c r="I871" s="7">
        <v>1</v>
      </c>
      <c r="J871" s="7">
        <v>0</v>
      </c>
      <c r="K871" s="7">
        <v>0</v>
      </c>
      <c r="L871" s="7">
        <v>0</v>
      </c>
      <c r="M871" s="7">
        <v>0</v>
      </c>
      <c r="N871" s="7">
        <v>2</v>
      </c>
      <c r="O871" s="7">
        <v>1</v>
      </c>
      <c r="P871" s="7">
        <v>0.3</v>
      </c>
      <c r="Q871" s="7">
        <v>0</v>
      </c>
      <c r="R871" s="11">
        <v>0</v>
      </c>
      <c r="S871" s="7">
        <v>0</v>
      </c>
      <c r="T871" s="7">
        <v>1</v>
      </c>
      <c r="U871" s="7">
        <v>1</v>
      </c>
      <c r="V871" s="7">
        <v>0</v>
      </c>
      <c r="W871" s="7">
        <v>2</v>
      </c>
      <c r="X871" s="7"/>
      <c r="Y871" s="7">
        <v>500</v>
      </c>
      <c r="Z871" s="7">
        <v>0</v>
      </c>
      <c r="AA871" s="7">
        <v>0</v>
      </c>
      <c r="AB871" s="7">
        <v>0</v>
      </c>
      <c r="AC871" s="7">
        <v>1</v>
      </c>
      <c r="AD871" s="7">
        <v>0</v>
      </c>
      <c r="AE871" s="7">
        <v>3</v>
      </c>
      <c r="AF871" s="7">
        <v>2</v>
      </c>
      <c r="AG871" s="7" t="s">
        <v>533</v>
      </c>
      <c r="AH871" s="11">
        <v>2</v>
      </c>
      <c r="AI871" s="11">
        <v>0</v>
      </c>
      <c r="AJ871" s="11">
        <v>0</v>
      </c>
      <c r="AK871" s="11">
        <v>1.5</v>
      </c>
      <c r="AL871" s="7">
        <v>0</v>
      </c>
      <c r="AM871" s="7">
        <v>0</v>
      </c>
      <c r="AN871" s="7">
        <v>0</v>
      </c>
      <c r="AO871" s="7">
        <v>0</v>
      </c>
      <c r="AP871" s="7">
        <v>3000</v>
      </c>
      <c r="AQ871" s="7">
        <v>0</v>
      </c>
      <c r="AR871" s="7">
        <v>0</v>
      </c>
      <c r="AS871" s="11">
        <v>0</v>
      </c>
      <c r="AT871" s="7">
        <v>0</v>
      </c>
      <c r="AU871" s="7"/>
      <c r="AV871" s="8" t="s">
        <v>154</v>
      </c>
      <c r="AW871" s="7" t="s">
        <v>534</v>
      </c>
      <c r="AX871" s="9">
        <v>10001007</v>
      </c>
      <c r="AY871" s="9">
        <v>21000010</v>
      </c>
      <c r="AZ871" s="8" t="s">
        <v>156</v>
      </c>
      <c r="BA871" s="7">
        <v>0</v>
      </c>
      <c r="BB871" s="16">
        <v>0</v>
      </c>
      <c r="BC871" s="16">
        <v>0</v>
      </c>
      <c r="BD871" s="20" t="str">
        <f>"每次攻击有30%概率立即对目标范围内的怪物造成"&amp;W871*100&amp;"%攻击伤害+"&amp;Y871&amp;"点固定伤害"</f>
        <v>每次攻击有30%概率立即对目标范围内的怪物造成200%攻击伤害+500点固定伤害</v>
      </c>
      <c r="BE871" s="7">
        <v>0</v>
      </c>
      <c r="BF871" s="7">
        <v>0</v>
      </c>
      <c r="BG871" s="7">
        <v>0</v>
      </c>
      <c r="BH871" s="7">
        <v>0</v>
      </c>
      <c r="BI871" s="7">
        <v>0</v>
      </c>
      <c r="BJ871" s="7">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7">
        <v>63003001</v>
      </c>
      <c r="D872" s="8" t="s">
        <v>902</v>
      </c>
      <c r="E872" s="7">
        <v>1</v>
      </c>
      <c r="F872" s="11">
        <v>80000001</v>
      </c>
      <c r="G872" s="7">
        <v>0</v>
      </c>
      <c r="H872" s="7">
        <v>0</v>
      </c>
      <c r="I872" s="9">
        <v>1</v>
      </c>
      <c r="J872" s="9">
        <v>0</v>
      </c>
      <c r="K872" s="7">
        <v>0</v>
      </c>
      <c r="L872" s="7">
        <v>0</v>
      </c>
      <c r="M872" s="7">
        <v>0</v>
      </c>
      <c r="N872" s="7">
        <v>2</v>
      </c>
      <c r="O872" s="7">
        <v>12</v>
      </c>
      <c r="P872" s="7">
        <v>1</v>
      </c>
      <c r="Q872" s="7">
        <v>0</v>
      </c>
      <c r="R872" s="11">
        <v>0</v>
      </c>
      <c r="S872" s="7">
        <v>0</v>
      </c>
      <c r="T872" s="7">
        <v>1</v>
      </c>
      <c r="U872" s="7">
        <v>2</v>
      </c>
      <c r="V872" s="7">
        <v>0</v>
      </c>
      <c r="W872" s="9">
        <v>0</v>
      </c>
      <c r="X872" s="9"/>
      <c r="Y872" s="9">
        <v>0</v>
      </c>
      <c r="Z872" s="7">
        <v>0</v>
      </c>
      <c r="AA872" s="7">
        <v>0</v>
      </c>
      <c r="AB872" s="7">
        <v>0</v>
      </c>
      <c r="AC872" s="7">
        <v>1</v>
      </c>
      <c r="AD872" s="7">
        <v>0</v>
      </c>
      <c r="AE872" s="7">
        <v>60</v>
      </c>
      <c r="AF872" s="7">
        <v>1</v>
      </c>
      <c r="AG872" s="7">
        <v>10</v>
      </c>
      <c r="AH872" s="11">
        <v>0</v>
      </c>
      <c r="AI872" s="11">
        <v>0</v>
      </c>
      <c r="AJ872" s="11">
        <v>0</v>
      </c>
      <c r="AK872" s="11">
        <v>0</v>
      </c>
      <c r="AL872" s="7">
        <v>0</v>
      </c>
      <c r="AM872" s="7">
        <v>0</v>
      </c>
      <c r="AN872" s="7">
        <v>0</v>
      </c>
      <c r="AO872" s="7">
        <v>0</v>
      </c>
      <c r="AP872" s="7">
        <v>50000</v>
      </c>
      <c r="AQ872" s="7">
        <v>0</v>
      </c>
      <c r="AR872" s="7">
        <v>0</v>
      </c>
      <c r="AS872" s="11">
        <v>90503001</v>
      </c>
      <c r="AT872" s="7">
        <v>90503001</v>
      </c>
      <c r="AU872" s="7"/>
      <c r="AV872" s="8" t="s">
        <v>153</v>
      </c>
      <c r="AW872" s="7">
        <v>0</v>
      </c>
      <c r="AX872" s="9">
        <v>0</v>
      </c>
      <c r="AY872" s="9">
        <v>0</v>
      </c>
      <c r="AZ872" s="8" t="s">
        <v>884</v>
      </c>
      <c r="BA872" s="7">
        <v>0</v>
      </c>
      <c r="BB872" s="16">
        <v>0</v>
      </c>
      <c r="BC872" s="16">
        <v>0</v>
      </c>
      <c r="BD872" s="22" t="s">
        <v>903</v>
      </c>
      <c r="BE872" s="7">
        <v>0</v>
      </c>
      <c r="BF872" s="7">
        <v>0</v>
      </c>
      <c r="BG872" s="7">
        <v>0</v>
      </c>
      <c r="BH872" s="7">
        <v>0</v>
      </c>
      <c r="BI872" s="7">
        <v>0</v>
      </c>
      <c r="BJ872" s="7">
        <v>0</v>
      </c>
      <c r="BK872" s="24">
        <v>0</v>
      </c>
      <c r="BL872" s="11">
        <v>1</v>
      </c>
      <c r="BM872" s="11">
        <v>0</v>
      </c>
      <c r="BN872" s="11">
        <v>0</v>
      </c>
      <c r="BO872" s="11">
        <v>0</v>
      </c>
      <c r="BP872" s="11">
        <v>0</v>
      </c>
      <c r="BQ872" s="11">
        <v>0</v>
      </c>
      <c r="BR872" s="11">
        <v>0</v>
      </c>
      <c r="BS872" s="11"/>
      <c r="BT872" s="11"/>
      <c r="BU872" s="11"/>
      <c r="BV872" s="11">
        <v>0</v>
      </c>
      <c r="BW872" s="11">
        <v>0</v>
      </c>
      <c r="BX872" s="11">
        <v>0</v>
      </c>
    </row>
    <row r="873" spans="3:76" ht="20.100000000000001" customHeight="1">
      <c r="C873" s="7">
        <v>63003002</v>
      </c>
      <c r="D873" s="8" t="s">
        <v>904</v>
      </c>
      <c r="E873" s="7">
        <v>1</v>
      </c>
      <c r="F873" s="11">
        <v>80000001</v>
      </c>
      <c r="G873" s="7">
        <v>0</v>
      </c>
      <c r="H873" s="7">
        <v>0</v>
      </c>
      <c r="I873" s="9">
        <v>1</v>
      </c>
      <c r="J873" s="9">
        <v>0</v>
      </c>
      <c r="K873" s="7">
        <v>0</v>
      </c>
      <c r="L873" s="7">
        <v>0</v>
      </c>
      <c r="M873" s="7">
        <v>0</v>
      </c>
      <c r="N873" s="7">
        <v>2</v>
      </c>
      <c r="O873" s="7">
        <v>0</v>
      </c>
      <c r="P873" s="7">
        <v>0</v>
      </c>
      <c r="Q873" s="7">
        <v>0</v>
      </c>
      <c r="R873" s="11">
        <v>0</v>
      </c>
      <c r="S873" s="7">
        <v>0</v>
      </c>
      <c r="T873" s="7">
        <v>1</v>
      </c>
      <c r="U873" s="7">
        <v>0</v>
      </c>
      <c r="V873" s="7">
        <v>0</v>
      </c>
      <c r="W873" s="9">
        <v>0</v>
      </c>
      <c r="X873" s="9"/>
      <c r="Y873" s="9">
        <v>0</v>
      </c>
      <c r="Z873" s="7">
        <v>0</v>
      </c>
      <c r="AA873" s="7">
        <v>0</v>
      </c>
      <c r="AB873" s="7">
        <v>0</v>
      </c>
      <c r="AC873" s="7">
        <v>1</v>
      </c>
      <c r="AD873" s="7">
        <v>0</v>
      </c>
      <c r="AE873" s="7">
        <v>0</v>
      </c>
      <c r="AF873" s="7">
        <v>0</v>
      </c>
      <c r="AG873" s="7" t="s">
        <v>153</v>
      </c>
      <c r="AH873" s="11">
        <v>0</v>
      </c>
      <c r="AI873" s="11">
        <v>0</v>
      </c>
      <c r="AJ873" s="11">
        <v>0</v>
      </c>
      <c r="AK873" s="11">
        <v>0</v>
      </c>
      <c r="AL873" s="7">
        <v>0</v>
      </c>
      <c r="AM873" s="7">
        <v>0</v>
      </c>
      <c r="AN873" s="7">
        <v>0</v>
      </c>
      <c r="AO873" s="7">
        <v>0</v>
      </c>
      <c r="AP873" s="7">
        <v>0</v>
      </c>
      <c r="AQ873" s="7">
        <v>0</v>
      </c>
      <c r="AR873" s="7">
        <v>0</v>
      </c>
      <c r="AS873" s="11">
        <v>0</v>
      </c>
      <c r="AT873" s="7" t="s">
        <v>153</v>
      </c>
      <c r="AU873" s="7"/>
      <c r="AV873" s="8" t="s">
        <v>153</v>
      </c>
      <c r="AW873" s="7">
        <v>0</v>
      </c>
      <c r="AX873" s="9">
        <v>0</v>
      </c>
      <c r="AY873" s="9">
        <v>0</v>
      </c>
      <c r="AZ873" s="8" t="s">
        <v>153</v>
      </c>
      <c r="BA873" s="7">
        <v>0</v>
      </c>
      <c r="BB873" s="16"/>
      <c r="BC873" s="16">
        <v>0</v>
      </c>
      <c r="BD873" s="22" t="s">
        <v>905</v>
      </c>
      <c r="BE873" s="7">
        <v>0</v>
      </c>
      <c r="BF873" s="7">
        <v>0</v>
      </c>
      <c r="BG873" s="7">
        <v>0</v>
      </c>
      <c r="BH873" s="7">
        <v>0</v>
      </c>
      <c r="BI873" s="7">
        <v>0</v>
      </c>
      <c r="BJ873" s="7">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7">
        <v>63003003</v>
      </c>
      <c r="D874" s="8" t="s">
        <v>906</v>
      </c>
      <c r="E874" s="7">
        <v>1</v>
      </c>
      <c r="F874" s="11">
        <v>80000001</v>
      </c>
      <c r="G874" s="7">
        <v>0</v>
      </c>
      <c r="H874" s="7">
        <v>0</v>
      </c>
      <c r="I874" s="9">
        <v>1</v>
      </c>
      <c r="J874" s="9">
        <v>0</v>
      </c>
      <c r="K874" s="7">
        <v>0</v>
      </c>
      <c r="L874" s="7">
        <v>0</v>
      </c>
      <c r="M874" s="7">
        <v>0</v>
      </c>
      <c r="N874" s="7">
        <v>8</v>
      </c>
      <c r="O874" s="7">
        <v>8</v>
      </c>
      <c r="P874" s="7">
        <v>2</v>
      </c>
      <c r="Q874" s="7">
        <v>0</v>
      </c>
      <c r="R874" s="11">
        <v>0</v>
      </c>
      <c r="S874" s="7">
        <v>0</v>
      </c>
      <c r="T874" s="7">
        <v>1</v>
      </c>
      <c r="U874" s="7">
        <v>0</v>
      </c>
      <c r="V874" s="7">
        <v>0</v>
      </c>
      <c r="W874" s="9">
        <v>0</v>
      </c>
      <c r="X874" s="9"/>
      <c r="Y874" s="9">
        <v>0</v>
      </c>
      <c r="Z874" s="7">
        <v>0</v>
      </c>
      <c r="AA874" s="7">
        <v>0</v>
      </c>
      <c r="AB874" s="7">
        <v>0</v>
      </c>
      <c r="AC874" s="7">
        <v>1</v>
      </c>
      <c r="AD874" s="7">
        <v>0</v>
      </c>
      <c r="AE874" s="7">
        <v>0</v>
      </c>
      <c r="AF874" s="7">
        <v>0</v>
      </c>
      <c r="AG874" s="7" t="s">
        <v>153</v>
      </c>
      <c r="AH874" s="11">
        <v>0</v>
      </c>
      <c r="AI874" s="11">
        <v>0</v>
      </c>
      <c r="AJ874" s="11">
        <v>0</v>
      </c>
      <c r="AK874" s="11">
        <v>0</v>
      </c>
      <c r="AL874" s="7">
        <v>0</v>
      </c>
      <c r="AM874" s="7">
        <v>0</v>
      </c>
      <c r="AN874" s="7">
        <v>0</v>
      </c>
      <c r="AO874" s="7">
        <v>0</v>
      </c>
      <c r="AP874" s="7">
        <v>0</v>
      </c>
      <c r="AQ874" s="7">
        <v>0</v>
      </c>
      <c r="AR874" s="7">
        <v>0</v>
      </c>
      <c r="AS874" s="11">
        <v>0</v>
      </c>
      <c r="AT874" s="7" t="s">
        <v>153</v>
      </c>
      <c r="AU874" s="7"/>
      <c r="AV874" s="8" t="s">
        <v>153</v>
      </c>
      <c r="AW874" s="7">
        <v>0</v>
      </c>
      <c r="AX874" s="9">
        <v>0</v>
      </c>
      <c r="AY874" s="9">
        <v>0</v>
      </c>
      <c r="AZ874" s="8" t="s">
        <v>153</v>
      </c>
      <c r="BA874" s="7" t="s">
        <v>907</v>
      </c>
      <c r="BB874" s="16"/>
      <c r="BC874" s="16">
        <v>0</v>
      </c>
      <c r="BD874" s="22" t="s">
        <v>908</v>
      </c>
      <c r="BE874" s="7">
        <v>0</v>
      </c>
      <c r="BF874" s="7">
        <v>0</v>
      </c>
      <c r="BG874" s="7">
        <v>0</v>
      </c>
      <c r="BH874" s="7">
        <v>0</v>
      </c>
      <c r="BI874" s="7">
        <v>0</v>
      </c>
      <c r="BJ874" s="7">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7">
        <v>63003004</v>
      </c>
      <c r="D875" s="78" t="s">
        <v>909</v>
      </c>
      <c r="E875" s="30">
        <v>1</v>
      </c>
      <c r="F875" s="11">
        <v>80000001</v>
      </c>
      <c r="G875" s="30">
        <v>0</v>
      </c>
      <c r="H875" s="30">
        <v>0</v>
      </c>
      <c r="I875" s="9">
        <v>1</v>
      </c>
      <c r="J875" s="9">
        <v>0</v>
      </c>
      <c r="K875" s="7">
        <v>0</v>
      </c>
      <c r="L875" s="30">
        <v>0</v>
      </c>
      <c r="M875" s="30">
        <v>0</v>
      </c>
      <c r="N875" s="30">
        <v>2</v>
      </c>
      <c r="O875" s="30">
        <v>5</v>
      </c>
      <c r="P875" s="30">
        <v>0.2</v>
      </c>
      <c r="Q875" s="30">
        <v>0</v>
      </c>
      <c r="R875" s="11">
        <v>0</v>
      </c>
      <c r="S875" s="30">
        <v>0</v>
      </c>
      <c r="T875" s="30">
        <v>1</v>
      </c>
      <c r="U875" s="30">
        <v>2</v>
      </c>
      <c r="V875" s="30">
        <v>0</v>
      </c>
      <c r="W875" s="30">
        <v>0</v>
      </c>
      <c r="X875" s="30"/>
      <c r="Y875" s="30">
        <v>0</v>
      </c>
      <c r="Z875" s="30">
        <v>0</v>
      </c>
      <c r="AA875" s="30">
        <v>0</v>
      </c>
      <c r="AB875" s="30">
        <v>0</v>
      </c>
      <c r="AC875" s="7">
        <v>1</v>
      </c>
      <c r="AD875" s="30">
        <v>0</v>
      </c>
      <c r="AE875" s="30">
        <v>6</v>
      </c>
      <c r="AF875" s="30">
        <v>1</v>
      </c>
      <c r="AG875" s="30">
        <v>1</v>
      </c>
      <c r="AH875" s="30">
        <v>2</v>
      </c>
      <c r="AI875" s="30">
        <v>0</v>
      </c>
      <c r="AJ875" s="11">
        <v>0</v>
      </c>
      <c r="AK875" s="30">
        <v>2</v>
      </c>
      <c r="AL875" s="30">
        <v>0</v>
      </c>
      <c r="AM875" s="30">
        <v>0</v>
      </c>
      <c r="AN875" s="30">
        <v>0</v>
      </c>
      <c r="AO875" s="7">
        <v>0</v>
      </c>
      <c r="AP875" s="30">
        <v>10000</v>
      </c>
      <c r="AQ875" s="30">
        <v>0.5</v>
      </c>
      <c r="AR875" s="30">
        <v>0</v>
      </c>
      <c r="AS875" s="30">
        <v>0</v>
      </c>
      <c r="AT875" s="30" t="s">
        <v>153</v>
      </c>
      <c r="AU875" s="30"/>
      <c r="AV875" s="78" t="s">
        <v>171</v>
      </c>
      <c r="AW875" s="30">
        <v>0</v>
      </c>
      <c r="AX875" s="30">
        <v>0</v>
      </c>
      <c r="AY875" s="30">
        <v>0</v>
      </c>
      <c r="AZ875" s="78" t="s">
        <v>156</v>
      </c>
      <c r="BA875" s="78" t="s">
        <v>153</v>
      </c>
      <c r="BB875" s="30">
        <v>0</v>
      </c>
      <c r="BC875" s="30">
        <v>0</v>
      </c>
      <c r="BD875" s="100" t="s">
        <v>910</v>
      </c>
      <c r="BE875" s="30">
        <v>0</v>
      </c>
      <c r="BF875" s="7">
        <v>0</v>
      </c>
      <c r="BG875" s="30">
        <v>0</v>
      </c>
      <c r="BH875" s="30">
        <v>0</v>
      </c>
      <c r="BI875" s="30">
        <v>0</v>
      </c>
      <c r="BJ875" s="30">
        <v>0</v>
      </c>
      <c r="BK875" s="217" t="s">
        <v>911</v>
      </c>
      <c r="BL875" s="11">
        <v>1</v>
      </c>
      <c r="BM875" s="11">
        <v>0</v>
      </c>
      <c r="BN875" s="11">
        <v>0</v>
      </c>
      <c r="BO875" s="11">
        <v>0</v>
      </c>
      <c r="BP875" s="11">
        <v>0</v>
      </c>
      <c r="BQ875" s="11">
        <v>0</v>
      </c>
      <c r="BR875" s="11">
        <v>0</v>
      </c>
      <c r="BS875" s="11"/>
      <c r="BT875" s="11"/>
      <c r="BU875" s="11"/>
      <c r="BV875" s="11">
        <v>0</v>
      </c>
      <c r="BW875" s="11">
        <v>0</v>
      </c>
      <c r="BX875" s="11">
        <v>0</v>
      </c>
    </row>
    <row r="876" spans="3:76" ht="20.100000000000001" customHeight="1">
      <c r="C876" s="7">
        <v>63003005</v>
      </c>
      <c r="D876" s="8" t="s">
        <v>912</v>
      </c>
      <c r="E876" s="7">
        <v>1</v>
      </c>
      <c r="F876" s="11">
        <v>80000001</v>
      </c>
      <c r="G876" s="7">
        <v>0</v>
      </c>
      <c r="H876" s="7">
        <v>0</v>
      </c>
      <c r="I876" s="9">
        <v>1</v>
      </c>
      <c r="J876" s="9">
        <v>0</v>
      </c>
      <c r="K876" s="7">
        <v>0</v>
      </c>
      <c r="L876" s="7">
        <v>0</v>
      </c>
      <c r="M876" s="7">
        <v>0</v>
      </c>
      <c r="N876" s="7">
        <v>8</v>
      </c>
      <c r="O876" s="7">
        <v>8</v>
      </c>
      <c r="P876" s="7">
        <v>3</v>
      </c>
      <c r="Q876" s="7">
        <v>0</v>
      </c>
      <c r="R876" s="11">
        <v>0</v>
      </c>
      <c r="S876" s="7">
        <v>0</v>
      </c>
      <c r="T876" s="7">
        <v>1</v>
      </c>
      <c r="U876" s="7">
        <v>0</v>
      </c>
      <c r="V876" s="7">
        <v>0</v>
      </c>
      <c r="W876" s="9">
        <v>0</v>
      </c>
      <c r="X876" s="9"/>
      <c r="Y876" s="9">
        <v>0</v>
      </c>
      <c r="Z876" s="7">
        <v>0</v>
      </c>
      <c r="AA876" s="7">
        <v>0</v>
      </c>
      <c r="AB876" s="7">
        <v>0</v>
      </c>
      <c r="AC876" s="7">
        <v>1</v>
      </c>
      <c r="AD876" s="7">
        <v>0</v>
      </c>
      <c r="AE876" s="7">
        <v>0</v>
      </c>
      <c r="AF876" s="7">
        <v>0</v>
      </c>
      <c r="AG876" s="7" t="s">
        <v>153</v>
      </c>
      <c r="AH876" s="11">
        <v>0</v>
      </c>
      <c r="AI876" s="11">
        <v>0</v>
      </c>
      <c r="AJ876" s="11">
        <v>0</v>
      </c>
      <c r="AK876" s="11">
        <v>0</v>
      </c>
      <c r="AL876" s="7">
        <v>0</v>
      </c>
      <c r="AM876" s="7">
        <v>0</v>
      </c>
      <c r="AN876" s="7">
        <v>0</v>
      </c>
      <c r="AO876" s="7">
        <v>0</v>
      </c>
      <c r="AP876" s="7">
        <v>0</v>
      </c>
      <c r="AQ876" s="7">
        <v>0</v>
      </c>
      <c r="AR876" s="7">
        <v>0</v>
      </c>
      <c r="AS876" s="11">
        <v>0</v>
      </c>
      <c r="AT876" s="7" t="s">
        <v>153</v>
      </c>
      <c r="AU876" s="7"/>
      <c r="AV876" s="8" t="s">
        <v>153</v>
      </c>
      <c r="AW876" s="7">
        <v>0</v>
      </c>
      <c r="AX876" s="9">
        <v>0</v>
      </c>
      <c r="AY876" s="9">
        <v>0</v>
      </c>
      <c r="AZ876" s="8" t="s">
        <v>153</v>
      </c>
      <c r="BA876" s="7">
        <v>0</v>
      </c>
      <c r="BB876" s="16"/>
      <c r="BC876" s="16">
        <v>1</v>
      </c>
      <c r="BD876" s="22" t="s">
        <v>913</v>
      </c>
      <c r="BE876" s="7">
        <v>0</v>
      </c>
      <c r="BF876" s="7">
        <v>0</v>
      </c>
      <c r="BG876" s="7">
        <v>0</v>
      </c>
      <c r="BH876" s="7">
        <v>0</v>
      </c>
      <c r="BI876" s="7">
        <v>0</v>
      </c>
      <c r="BJ876" s="7">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7">
        <v>63101001</v>
      </c>
      <c r="D877" s="8" t="s">
        <v>914</v>
      </c>
      <c r="E877" s="7">
        <v>1</v>
      </c>
      <c r="F877" s="11">
        <v>80000001</v>
      </c>
      <c r="G877" s="7">
        <v>0</v>
      </c>
      <c r="H877" s="7">
        <v>0</v>
      </c>
      <c r="I877" s="9">
        <v>1</v>
      </c>
      <c r="J877" s="9">
        <v>0</v>
      </c>
      <c r="K877" s="7">
        <v>0</v>
      </c>
      <c r="L877" s="7">
        <v>0</v>
      </c>
      <c r="M877" s="7">
        <v>0</v>
      </c>
      <c r="N877" s="7">
        <v>2</v>
      </c>
      <c r="O877" s="7">
        <v>12</v>
      </c>
      <c r="P877" s="7">
        <v>1</v>
      </c>
      <c r="Q877" s="7">
        <v>0</v>
      </c>
      <c r="R877" s="11">
        <v>0</v>
      </c>
      <c r="S877" s="7">
        <v>0</v>
      </c>
      <c r="T877" s="7">
        <v>1</v>
      </c>
      <c r="U877" s="7">
        <v>2</v>
      </c>
      <c r="V877" s="7">
        <v>0</v>
      </c>
      <c r="W877" s="9">
        <v>0</v>
      </c>
      <c r="X877" s="9"/>
      <c r="Y877" s="9">
        <v>0</v>
      </c>
      <c r="Z877" s="7">
        <v>0</v>
      </c>
      <c r="AA877" s="7">
        <v>0</v>
      </c>
      <c r="AB877" s="7">
        <v>0</v>
      </c>
      <c r="AC877" s="7">
        <v>1</v>
      </c>
      <c r="AD877" s="7">
        <v>0</v>
      </c>
      <c r="AE877" s="7">
        <v>60</v>
      </c>
      <c r="AF877" s="7">
        <v>1</v>
      </c>
      <c r="AG877" s="7">
        <v>10</v>
      </c>
      <c r="AH877" s="11">
        <v>0</v>
      </c>
      <c r="AI877" s="11">
        <v>0</v>
      </c>
      <c r="AJ877" s="11">
        <v>0</v>
      </c>
      <c r="AK877" s="11">
        <v>0</v>
      </c>
      <c r="AL877" s="7">
        <v>0</v>
      </c>
      <c r="AM877" s="7">
        <v>0</v>
      </c>
      <c r="AN877" s="7">
        <v>0</v>
      </c>
      <c r="AO877" s="7">
        <v>0</v>
      </c>
      <c r="AP877" s="7">
        <v>50000</v>
      </c>
      <c r="AQ877" s="7">
        <v>0</v>
      </c>
      <c r="AR877" s="7">
        <v>0</v>
      </c>
      <c r="AS877" s="11">
        <v>0</v>
      </c>
      <c r="AT877" s="7">
        <v>90511003</v>
      </c>
      <c r="AU877" s="7"/>
      <c r="AV877" s="8" t="s">
        <v>153</v>
      </c>
      <c r="AW877" s="7">
        <v>0</v>
      </c>
      <c r="AX877" s="9">
        <v>0</v>
      </c>
      <c r="AY877" s="9">
        <v>0</v>
      </c>
      <c r="AZ877" s="8" t="s">
        <v>884</v>
      </c>
      <c r="BA877" s="7">
        <v>0</v>
      </c>
      <c r="BB877" s="16">
        <v>0</v>
      </c>
      <c r="BC877" s="16">
        <v>0</v>
      </c>
      <c r="BD877" s="22" t="s">
        <v>915</v>
      </c>
      <c r="BE877" s="7">
        <v>0</v>
      </c>
      <c r="BF877" s="7">
        <v>0</v>
      </c>
      <c r="BG877" s="7">
        <v>0</v>
      </c>
      <c r="BH877" s="7">
        <v>0</v>
      </c>
      <c r="BI877" s="7">
        <v>0</v>
      </c>
      <c r="BJ877" s="7">
        <v>0</v>
      </c>
      <c r="BK877" s="24">
        <v>0</v>
      </c>
      <c r="BL877" s="11">
        <v>1</v>
      </c>
      <c r="BM877" s="11">
        <v>0</v>
      </c>
      <c r="BN877" s="11">
        <v>0</v>
      </c>
      <c r="BO877" s="11">
        <v>0</v>
      </c>
      <c r="BP877" s="11">
        <v>0</v>
      </c>
      <c r="BQ877" s="11">
        <v>0</v>
      </c>
      <c r="BR877" s="11">
        <v>0</v>
      </c>
      <c r="BS877" s="11"/>
      <c r="BT877" s="11"/>
      <c r="BU877" s="11"/>
      <c r="BV877" s="11">
        <v>0</v>
      </c>
      <c r="BW877" s="11">
        <v>0</v>
      </c>
      <c r="BX877" s="11">
        <v>0</v>
      </c>
    </row>
    <row r="878" spans="3:76" ht="20.100000000000001" customHeight="1">
      <c r="C878" s="7">
        <v>63101002</v>
      </c>
      <c r="D878" s="8" t="s">
        <v>916</v>
      </c>
      <c r="E878" s="7">
        <v>1</v>
      </c>
      <c r="F878" s="11">
        <v>80000001</v>
      </c>
      <c r="G878" s="7">
        <v>0</v>
      </c>
      <c r="H878" s="7">
        <v>0</v>
      </c>
      <c r="I878" s="9">
        <v>1</v>
      </c>
      <c r="J878" s="9">
        <v>0</v>
      </c>
      <c r="K878" s="7">
        <v>0</v>
      </c>
      <c r="L878" s="7">
        <v>0</v>
      </c>
      <c r="M878" s="7">
        <v>0</v>
      </c>
      <c r="N878" s="7">
        <v>8</v>
      </c>
      <c r="O878" s="7">
        <v>8</v>
      </c>
      <c r="P878" s="7">
        <v>3</v>
      </c>
      <c r="Q878" s="7">
        <v>0</v>
      </c>
      <c r="R878" s="11">
        <v>0</v>
      </c>
      <c r="S878" s="7">
        <v>0</v>
      </c>
      <c r="T878" s="7">
        <v>1</v>
      </c>
      <c r="U878" s="7">
        <v>0</v>
      </c>
      <c r="V878" s="7">
        <v>0</v>
      </c>
      <c r="W878" s="9">
        <v>0</v>
      </c>
      <c r="X878" s="9"/>
      <c r="Y878" s="9">
        <v>0</v>
      </c>
      <c r="Z878" s="7">
        <v>0</v>
      </c>
      <c r="AA878" s="7">
        <v>0</v>
      </c>
      <c r="AB878" s="7">
        <v>0</v>
      </c>
      <c r="AC878" s="7">
        <v>1</v>
      </c>
      <c r="AD878" s="7">
        <v>0</v>
      </c>
      <c r="AE878" s="7">
        <v>0</v>
      </c>
      <c r="AF878" s="7">
        <v>0</v>
      </c>
      <c r="AG878" s="7" t="s">
        <v>153</v>
      </c>
      <c r="AH878" s="11">
        <v>0</v>
      </c>
      <c r="AI878" s="11">
        <v>0</v>
      </c>
      <c r="AJ878" s="11">
        <v>0</v>
      </c>
      <c r="AK878" s="11">
        <v>0</v>
      </c>
      <c r="AL878" s="7">
        <v>0</v>
      </c>
      <c r="AM878" s="7">
        <v>0</v>
      </c>
      <c r="AN878" s="7">
        <v>0</v>
      </c>
      <c r="AO878" s="7">
        <v>0</v>
      </c>
      <c r="AP878" s="7">
        <v>0</v>
      </c>
      <c r="AQ878" s="7">
        <v>0</v>
      </c>
      <c r="AR878" s="7">
        <v>0</v>
      </c>
      <c r="AS878" s="11">
        <v>0</v>
      </c>
      <c r="AT878" s="7" t="s">
        <v>153</v>
      </c>
      <c r="AU878" s="7"/>
      <c r="AV878" s="8" t="s">
        <v>153</v>
      </c>
      <c r="AW878" s="7">
        <v>0</v>
      </c>
      <c r="AX878" s="9">
        <v>0</v>
      </c>
      <c r="AY878" s="9">
        <v>0</v>
      </c>
      <c r="AZ878" s="8" t="s">
        <v>153</v>
      </c>
      <c r="BA878" s="7" t="s">
        <v>917</v>
      </c>
      <c r="BB878" s="16"/>
      <c r="BC878" s="16">
        <v>0</v>
      </c>
      <c r="BD878" s="22" t="s">
        <v>918</v>
      </c>
      <c r="BE878" s="7">
        <v>0</v>
      </c>
      <c r="BF878" s="7">
        <v>0</v>
      </c>
      <c r="BG878" s="7">
        <v>0</v>
      </c>
      <c r="BH878" s="7">
        <v>0</v>
      </c>
      <c r="BI878" s="7">
        <v>0</v>
      </c>
      <c r="BJ878" s="7">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7">
        <v>63101003</v>
      </c>
      <c r="D879" s="8" t="s">
        <v>919</v>
      </c>
      <c r="E879" s="7">
        <v>1</v>
      </c>
      <c r="F879" s="11">
        <v>80000001</v>
      </c>
      <c r="G879" s="7">
        <v>0</v>
      </c>
      <c r="H879" s="7">
        <v>0</v>
      </c>
      <c r="I879" s="9">
        <v>1</v>
      </c>
      <c r="J879" s="9">
        <v>0</v>
      </c>
      <c r="K879" s="7">
        <v>0</v>
      </c>
      <c r="L879" s="7">
        <v>0</v>
      </c>
      <c r="M879" s="7">
        <v>0</v>
      </c>
      <c r="N879" s="7">
        <v>2</v>
      </c>
      <c r="O879" s="7">
        <v>0</v>
      </c>
      <c r="P879" s="7">
        <v>0</v>
      </c>
      <c r="Q879" s="7">
        <v>0</v>
      </c>
      <c r="R879" s="11">
        <v>0</v>
      </c>
      <c r="S879" s="7">
        <v>0</v>
      </c>
      <c r="T879" s="7">
        <v>1</v>
      </c>
      <c r="U879" s="7">
        <v>0</v>
      </c>
      <c r="V879" s="7">
        <v>0</v>
      </c>
      <c r="W879" s="9">
        <v>0</v>
      </c>
      <c r="X879" s="9"/>
      <c r="Y879" s="9">
        <v>0</v>
      </c>
      <c r="Z879" s="7">
        <v>0</v>
      </c>
      <c r="AA879" s="7">
        <v>0</v>
      </c>
      <c r="AB879" s="7">
        <v>0</v>
      </c>
      <c r="AC879" s="7">
        <v>1</v>
      </c>
      <c r="AD879" s="7">
        <v>0</v>
      </c>
      <c r="AE879" s="7">
        <v>0</v>
      </c>
      <c r="AF879" s="7">
        <v>0</v>
      </c>
      <c r="AG879" s="7" t="s">
        <v>153</v>
      </c>
      <c r="AH879" s="11">
        <v>0</v>
      </c>
      <c r="AI879" s="11">
        <v>0</v>
      </c>
      <c r="AJ879" s="11">
        <v>0</v>
      </c>
      <c r="AK879" s="11">
        <v>0</v>
      </c>
      <c r="AL879" s="7">
        <v>0</v>
      </c>
      <c r="AM879" s="7">
        <v>0</v>
      </c>
      <c r="AN879" s="7">
        <v>0</v>
      </c>
      <c r="AO879" s="7">
        <v>0</v>
      </c>
      <c r="AP879" s="7">
        <v>0</v>
      </c>
      <c r="AQ879" s="7">
        <v>0</v>
      </c>
      <c r="AR879" s="7">
        <v>0</v>
      </c>
      <c r="AS879" s="11">
        <v>0</v>
      </c>
      <c r="AT879" s="7" t="s">
        <v>153</v>
      </c>
      <c r="AU879" s="7"/>
      <c r="AV879" s="8" t="s">
        <v>153</v>
      </c>
      <c r="AW879" s="7">
        <v>0</v>
      </c>
      <c r="AX879" s="9">
        <v>0</v>
      </c>
      <c r="AY879" s="9">
        <v>0</v>
      </c>
      <c r="AZ879" s="8" t="s">
        <v>153</v>
      </c>
      <c r="BA879" s="7">
        <v>0</v>
      </c>
      <c r="BB879" s="16"/>
      <c r="BC879" s="16">
        <v>0</v>
      </c>
      <c r="BD879" s="22" t="s">
        <v>920</v>
      </c>
      <c r="BE879" s="7">
        <v>0</v>
      </c>
      <c r="BF879" s="7">
        <v>0</v>
      </c>
      <c r="BG879" s="7">
        <v>0</v>
      </c>
      <c r="BH879" s="7">
        <v>0</v>
      </c>
      <c r="BI879" s="7">
        <v>0</v>
      </c>
      <c r="BJ879" s="7">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7">
        <v>63101004</v>
      </c>
      <c r="D880" s="78" t="s">
        <v>921</v>
      </c>
      <c r="E880" s="30">
        <v>1</v>
      </c>
      <c r="F880" s="11">
        <v>80000001</v>
      </c>
      <c r="G880" s="30">
        <v>0</v>
      </c>
      <c r="H880" s="30">
        <v>0</v>
      </c>
      <c r="I880" s="9">
        <v>1</v>
      </c>
      <c r="J880" s="9">
        <v>0</v>
      </c>
      <c r="K880" s="7">
        <v>0</v>
      </c>
      <c r="L880" s="30">
        <v>0</v>
      </c>
      <c r="M880" s="30">
        <v>0</v>
      </c>
      <c r="N880" s="30">
        <v>2</v>
      </c>
      <c r="O880" s="30">
        <v>1</v>
      </c>
      <c r="P880" s="30">
        <v>0.05</v>
      </c>
      <c r="Q880" s="30">
        <v>0</v>
      </c>
      <c r="R880" s="11">
        <v>0</v>
      </c>
      <c r="S880" s="30">
        <v>0</v>
      </c>
      <c r="T880" s="30">
        <v>1</v>
      </c>
      <c r="U880" s="30">
        <v>2</v>
      </c>
      <c r="V880" s="30">
        <v>0</v>
      </c>
      <c r="W880" s="30">
        <v>0</v>
      </c>
      <c r="X880" s="30"/>
      <c r="Y880" s="30">
        <v>0</v>
      </c>
      <c r="Z880" s="30">
        <v>0</v>
      </c>
      <c r="AA880" s="30">
        <v>0</v>
      </c>
      <c r="AB880" s="30">
        <v>0</v>
      </c>
      <c r="AC880" s="7">
        <v>1</v>
      </c>
      <c r="AD880" s="30">
        <v>0</v>
      </c>
      <c r="AE880" s="30">
        <v>15</v>
      </c>
      <c r="AF880" s="30">
        <v>1</v>
      </c>
      <c r="AG880" s="30">
        <v>1</v>
      </c>
      <c r="AH880" s="30">
        <v>2</v>
      </c>
      <c r="AI880" s="30">
        <v>0</v>
      </c>
      <c r="AJ880" s="11">
        <v>0</v>
      </c>
      <c r="AK880" s="30">
        <v>2</v>
      </c>
      <c r="AL880" s="30">
        <v>0</v>
      </c>
      <c r="AM880" s="30">
        <v>0</v>
      </c>
      <c r="AN880" s="30">
        <v>0</v>
      </c>
      <c r="AO880" s="7">
        <v>0</v>
      </c>
      <c r="AP880" s="30">
        <v>10000</v>
      </c>
      <c r="AQ880" s="30">
        <v>0.5</v>
      </c>
      <c r="AR880" s="30">
        <v>0</v>
      </c>
      <c r="AS880" s="30">
        <v>0</v>
      </c>
      <c r="AT880" s="30" t="s">
        <v>153</v>
      </c>
      <c r="AU880" s="30"/>
      <c r="AV880" s="78"/>
      <c r="AW880" s="30">
        <v>0</v>
      </c>
      <c r="AX880" s="30">
        <v>0</v>
      </c>
      <c r="AY880" s="30">
        <v>0</v>
      </c>
      <c r="AZ880" s="78" t="s">
        <v>156</v>
      </c>
      <c r="BA880" s="78" t="s">
        <v>153</v>
      </c>
      <c r="BB880" s="30">
        <v>0</v>
      </c>
      <c r="BC880" s="30">
        <v>0</v>
      </c>
      <c r="BD880" s="100" t="s">
        <v>922</v>
      </c>
      <c r="BE880" s="30">
        <v>0</v>
      </c>
      <c r="BF880" s="7">
        <v>0</v>
      </c>
      <c r="BG880" s="30">
        <v>0</v>
      </c>
      <c r="BH880" s="30">
        <v>0</v>
      </c>
      <c r="BI880" s="30">
        <v>0</v>
      </c>
      <c r="BJ880" s="30">
        <v>0</v>
      </c>
      <c r="BK880" s="217" t="s">
        <v>923</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7">
        <v>63102001</v>
      </c>
      <c r="D881" s="8" t="s">
        <v>924</v>
      </c>
      <c r="E881" s="7">
        <v>1</v>
      </c>
      <c r="F881" s="11">
        <v>80000001</v>
      </c>
      <c r="G881" s="7">
        <v>0</v>
      </c>
      <c r="H881" s="7">
        <v>0</v>
      </c>
      <c r="I881" s="9">
        <v>1</v>
      </c>
      <c r="J881" s="9">
        <v>0</v>
      </c>
      <c r="K881" s="7">
        <v>0</v>
      </c>
      <c r="L881" s="7">
        <v>0</v>
      </c>
      <c r="M881" s="7">
        <v>0</v>
      </c>
      <c r="N881" s="7">
        <v>2</v>
      </c>
      <c r="O881" s="7">
        <v>12</v>
      </c>
      <c r="P881" s="7">
        <v>1</v>
      </c>
      <c r="Q881" s="7">
        <v>0</v>
      </c>
      <c r="R881" s="11">
        <v>0</v>
      </c>
      <c r="S881" s="7">
        <v>0</v>
      </c>
      <c r="T881" s="7">
        <v>1</v>
      </c>
      <c r="U881" s="7">
        <v>2</v>
      </c>
      <c r="V881" s="7">
        <v>0</v>
      </c>
      <c r="W881" s="9">
        <v>0</v>
      </c>
      <c r="X881" s="9"/>
      <c r="Y881" s="9">
        <v>0</v>
      </c>
      <c r="Z881" s="7">
        <v>0</v>
      </c>
      <c r="AA881" s="7">
        <v>0</v>
      </c>
      <c r="AB881" s="7">
        <v>0</v>
      </c>
      <c r="AC881" s="7">
        <v>1</v>
      </c>
      <c r="AD881" s="7">
        <v>0</v>
      </c>
      <c r="AE881" s="7">
        <v>60</v>
      </c>
      <c r="AF881" s="7">
        <v>1</v>
      </c>
      <c r="AG881" s="7">
        <v>10</v>
      </c>
      <c r="AH881" s="11">
        <v>0</v>
      </c>
      <c r="AI881" s="11">
        <v>0</v>
      </c>
      <c r="AJ881" s="11">
        <v>0</v>
      </c>
      <c r="AK881" s="11">
        <v>0</v>
      </c>
      <c r="AL881" s="7">
        <v>0</v>
      </c>
      <c r="AM881" s="7">
        <v>0</v>
      </c>
      <c r="AN881" s="7">
        <v>0</v>
      </c>
      <c r="AO881" s="7">
        <v>0</v>
      </c>
      <c r="AP881" s="7">
        <v>50000</v>
      </c>
      <c r="AQ881" s="7">
        <v>0</v>
      </c>
      <c r="AR881" s="7">
        <v>0</v>
      </c>
      <c r="AS881" s="11">
        <v>0</v>
      </c>
      <c r="AT881" s="7">
        <v>90512001</v>
      </c>
      <c r="AU881" s="7"/>
      <c r="AV881" s="8" t="s">
        <v>153</v>
      </c>
      <c r="AW881" s="7">
        <v>0</v>
      </c>
      <c r="AX881" s="9">
        <v>0</v>
      </c>
      <c r="AY881" s="9">
        <v>0</v>
      </c>
      <c r="AZ881" s="8" t="s">
        <v>884</v>
      </c>
      <c r="BA881" s="7">
        <v>0</v>
      </c>
      <c r="BB881" s="16">
        <v>0</v>
      </c>
      <c r="BC881" s="16">
        <v>0</v>
      </c>
      <c r="BD881" s="22" t="s">
        <v>925</v>
      </c>
      <c r="BE881" s="7">
        <v>0</v>
      </c>
      <c r="BF881" s="7">
        <v>0</v>
      </c>
      <c r="BG881" s="7">
        <v>0</v>
      </c>
      <c r="BH881" s="7">
        <v>0</v>
      </c>
      <c r="BI881" s="7">
        <v>0</v>
      </c>
      <c r="BJ881" s="7">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7">
        <v>63102002</v>
      </c>
      <c r="D882" s="8" t="s">
        <v>919</v>
      </c>
      <c r="E882" s="7">
        <v>1</v>
      </c>
      <c r="F882" s="11">
        <v>80000001</v>
      </c>
      <c r="G882" s="7">
        <v>0</v>
      </c>
      <c r="H882" s="7">
        <v>0</v>
      </c>
      <c r="I882" s="9">
        <v>1</v>
      </c>
      <c r="J882" s="9">
        <v>0</v>
      </c>
      <c r="K882" s="7">
        <v>0</v>
      </c>
      <c r="L882" s="7">
        <v>0</v>
      </c>
      <c r="M882" s="7">
        <v>0</v>
      </c>
      <c r="N882" s="7">
        <v>2</v>
      </c>
      <c r="O882" s="7">
        <v>0</v>
      </c>
      <c r="P882" s="7">
        <v>0</v>
      </c>
      <c r="Q882" s="7">
        <v>0</v>
      </c>
      <c r="R882" s="11">
        <v>0</v>
      </c>
      <c r="S882" s="7">
        <v>0</v>
      </c>
      <c r="T882" s="7">
        <v>1</v>
      </c>
      <c r="U882" s="7">
        <v>0</v>
      </c>
      <c r="V882" s="7">
        <v>0</v>
      </c>
      <c r="W882" s="9">
        <v>0</v>
      </c>
      <c r="X882" s="9"/>
      <c r="Y882" s="9">
        <v>0</v>
      </c>
      <c r="Z882" s="7">
        <v>0</v>
      </c>
      <c r="AA882" s="7">
        <v>0</v>
      </c>
      <c r="AB882" s="7">
        <v>0</v>
      </c>
      <c r="AC882" s="7">
        <v>1</v>
      </c>
      <c r="AD882" s="7">
        <v>0</v>
      </c>
      <c r="AE882" s="7">
        <v>0</v>
      </c>
      <c r="AF882" s="7">
        <v>0</v>
      </c>
      <c r="AG882" s="7" t="s">
        <v>153</v>
      </c>
      <c r="AH882" s="11">
        <v>0</v>
      </c>
      <c r="AI882" s="11">
        <v>0</v>
      </c>
      <c r="AJ882" s="11">
        <v>0</v>
      </c>
      <c r="AK882" s="11">
        <v>0</v>
      </c>
      <c r="AL882" s="7">
        <v>0</v>
      </c>
      <c r="AM882" s="7">
        <v>0</v>
      </c>
      <c r="AN882" s="7">
        <v>0</v>
      </c>
      <c r="AO882" s="7">
        <v>0</v>
      </c>
      <c r="AP882" s="7">
        <v>0</v>
      </c>
      <c r="AQ882" s="7">
        <v>0</v>
      </c>
      <c r="AR882" s="7">
        <v>0</v>
      </c>
      <c r="AS882" s="11">
        <v>0</v>
      </c>
      <c r="AT882" s="7" t="s">
        <v>153</v>
      </c>
      <c r="AU882" s="7"/>
      <c r="AV882" s="8" t="s">
        <v>153</v>
      </c>
      <c r="AW882" s="7">
        <v>0</v>
      </c>
      <c r="AX882" s="9">
        <v>0</v>
      </c>
      <c r="AY882" s="9">
        <v>0</v>
      </c>
      <c r="AZ882" s="8" t="s">
        <v>153</v>
      </c>
      <c r="BA882" s="7">
        <v>0</v>
      </c>
      <c r="BB882" s="16"/>
      <c r="BC882" s="16">
        <v>0</v>
      </c>
      <c r="BD882" s="22" t="s">
        <v>920</v>
      </c>
      <c r="BE882" s="7">
        <v>0</v>
      </c>
      <c r="BF882" s="7">
        <v>0</v>
      </c>
      <c r="BG882" s="7">
        <v>0</v>
      </c>
      <c r="BH882" s="7">
        <v>0</v>
      </c>
      <c r="BI882" s="7">
        <v>0</v>
      </c>
      <c r="BJ882" s="7">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7">
        <v>63102003</v>
      </c>
      <c r="D883" s="8" t="s">
        <v>926</v>
      </c>
      <c r="E883" s="7">
        <v>1</v>
      </c>
      <c r="F883" s="11">
        <v>80000001</v>
      </c>
      <c r="G883" s="7">
        <v>0</v>
      </c>
      <c r="H883" s="7">
        <v>0</v>
      </c>
      <c r="I883" s="9">
        <v>1</v>
      </c>
      <c r="J883" s="9">
        <v>0</v>
      </c>
      <c r="K883" s="7">
        <v>0</v>
      </c>
      <c r="L883" s="7">
        <v>0</v>
      </c>
      <c r="M883" s="7">
        <v>0</v>
      </c>
      <c r="N883" s="7">
        <v>8</v>
      </c>
      <c r="O883" s="7">
        <v>8</v>
      </c>
      <c r="P883" s="7">
        <v>4</v>
      </c>
      <c r="Q883" s="7">
        <v>0</v>
      </c>
      <c r="R883" s="11">
        <v>0</v>
      </c>
      <c r="S883" s="7">
        <v>0</v>
      </c>
      <c r="T883" s="7">
        <v>1</v>
      </c>
      <c r="U883" s="7">
        <v>0</v>
      </c>
      <c r="V883" s="7">
        <v>0</v>
      </c>
      <c r="W883" s="9">
        <v>0</v>
      </c>
      <c r="X883" s="9"/>
      <c r="Y883" s="9">
        <v>0</v>
      </c>
      <c r="Z883" s="7">
        <v>0</v>
      </c>
      <c r="AA883" s="7">
        <v>0</v>
      </c>
      <c r="AB883" s="7">
        <v>0</v>
      </c>
      <c r="AC883" s="7">
        <v>1</v>
      </c>
      <c r="AD883" s="7">
        <v>0</v>
      </c>
      <c r="AE883" s="7">
        <v>0</v>
      </c>
      <c r="AF883" s="7">
        <v>0</v>
      </c>
      <c r="AG883" s="7" t="s">
        <v>153</v>
      </c>
      <c r="AH883" s="11">
        <v>0</v>
      </c>
      <c r="AI883" s="11">
        <v>0</v>
      </c>
      <c r="AJ883" s="11">
        <v>0</v>
      </c>
      <c r="AK883" s="11">
        <v>0</v>
      </c>
      <c r="AL883" s="7">
        <v>0</v>
      </c>
      <c r="AM883" s="7">
        <v>0</v>
      </c>
      <c r="AN883" s="7">
        <v>0</v>
      </c>
      <c r="AO883" s="7">
        <v>0</v>
      </c>
      <c r="AP883" s="7">
        <v>0</v>
      </c>
      <c r="AQ883" s="7">
        <v>0</v>
      </c>
      <c r="AR883" s="7">
        <v>0</v>
      </c>
      <c r="AS883" s="11">
        <v>0</v>
      </c>
      <c r="AT883" s="7" t="s">
        <v>153</v>
      </c>
      <c r="AU883" s="7"/>
      <c r="AV883" s="8" t="s">
        <v>153</v>
      </c>
      <c r="AW883" s="7">
        <v>0</v>
      </c>
      <c r="AX883" s="9">
        <v>0</v>
      </c>
      <c r="AY883" s="9">
        <v>0</v>
      </c>
      <c r="AZ883" s="8" t="s">
        <v>153</v>
      </c>
      <c r="BA883" s="7" t="s">
        <v>927</v>
      </c>
      <c r="BB883" s="16"/>
      <c r="BC883" s="16">
        <v>0</v>
      </c>
      <c r="BD883" s="22" t="s">
        <v>928</v>
      </c>
      <c r="BE883" s="7">
        <v>0</v>
      </c>
      <c r="BF883" s="7">
        <v>0</v>
      </c>
      <c r="BG883" s="7">
        <v>0</v>
      </c>
      <c r="BH883" s="7">
        <v>0</v>
      </c>
      <c r="BI883" s="7">
        <v>0</v>
      </c>
      <c r="BJ883" s="7">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7">
        <v>63102004</v>
      </c>
      <c r="D884" s="78" t="s">
        <v>929</v>
      </c>
      <c r="E884" s="30">
        <v>1</v>
      </c>
      <c r="F884" s="11">
        <v>80000001</v>
      </c>
      <c r="G884" s="30">
        <v>0</v>
      </c>
      <c r="H884" s="30">
        <v>0</v>
      </c>
      <c r="I884" s="9">
        <v>1</v>
      </c>
      <c r="J884" s="9">
        <v>0</v>
      </c>
      <c r="K884" s="7">
        <v>0</v>
      </c>
      <c r="L884" s="30">
        <v>0</v>
      </c>
      <c r="M884" s="30">
        <v>0</v>
      </c>
      <c r="N884" s="30">
        <v>2</v>
      </c>
      <c r="O884" s="30">
        <v>4</v>
      </c>
      <c r="P884" s="30">
        <v>0.3</v>
      </c>
      <c r="Q884" s="30">
        <v>0</v>
      </c>
      <c r="R884" s="11">
        <v>0</v>
      </c>
      <c r="S884" s="30">
        <v>0</v>
      </c>
      <c r="T884" s="30">
        <v>1</v>
      </c>
      <c r="U884" s="30">
        <v>2</v>
      </c>
      <c r="V884" s="30">
        <v>0</v>
      </c>
      <c r="W884" s="30">
        <v>0</v>
      </c>
      <c r="X884" s="30"/>
      <c r="Y884" s="30">
        <v>0</v>
      </c>
      <c r="Z884" s="30">
        <v>0</v>
      </c>
      <c r="AA884" s="30">
        <v>0</v>
      </c>
      <c r="AB884" s="30">
        <v>0</v>
      </c>
      <c r="AC884" s="7">
        <v>1</v>
      </c>
      <c r="AD884" s="30">
        <v>0</v>
      </c>
      <c r="AE884" s="30">
        <v>3</v>
      </c>
      <c r="AF884" s="30">
        <v>1</v>
      </c>
      <c r="AG884" s="30">
        <v>1</v>
      </c>
      <c r="AH884" s="30">
        <v>2</v>
      </c>
      <c r="AI884" s="30">
        <v>0</v>
      </c>
      <c r="AJ884" s="11">
        <v>0</v>
      </c>
      <c r="AK884" s="30">
        <v>2</v>
      </c>
      <c r="AL884" s="30">
        <v>0</v>
      </c>
      <c r="AM884" s="30">
        <v>0</v>
      </c>
      <c r="AN884" s="30">
        <v>0</v>
      </c>
      <c r="AO884" s="7">
        <v>0</v>
      </c>
      <c r="AP884" s="30">
        <v>1000</v>
      </c>
      <c r="AQ884" s="30">
        <v>0.5</v>
      </c>
      <c r="AR884" s="30">
        <v>0</v>
      </c>
      <c r="AS884" s="30">
        <v>0</v>
      </c>
      <c r="AT884" s="30" t="s">
        <v>153</v>
      </c>
      <c r="AU884" s="30"/>
      <c r="AV884" s="78" t="s">
        <v>171</v>
      </c>
      <c r="AW884" s="30">
        <v>0</v>
      </c>
      <c r="AX884" s="30">
        <v>0</v>
      </c>
      <c r="AY884" s="30">
        <v>0</v>
      </c>
      <c r="AZ884" s="78" t="s">
        <v>156</v>
      </c>
      <c r="BA884" s="78" t="s">
        <v>153</v>
      </c>
      <c r="BB884" s="30">
        <v>0</v>
      </c>
      <c r="BC884" s="30">
        <v>0</v>
      </c>
      <c r="BD884" s="100" t="s">
        <v>930</v>
      </c>
      <c r="BE884" s="30">
        <v>0</v>
      </c>
      <c r="BF884" s="7">
        <v>0</v>
      </c>
      <c r="BG884" s="30">
        <v>0</v>
      </c>
      <c r="BH884" s="30">
        <v>0</v>
      </c>
      <c r="BI884" s="30">
        <v>0</v>
      </c>
      <c r="BJ884" s="30">
        <v>0</v>
      </c>
      <c r="BK884" s="217" t="s">
        <v>931</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7">
        <v>63103001</v>
      </c>
      <c r="D885" s="8" t="s">
        <v>932</v>
      </c>
      <c r="E885" s="30">
        <v>1</v>
      </c>
      <c r="F885" s="11">
        <v>80000001</v>
      </c>
      <c r="G885" s="30">
        <v>0</v>
      </c>
      <c r="H885" s="30">
        <v>0</v>
      </c>
      <c r="I885" s="30">
        <v>1</v>
      </c>
      <c r="J885" s="30">
        <v>0</v>
      </c>
      <c r="K885" s="30">
        <v>0</v>
      </c>
      <c r="L885" s="30">
        <v>0</v>
      </c>
      <c r="M885" s="30">
        <v>0</v>
      </c>
      <c r="N885" s="30">
        <v>2</v>
      </c>
      <c r="O885" s="30">
        <v>10</v>
      </c>
      <c r="P885" s="30">
        <v>1</v>
      </c>
      <c r="Q885" s="30">
        <v>0</v>
      </c>
      <c r="R885" s="30">
        <v>0</v>
      </c>
      <c r="S885" s="30">
        <v>0</v>
      </c>
      <c r="T885" s="30">
        <v>1</v>
      </c>
      <c r="U885" s="30">
        <v>2</v>
      </c>
      <c r="V885" s="30">
        <v>0</v>
      </c>
      <c r="W885" s="30">
        <v>0</v>
      </c>
      <c r="X885" s="30"/>
      <c r="Y885" s="30">
        <v>0</v>
      </c>
      <c r="Z885" s="30">
        <v>0</v>
      </c>
      <c r="AA885" s="30">
        <v>0</v>
      </c>
      <c r="AB885" s="30">
        <v>0</v>
      </c>
      <c r="AC885" s="7">
        <v>1</v>
      </c>
      <c r="AD885" s="30">
        <v>0</v>
      </c>
      <c r="AE885" s="30">
        <v>30</v>
      </c>
      <c r="AF885" s="30">
        <v>0</v>
      </c>
      <c r="AG885" s="30">
        <v>0</v>
      </c>
      <c r="AH885" s="30">
        <v>7</v>
      </c>
      <c r="AI885" s="30">
        <v>0</v>
      </c>
      <c r="AJ885" s="30">
        <v>0</v>
      </c>
      <c r="AK885" s="30">
        <v>3</v>
      </c>
      <c r="AL885" s="30">
        <v>0</v>
      </c>
      <c r="AM885" s="30">
        <v>0</v>
      </c>
      <c r="AN885" s="30">
        <v>0</v>
      </c>
      <c r="AO885" s="30">
        <v>0</v>
      </c>
      <c r="AP885" s="30">
        <v>2000</v>
      </c>
      <c r="AQ885" s="30">
        <v>0</v>
      </c>
      <c r="AR885" s="30">
        <v>0</v>
      </c>
      <c r="AS885" s="30">
        <v>0</v>
      </c>
      <c r="AT885" s="30">
        <v>90513001</v>
      </c>
      <c r="AU885" s="30"/>
      <c r="AV885" s="78" t="s">
        <v>153</v>
      </c>
      <c r="AW885" s="30">
        <v>0</v>
      </c>
      <c r="AX885" s="30">
        <v>0</v>
      </c>
      <c r="AY885" s="30">
        <v>0</v>
      </c>
      <c r="AZ885" s="78" t="s">
        <v>156</v>
      </c>
      <c r="BA885" s="78">
        <v>0</v>
      </c>
      <c r="BB885" s="30">
        <v>0</v>
      </c>
      <c r="BC885" s="30">
        <v>0</v>
      </c>
      <c r="BD885" s="22" t="s">
        <v>933</v>
      </c>
      <c r="BE885" s="30">
        <v>0</v>
      </c>
      <c r="BF885" s="30">
        <v>0</v>
      </c>
      <c r="BG885" s="30">
        <v>0</v>
      </c>
      <c r="BH885" s="30">
        <v>0</v>
      </c>
      <c r="BI885" s="30">
        <v>0</v>
      </c>
      <c r="BJ885" s="30">
        <v>0</v>
      </c>
      <c r="BK885" s="98">
        <v>0</v>
      </c>
      <c r="BL885" s="30">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7">
        <v>63103002</v>
      </c>
      <c r="D886" s="8" t="s">
        <v>904</v>
      </c>
      <c r="E886" s="7">
        <v>1</v>
      </c>
      <c r="F886" s="11">
        <v>80000001</v>
      </c>
      <c r="G886" s="7">
        <v>0</v>
      </c>
      <c r="H886" s="7">
        <v>0</v>
      </c>
      <c r="I886" s="9">
        <v>1</v>
      </c>
      <c r="J886" s="9">
        <v>0</v>
      </c>
      <c r="K886" s="7">
        <v>0</v>
      </c>
      <c r="L886" s="7">
        <v>0</v>
      </c>
      <c r="M886" s="7">
        <v>0</v>
      </c>
      <c r="N886" s="7">
        <v>2</v>
      </c>
      <c r="O886" s="7">
        <v>0</v>
      </c>
      <c r="P886" s="7">
        <v>0</v>
      </c>
      <c r="Q886" s="7">
        <v>0</v>
      </c>
      <c r="R886" s="11">
        <v>0</v>
      </c>
      <c r="S886" s="7">
        <v>0</v>
      </c>
      <c r="T886" s="7">
        <v>1</v>
      </c>
      <c r="U886" s="7">
        <v>0</v>
      </c>
      <c r="V886" s="7">
        <v>0</v>
      </c>
      <c r="W886" s="9">
        <v>0</v>
      </c>
      <c r="X886" s="9"/>
      <c r="Y886" s="9">
        <v>0</v>
      </c>
      <c r="Z886" s="7">
        <v>0</v>
      </c>
      <c r="AA886" s="7">
        <v>0</v>
      </c>
      <c r="AB886" s="7">
        <v>0</v>
      </c>
      <c r="AC886" s="7">
        <v>1</v>
      </c>
      <c r="AD886" s="7">
        <v>0</v>
      </c>
      <c r="AE886" s="7">
        <v>0</v>
      </c>
      <c r="AF886" s="7">
        <v>0</v>
      </c>
      <c r="AG886" s="7" t="s">
        <v>153</v>
      </c>
      <c r="AH886" s="11">
        <v>0</v>
      </c>
      <c r="AI886" s="11">
        <v>0</v>
      </c>
      <c r="AJ886" s="11">
        <v>0</v>
      </c>
      <c r="AK886" s="11">
        <v>0</v>
      </c>
      <c r="AL886" s="7">
        <v>0</v>
      </c>
      <c r="AM886" s="7">
        <v>0</v>
      </c>
      <c r="AN886" s="7">
        <v>0</v>
      </c>
      <c r="AO886" s="7">
        <v>0</v>
      </c>
      <c r="AP886" s="7">
        <v>0</v>
      </c>
      <c r="AQ886" s="7">
        <v>0</v>
      </c>
      <c r="AR886" s="7">
        <v>0</v>
      </c>
      <c r="AS886" s="11">
        <v>0</v>
      </c>
      <c r="AT886" s="7" t="s">
        <v>153</v>
      </c>
      <c r="AU886" s="7"/>
      <c r="AV886" s="8" t="s">
        <v>153</v>
      </c>
      <c r="AW886" s="7">
        <v>0</v>
      </c>
      <c r="AX886" s="9">
        <v>0</v>
      </c>
      <c r="AY886" s="9">
        <v>0</v>
      </c>
      <c r="AZ886" s="8" t="s">
        <v>153</v>
      </c>
      <c r="BA886" s="7">
        <v>0</v>
      </c>
      <c r="BB886" s="16">
        <v>0</v>
      </c>
      <c r="BC886" s="16">
        <v>0</v>
      </c>
      <c r="BD886" s="22" t="s">
        <v>905</v>
      </c>
      <c r="BE886" s="7">
        <v>0</v>
      </c>
      <c r="BF886" s="7">
        <v>0</v>
      </c>
      <c r="BG886" s="7">
        <v>0</v>
      </c>
      <c r="BH886" s="7">
        <v>0</v>
      </c>
      <c r="BI886" s="7">
        <v>0</v>
      </c>
      <c r="BJ886" s="7">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7">
        <v>63103003</v>
      </c>
      <c r="D887" s="8" t="s">
        <v>934</v>
      </c>
      <c r="E887" s="7">
        <v>1</v>
      </c>
      <c r="F887" s="11">
        <v>80000001</v>
      </c>
      <c r="G887" s="7">
        <v>0</v>
      </c>
      <c r="H887" s="7">
        <v>0</v>
      </c>
      <c r="I887" s="9">
        <v>1</v>
      </c>
      <c r="J887" s="9">
        <v>0</v>
      </c>
      <c r="K887" s="7">
        <v>0</v>
      </c>
      <c r="L887" s="7">
        <v>0</v>
      </c>
      <c r="M887" s="7">
        <v>0</v>
      </c>
      <c r="N887" s="7">
        <v>8</v>
      </c>
      <c r="O887" s="7">
        <v>0</v>
      </c>
      <c r="P887" s="7">
        <v>0</v>
      </c>
      <c r="Q887" s="7">
        <v>0</v>
      </c>
      <c r="R887" s="11">
        <v>0</v>
      </c>
      <c r="S887" s="7">
        <v>0</v>
      </c>
      <c r="T887" s="7">
        <v>1</v>
      </c>
      <c r="U887" s="7">
        <v>0</v>
      </c>
      <c r="V887" s="7">
        <v>0</v>
      </c>
      <c r="W887" s="9">
        <v>0</v>
      </c>
      <c r="X887" s="9"/>
      <c r="Y887" s="9">
        <v>0</v>
      </c>
      <c r="Z887" s="7">
        <v>0</v>
      </c>
      <c r="AA887" s="7">
        <v>0</v>
      </c>
      <c r="AB887" s="7">
        <v>0</v>
      </c>
      <c r="AC887" s="7">
        <v>1</v>
      </c>
      <c r="AD887" s="7">
        <v>0</v>
      </c>
      <c r="AE887" s="7">
        <v>0</v>
      </c>
      <c r="AF887" s="7">
        <v>0</v>
      </c>
      <c r="AG887" s="7" t="s">
        <v>153</v>
      </c>
      <c r="AH887" s="11">
        <v>0</v>
      </c>
      <c r="AI887" s="11">
        <v>0</v>
      </c>
      <c r="AJ887" s="11">
        <v>0</v>
      </c>
      <c r="AK887" s="11">
        <v>0</v>
      </c>
      <c r="AL887" s="7">
        <v>0</v>
      </c>
      <c r="AM887" s="7">
        <v>0</v>
      </c>
      <c r="AN887" s="7">
        <v>0</v>
      </c>
      <c r="AO887" s="7">
        <v>0</v>
      </c>
      <c r="AP887" s="7">
        <v>0</v>
      </c>
      <c r="AQ887" s="7">
        <v>0</v>
      </c>
      <c r="AR887" s="7">
        <v>0</v>
      </c>
      <c r="AS887" s="11">
        <v>0</v>
      </c>
      <c r="AT887" s="7" t="s">
        <v>153</v>
      </c>
      <c r="AU887" s="7"/>
      <c r="AV887" s="8" t="s">
        <v>153</v>
      </c>
      <c r="AW887" s="7">
        <v>0</v>
      </c>
      <c r="AX887" s="9">
        <v>0</v>
      </c>
      <c r="AY887" s="9">
        <v>0</v>
      </c>
      <c r="AZ887" s="8" t="s">
        <v>153</v>
      </c>
      <c r="BA887" s="7" t="s">
        <v>935</v>
      </c>
      <c r="BB887" s="16">
        <v>0</v>
      </c>
      <c r="BC887" s="16">
        <v>0</v>
      </c>
      <c r="BD887" s="22" t="s">
        <v>936</v>
      </c>
      <c r="BE887" s="7">
        <v>0</v>
      </c>
      <c r="BF887" s="7">
        <v>0</v>
      </c>
      <c r="BG887" s="7">
        <v>0</v>
      </c>
      <c r="BH887" s="7">
        <v>0</v>
      </c>
      <c r="BI887" s="7">
        <v>0</v>
      </c>
      <c r="BJ887" s="7">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7">
        <v>63103004</v>
      </c>
      <c r="D888" s="78" t="s">
        <v>937</v>
      </c>
      <c r="E888" s="30">
        <v>1</v>
      </c>
      <c r="F888" s="11">
        <v>80000001</v>
      </c>
      <c r="G888" s="30">
        <v>0</v>
      </c>
      <c r="H888" s="30">
        <v>0</v>
      </c>
      <c r="I888" s="9">
        <v>1</v>
      </c>
      <c r="J888" s="9">
        <v>0</v>
      </c>
      <c r="K888" s="7">
        <v>0</v>
      </c>
      <c r="L888" s="30">
        <v>0</v>
      </c>
      <c r="M888" s="30">
        <v>0</v>
      </c>
      <c r="N888" s="30">
        <v>2</v>
      </c>
      <c r="O888" s="30">
        <v>10</v>
      </c>
      <c r="P888" s="30">
        <v>0.1</v>
      </c>
      <c r="Q888" s="30">
        <v>0</v>
      </c>
      <c r="R888" s="11">
        <v>0</v>
      </c>
      <c r="S888" s="30">
        <v>0</v>
      </c>
      <c r="T888" s="30">
        <v>1</v>
      </c>
      <c r="U888" s="30">
        <v>2</v>
      </c>
      <c r="V888" s="30">
        <v>0</v>
      </c>
      <c r="W888" s="30">
        <v>0</v>
      </c>
      <c r="X888" s="30"/>
      <c r="Y888" s="30">
        <v>0</v>
      </c>
      <c r="Z888" s="30">
        <v>0</v>
      </c>
      <c r="AA888" s="30">
        <v>0</v>
      </c>
      <c r="AB888" s="30">
        <v>0</v>
      </c>
      <c r="AC888" s="7">
        <v>1</v>
      </c>
      <c r="AD888" s="30">
        <v>0</v>
      </c>
      <c r="AE888" s="30">
        <v>15</v>
      </c>
      <c r="AF888" s="30">
        <v>1</v>
      </c>
      <c r="AG888" s="30">
        <v>1</v>
      </c>
      <c r="AH888" s="30">
        <v>2</v>
      </c>
      <c r="AI888" s="30">
        <v>0</v>
      </c>
      <c r="AJ888" s="11">
        <v>0</v>
      </c>
      <c r="AK888" s="30">
        <v>2</v>
      </c>
      <c r="AL888" s="30">
        <v>0</v>
      </c>
      <c r="AM888" s="30">
        <v>0</v>
      </c>
      <c r="AN888" s="30">
        <v>0</v>
      </c>
      <c r="AO888" s="7">
        <v>0</v>
      </c>
      <c r="AP888" s="30">
        <v>10000</v>
      </c>
      <c r="AQ888" s="30">
        <v>0</v>
      </c>
      <c r="AR888" s="30">
        <v>0</v>
      </c>
      <c r="AS888" s="30">
        <v>0</v>
      </c>
      <c r="AT888" s="30" t="s">
        <v>153</v>
      </c>
      <c r="AU888" s="30"/>
      <c r="AV888" s="78" t="s">
        <v>171</v>
      </c>
      <c r="AW888" s="30">
        <v>0</v>
      </c>
      <c r="AX888" s="30">
        <v>0</v>
      </c>
      <c r="AY888" s="30">
        <v>0</v>
      </c>
      <c r="AZ888" s="78" t="s">
        <v>156</v>
      </c>
      <c r="BA888" s="78" t="s">
        <v>153</v>
      </c>
      <c r="BB888" s="30">
        <v>0</v>
      </c>
      <c r="BC888" s="30">
        <v>0</v>
      </c>
      <c r="BD888" s="100" t="s">
        <v>938</v>
      </c>
      <c r="BE888" s="30">
        <v>0</v>
      </c>
      <c r="BF888" s="7">
        <v>0</v>
      </c>
      <c r="BG888" s="30">
        <v>0</v>
      </c>
      <c r="BH888" s="30">
        <v>0</v>
      </c>
      <c r="BI888" s="30">
        <v>0</v>
      </c>
      <c r="BJ888" s="30">
        <v>0</v>
      </c>
      <c r="BK888" s="217" t="s">
        <v>939</v>
      </c>
      <c r="BL888" s="11">
        <v>1</v>
      </c>
      <c r="BM888" s="11">
        <v>0</v>
      </c>
      <c r="BN888" s="11">
        <v>0</v>
      </c>
      <c r="BO888" s="11">
        <v>0</v>
      </c>
      <c r="BP888" s="11">
        <v>0</v>
      </c>
      <c r="BQ888" s="11">
        <v>0</v>
      </c>
      <c r="BR888" s="11">
        <v>0</v>
      </c>
      <c r="BS888" s="11"/>
      <c r="BT888" s="11"/>
      <c r="BU888" s="11"/>
      <c r="BV888" s="11">
        <v>0</v>
      </c>
      <c r="BW888" s="11">
        <v>0</v>
      </c>
      <c r="BX888" s="11">
        <v>0</v>
      </c>
    </row>
    <row r="889" spans="3:76" ht="20.100000000000001" customHeight="1">
      <c r="C889" s="37">
        <v>63103098</v>
      </c>
      <c r="D889" s="47" t="s">
        <v>940</v>
      </c>
      <c r="E889" s="37">
        <v>1</v>
      </c>
      <c r="F889" s="11">
        <v>80000001</v>
      </c>
      <c r="G889" s="37">
        <v>0</v>
      </c>
      <c r="H889" s="37">
        <v>0</v>
      </c>
      <c r="I889" s="37">
        <v>1</v>
      </c>
      <c r="J889" s="37">
        <v>0</v>
      </c>
      <c r="K889" s="37">
        <v>0</v>
      </c>
      <c r="L889" s="37">
        <v>0</v>
      </c>
      <c r="M889" s="37">
        <v>0</v>
      </c>
      <c r="N889" s="37">
        <v>2</v>
      </c>
      <c r="O889" s="37">
        <v>3</v>
      </c>
      <c r="P889" s="37">
        <v>0.1</v>
      </c>
      <c r="Q889" s="37">
        <v>0</v>
      </c>
      <c r="R889" s="37">
        <v>0</v>
      </c>
      <c r="S889" s="37">
        <v>0</v>
      </c>
      <c r="T889" s="37">
        <v>1</v>
      </c>
      <c r="U889" s="37">
        <v>2</v>
      </c>
      <c r="V889" s="37">
        <v>0</v>
      </c>
      <c r="W889" s="37">
        <v>0</v>
      </c>
      <c r="X889" s="37"/>
      <c r="Y889" s="37">
        <v>0</v>
      </c>
      <c r="Z889" s="37">
        <v>0</v>
      </c>
      <c r="AA889" s="37">
        <v>0</v>
      </c>
      <c r="AB889" s="37">
        <v>0</v>
      </c>
      <c r="AC889" s="37">
        <v>1</v>
      </c>
      <c r="AD889" s="37">
        <v>0</v>
      </c>
      <c r="AE889" s="37">
        <v>15</v>
      </c>
      <c r="AF889" s="37">
        <v>1</v>
      </c>
      <c r="AG889" s="37">
        <v>1</v>
      </c>
      <c r="AH889" s="37">
        <v>2</v>
      </c>
      <c r="AI889" s="37">
        <v>0</v>
      </c>
      <c r="AJ889" s="37">
        <v>0</v>
      </c>
      <c r="AK889" s="37">
        <v>2</v>
      </c>
      <c r="AL889" s="37">
        <v>0</v>
      </c>
      <c r="AM889" s="37">
        <v>0</v>
      </c>
      <c r="AN889" s="37">
        <v>0</v>
      </c>
      <c r="AO889" s="37">
        <v>0</v>
      </c>
      <c r="AP889" s="37">
        <v>10000</v>
      </c>
      <c r="AQ889" s="37">
        <v>0</v>
      </c>
      <c r="AR889" s="37">
        <v>0</v>
      </c>
      <c r="AS889" s="37">
        <v>0</v>
      </c>
      <c r="AT889" s="37" t="s">
        <v>153</v>
      </c>
      <c r="AU889" s="37"/>
      <c r="AV889" s="47" t="s">
        <v>171</v>
      </c>
      <c r="AW889" s="37">
        <v>0</v>
      </c>
      <c r="AX889" s="37">
        <v>0</v>
      </c>
      <c r="AY889" s="37">
        <v>0</v>
      </c>
      <c r="AZ889" s="47" t="s">
        <v>156</v>
      </c>
      <c r="BA889" s="47" t="s">
        <v>153</v>
      </c>
      <c r="BB889" s="37">
        <v>0</v>
      </c>
      <c r="BC889" s="37">
        <v>0</v>
      </c>
      <c r="BD889" s="51" t="s">
        <v>941</v>
      </c>
      <c r="BE889" s="37">
        <v>0</v>
      </c>
      <c r="BF889" s="37">
        <v>0</v>
      </c>
      <c r="BG889" s="37">
        <v>0</v>
      </c>
      <c r="BH889" s="37">
        <v>0</v>
      </c>
      <c r="BI889" s="37">
        <v>0</v>
      </c>
      <c r="BJ889" s="37">
        <v>0</v>
      </c>
      <c r="BK889" s="218" t="s">
        <v>942</v>
      </c>
      <c r="BL889" s="37">
        <v>1</v>
      </c>
      <c r="BM889" s="37">
        <v>0</v>
      </c>
      <c r="BN889" s="37">
        <v>0</v>
      </c>
      <c r="BO889" s="37">
        <v>0</v>
      </c>
      <c r="BP889" s="37">
        <v>0</v>
      </c>
      <c r="BQ889" s="37">
        <v>0</v>
      </c>
      <c r="BR889" s="11">
        <v>0</v>
      </c>
      <c r="BS889" s="11"/>
      <c r="BT889" s="11"/>
      <c r="BU889" s="11"/>
      <c r="BV889" s="37">
        <v>0</v>
      </c>
      <c r="BW889" s="37">
        <v>0</v>
      </c>
      <c r="BX889" s="37">
        <v>0</v>
      </c>
    </row>
    <row r="890" spans="3:76" ht="20.100000000000001" customHeight="1">
      <c r="C890" s="37">
        <v>63103099</v>
      </c>
      <c r="D890" s="47" t="s">
        <v>943</v>
      </c>
      <c r="E890" s="37">
        <v>1</v>
      </c>
      <c r="F890" s="11">
        <v>80000001</v>
      </c>
      <c r="G890" s="37">
        <v>0</v>
      </c>
      <c r="H890" s="37">
        <v>0</v>
      </c>
      <c r="I890" s="37">
        <v>1</v>
      </c>
      <c r="J890" s="37">
        <v>0</v>
      </c>
      <c r="K890" s="37">
        <v>0</v>
      </c>
      <c r="L890" s="37">
        <v>0</v>
      </c>
      <c r="M890" s="37">
        <v>0</v>
      </c>
      <c r="N890" s="37">
        <v>2</v>
      </c>
      <c r="O890" s="37">
        <v>2</v>
      </c>
      <c r="P890" s="37">
        <v>1</v>
      </c>
      <c r="Q890" s="37">
        <v>0</v>
      </c>
      <c r="R890" s="37">
        <v>0</v>
      </c>
      <c r="S890" s="37">
        <v>0</v>
      </c>
      <c r="T890" s="37">
        <v>1</v>
      </c>
      <c r="U890" s="37">
        <v>2</v>
      </c>
      <c r="V890" s="37">
        <v>0</v>
      </c>
      <c r="W890" s="37">
        <v>0</v>
      </c>
      <c r="X890" s="37"/>
      <c r="Y890" s="37">
        <v>0</v>
      </c>
      <c r="Z890" s="37">
        <v>0</v>
      </c>
      <c r="AA890" s="37">
        <v>0</v>
      </c>
      <c r="AB890" s="37">
        <v>0</v>
      </c>
      <c r="AC890" s="37">
        <v>1</v>
      </c>
      <c r="AD890" s="37">
        <v>0</v>
      </c>
      <c r="AE890" s="37">
        <v>60</v>
      </c>
      <c r="AF890" s="37">
        <v>1</v>
      </c>
      <c r="AG890" s="37">
        <v>10</v>
      </c>
      <c r="AH890" s="37">
        <v>0</v>
      </c>
      <c r="AI890" s="37">
        <v>0</v>
      </c>
      <c r="AJ890" s="37">
        <v>0</v>
      </c>
      <c r="AK890" s="37">
        <v>0</v>
      </c>
      <c r="AL890" s="37">
        <v>0</v>
      </c>
      <c r="AM890" s="37">
        <v>0</v>
      </c>
      <c r="AN890" s="37">
        <v>0</v>
      </c>
      <c r="AO890" s="37">
        <v>0</v>
      </c>
      <c r="AP890" s="37">
        <v>50000</v>
      </c>
      <c r="AQ890" s="37">
        <v>0</v>
      </c>
      <c r="AR890" s="37">
        <v>0</v>
      </c>
      <c r="AS890" s="37">
        <v>0</v>
      </c>
      <c r="AT890" s="37">
        <v>90513001</v>
      </c>
      <c r="AU890" s="37"/>
      <c r="AV890" s="47" t="s">
        <v>153</v>
      </c>
      <c r="AW890" s="37">
        <v>0</v>
      </c>
      <c r="AX890" s="37">
        <v>0</v>
      </c>
      <c r="AY890" s="37">
        <v>0</v>
      </c>
      <c r="AZ890" s="47" t="s">
        <v>944</v>
      </c>
      <c r="BA890" s="37">
        <v>0</v>
      </c>
      <c r="BB890" s="37">
        <v>0</v>
      </c>
      <c r="BC890" s="37">
        <v>0</v>
      </c>
      <c r="BD890" s="88" t="s">
        <v>945</v>
      </c>
      <c r="BE890" s="37">
        <v>0</v>
      </c>
      <c r="BF890" s="37">
        <v>0</v>
      </c>
      <c r="BG890" s="37">
        <v>0</v>
      </c>
      <c r="BH890" s="37">
        <v>0</v>
      </c>
      <c r="BI890" s="37">
        <v>0</v>
      </c>
      <c r="BJ890" s="37">
        <v>0</v>
      </c>
      <c r="BK890" s="19">
        <v>0</v>
      </c>
      <c r="BL890" s="37">
        <v>1</v>
      </c>
      <c r="BM890" s="37">
        <v>0</v>
      </c>
      <c r="BN890" s="37">
        <v>0</v>
      </c>
      <c r="BO890" s="37">
        <v>0</v>
      </c>
      <c r="BP890" s="37">
        <v>0</v>
      </c>
      <c r="BQ890" s="37">
        <v>0</v>
      </c>
      <c r="BR890" s="11">
        <v>0</v>
      </c>
      <c r="BS890" s="11"/>
      <c r="BT890" s="11"/>
      <c r="BU890" s="11"/>
      <c r="BV890" s="37">
        <v>0</v>
      </c>
      <c r="BW890" s="37">
        <v>0</v>
      </c>
      <c r="BX890" s="37">
        <v>0</v>
      </c>
    </row>
    <row r="891" spans="3:76" ht="20.100000000000001" customHeight="1">
      <c r="C891" s="27">
        <v>63200101</v>
      </c>
      <c r="D891" s="73" t="s">
        <v>946</v>
      </c>
      <c r="E891" s="27">
        <v>1</v>
      </c>
      <c r="F891" s="11">
        <v>80000001</v>
      </c>
      <c r="G891" s="27">
        <v>0</v>
      </c>
      <c r="H891" s="27">
        <v>0</v>
      </c>
      <c r="I891" s="59">
        <v>1</v>
      </c>
      <c r="J891" s="59">
        <v>0</v>
      </c>
      <c r="K891" s="27">
        <v>0</v>
      </c>
      <c r="L891" s="27">
        <v>0</v>
      </c>
      <c r="M891" s="27">
        <v>0</v>
      </c>
      <c r="N891" s="27">
        <v>2</v>
      </c>
      <c r="O891" s="27">
        <v>1</v>
      </c>
      <c r="P891" s="27">
        <v>0.5</v>
      </c>
      <c r="Q891" s="27">
        <v>0</v>
      </c>
      <c r="R891" s="29">
        <v>0</v>
      </c>
      <c r="S891" s="27">
        <v>0</v>
      </c>
      <c r="T891" s="27">
        <v>1</v>
      </c>
      <c r="U891" s="27">
        <v>2</v>
      </c>
      <c r="V891" s="27">
        <v>0</v>
      </c>
      <c r="W891" s="59">
        <v>0</v>
      </c>
      <c r="X891" s="59"/>
      <c r="Y891" s="59">
        <v>0</v>
      </c>
      <c r="Z891" s="27">
        <v>0</v>
      </c>
      <c r="AA891" s="27">
        <v>0</v>
      </c>
      <c r="AB891" s="27">
        <v>0</v>
      </c>
      <c r="AC891" s="27">
        <v>0</v>
      </c>
      <c r="AD891" s="27">
        <v>0</v>
      </c>
      <c r="AE891" s="27">
        <v>18</v>
      </c>
      <c r="AF891" s="27">
        <v>0</v>
      </c>
      <c r="AG891" s="27">
        <v>0</v>
      </c>
      <c r="AH891" s="29">
        <v>2</v>
      </c>
      <c r="AI891" s="29">
        <v>0</v>
      </c>
      <c r="AJ891" s="29">
        <v>0</v>
      </c>
      <c r="AK891" s="29">
        <v>0</v>
      </c>
      <c r="AL891" s="27">
        <v>0</v>
      </c>
      <c r="AM891" s="27">
        <v>0</v>
      </c>
      <c r="AN891" s="27">
        <v>0</v>
      </c>
      <c r="AO891" s="27">
        <v>0</v>
      </c>
      <c r="AP891" s="27">
        <v>1000</v>
      </c>
      <c r="AQ891" s="27">
        <v>0</v>
      </c>
      <c r="AR891" s="27">
        <v>0</v>
      </c>
      <c r="AS891" s="29"/>
      <c r="AT891" s="27" t="s">
        <v>153</v>
      </c>
      <c r="AU891" s="27"/>
      <c r="AV891" s="73" t="s">
        <v>153</v>
      </c>
      <c r="AW891" s="27" t="s">
        <v>211</v>
      </c>
      <c r="AX891" s="59">
        <v>0</v>
      </c>
      <c r="AY891" s="59">
        <v>0</v>
      </c>
      <c r="AZ891" s="73" t="s">
        <v>156</v>
      </c>
      <c r="BA891" s="27" t="s">
        <v>153</v>
      </c>
      <c r="BB891" s="61">
        <v>0</v>
      </c>
      <c r="BC891" s="61">
        <v>0</v>
      </c>
      <c r="BD891" s="89" t="s">
        <v>947</v>
      </c>
      <c r="BE891" s="27">
        <v>0</v>
      </c>
      <c r="BF891" s="27">
        <v>0</v>
      </c>
      <c r="BG891" s="27">
        <v>0</v>
      </c>
      <c r="BH891" s="27">
        <v>0</v>
      </c>
      <c r="BI891" s="27">
        <v>0</v>
      </c>
      <c r="BJ891" s="27">
        <v>0</v>
      </c>
      <c r="BK891" s="67">
        <v>0</v>
      </c>
      <c r="BL891" s="29">
        <v>0</v>
      </c>
      <c r="BM891" s="29">
        <v>0</v>
      </c>
      <c r="BN891" s="29">
        <v>0</v>
      </c>
      <c r="BO891" s="29">
        <v>0</v>
      </c>
      <c r="BP891" s="29">
        <v>0</v>
      </c>
      <c r="BQ891" s="29">
        <v>0</v>
      </c>
      <c r="BR891" s="11">
        <v>0</v>
      </c>
      <c r="BS891" s="11"/>
      <c r="BT891" s="11"/>
      <c r="BU891" s="11"/>
      <c r="BV891" s="29">
        <v>0</v>
      </c>
      <c r="BW891" s="29">
        <v>0</v>
      </c>
      <c r="BX891" s="29">
        <v>0</v>
      </c>
    </row>
    <row r="892" spans="3:76" ht="20.100000000000001" customHeight="1">
      <c r="C892" s="27">
        <v>63200102</v>
      </c>
      <c r="D892" s="28" t="s">
        <v>948</v>
      </c>
      <c r="E892" s="29">
        <v>1</v>
      </c>
      <c r="F892" s="11">
        <v>80000001</v>
      </c>
      <c r="G892" s="29">
        <v>0</v>
      </c>
      <c r="H892" s="29">
        <v>0</v>
      </c>
      <c r="I892" s="29">
        <v>1</v>
      </c>
      <c r="J892" s="29">
        <v>0</v>
      </c>
      <c r="K892" s="27">
        <v>0</v>
      </c>
      <c r="L892" s="29">
        <v>0</v>
      </c>
      <c r="M892" s="29">
        <v>0</v>
      </c>
      <c r="N892" s="29">
        <v>2</v>
      </c>
      <c r="O892" s="29">
        <v>15</v>
      </c>
      <c r="P892" s="29">
        <v>1</v>
      </c>
      <c r="Q892" s="29">
        <v>0</v>
      </c>
      <c r="R892" s="29">
        <v>0</v>
      </c>
      <c r="S892" s="29">
        <v>0</v>
      </c>
      <c r="T892" s="29">
        <v>1</v>
      </c>
      <c r="U892" s="29">
        <v>2</v>
      </c>
      <c r="V892" s="29">
        <v>0</v>
      </c>
      <c r="W892" s="29">
        <v>0</v>
      </c>
      <c r="X892" s="29"/>
      <c r="Y892" s="29">
        <v>0</v>
      </c>
      <c r="Z892" s="29">
        <v>0</v>
      </c>
      <c r="AA892" s="29">
        <v>0</v>
      </c>
      <c r="AB892" s="29">
        <v>0</v>
      </c>
      <c r="AC892" s="29">
        <v>0</v>
      </c>
      <c r="AD892" s="29">
        <v>0</v>
      </c>
      <c r="AE892" s="29">
        <v>25</v>
      </c>
      <c r="AF892" s="29">
        <v>0</v>
      </c>
      <c r="AG892" s="29">
        <v>0</v>
      </c>
      <c r="AH892" s="29">
        <v>2</v>
      </c>
      <c r="AI892" s="29">
        <v>1</v>
      </c>
      <c r="AJ892" s="29">
        <v>0</v>
      </c>
      <c r="AK892" s="29">
        <v>0</v>
      </c>
      <c r="AL892" s="29">
        <v>0</v>
      </c>
      <c r="AM892" s="29">
        <v>0</v>
      </c>
      <c r="AN892" s="29">
        <v>0</v>
      </c>
      <c r="AO892" s="29">
        <v>0</v>
      </c>
      <c r="AP892" s="29">
        <v>1000</v>
      </c>
      <c r="AQ892" s="29">
        <v>0</v>
      </c>
      <c r="AR892" s="29">
        <v>0</v>
      </c>
      <c r="AS892" s="215" t="s">
        <v>949</v>
      </c>
      <c r="AT892" s="29" t="s">
        <v>153</v>
      </c>
      <c r="AU892" s="29"/>
      <c r="AV892" s="28" t="s">
        <v>171</v>
      </c>
      <c r="AW892" s="29" t="s">
        <v>211</v>
      </c>
      <c r="AX892" s="29">
        <v>0</v>
      </c>
      <c r="AY892" s="29">
        <v>40000003</v>
      </c>
      <c r="AZ892" s="28" t="s">
        <v>156</v>
      </c>
      <c r="BA892" s="28" t="s">
        <v>153</v>
      </c>
      <c r="BB892" s="29">
        <v>0</v>
      </c>
      <c r="BC892" s="29">
        <v>1</v>
      </c>
      <c r="BD892" s="34" t="s">
        <v>950</v>
      </c>
      <c r="BE892" s="29">
        <v>0</v>
      </c>
      <c r="BF892" s="29">
        <v>0</v>
      </c>
      <c r="BG892" s="29">
        <v>0</v>
      </c>
      <c r="BH892" s="29">
        <v>0</v>
      </c>
      <c r="BI892" s="29">
        <v>0</v>
      </c>
      <c r="BJ892" s="29">
        <v>0</v>
      </c>
      <c r="BK892" s="36">
        <v>0</v>
      </c>
      <c r="BL892" s="29">
        <v>1</v>
      </c>
      <c r="BM892" s="29">
        <v>0</v>
      </c>
      <c r="BN892" s="29">
        <v>0</v>
      </c>
      <c r="BO892" s="29">
        <v>0</v>
      </c>
      <c r="BP892" s="29">
        <v>0</v>
      </c>
      <c r="BQ892" s="29">
        <v>0</v>
      </c>
      <c r="BR892" s="11">
        <v>0</v>
      </c>
      <c r="BS892" s="11"/>
      <c r="BT892" s="11"/>
      <c r="BU892" s="11"/>
      <c r="BV892" s="29">
        <v>0</v>
      </c>
      <c r="BW892" s="29">
        <v>0</v>
      </c>
      <c r="BX892" s="29">
        <v>0</v>
      </c>
    </row>
    <row r="893" spans="3:76" ht="20.100000000000001" customHeight="1">
      <c r="C893" s="27">
        <v>63200103</v>
      </c>
      <c r="D893" s="73" t="s">
        <v>951</v>
      </c>
      <c r="E893" s="27">
        <v>1</v>
      </c>
      <c r="F893" s="11">
        <v>80000001</v>
      </c>
      <c r="G893" s="27">
        <v>0</v>
      </c>
      <c r="H893" s="27">
        <v>0</v>
      </c>
      <c r="I893" s="59">
        <v>1</v>
      </c>
      <c r="J893" s="59">
        <v>0</v>
      </c>
      <c r="K893" s="27">
        <v>0</v>
      </c>
      <c r="L893" s="27">
        <v>0</v>
      </c>
      <c r="M893" s="27">
        <v>0</v>
      </c>
      <c r="N893" s="27">
        <v>8</v>
      </c>
      <c r="O893" s="27">
        <v>8</v>
      </c>
      <c r="P893" s="27">
        <v>4</v>
      </c>
      <c r="Q893" s="27">
        <v>0</v>
      </c>
      <c r="R893" s="29">
        <v>0</v>
      </c>
      <c r="S893" s="27">
        <v>0</v>
      </c>
      <c r="T893" s="27">
        <v>1</v>
      </c>
      <c r="U893" s="27">
        <v>0</v>
      </c>
      <c r="V893" s="27">
        <v>0</v>
      </c>
      <c r="W893" s="59">
        <v>0</v>
      </c>
      <c r="X893" s="59"/>
      <c r="Y893" s="59">
        <v>0</v>
      </c>
      <c r="Z893" s="27">
        <v>0</v>
      </c>
      <c r="AA893" s="27">
        <v>0</v>
      </c>
      <c r="AB893" s="27">
        <v>0</v>
      </c>
      <c r="AC893" s="27">
        <v>0</v>
      </c>
      <c r="AD893" s="27">
        <v>0</v>
      </c>
      <c r="AE893" s="27">
        <v>0</v>
      </c>
      <c r="AF893" s="27">
        <v>0</v>
      </c>
      <c r="AG893" s="27" t="s">
        <v>153</v>
      </c>
      <c r="AH893" s="29">
        <v>0</v>
      </c>
      <c r="AI893" s="29">
        <v>0</v>
      </c>
      <c r="AJ893" s="29">
        <v>0</v>
      </c>
      <c r="AK893" s="29">
        <v>0</v>
      </c>
      <c r="AL893" s="27">
        <v>0</v>
      </c>
      <c r="AM893" s="27">
        <v>0</v>
      </c>
      <c r="AN893" s="27">
        <v>0</v>
      </c>
      <c r="AO893" s="27">
        <v>0</v>
      </c>
      <c r="AP893" s="27">
        <v>0</v>
      </c>
      <c r="AQ893" s="27">
        <v>0</v>
      </c>
      <c r="AR893" s="27">
        <v>0</v>
      </c>
      <c r="AS893" s="29">
        <v>0</v>
      </c>
      <c r="AT893" s="27" t="s">
        <v>153</v>
      </c>
      <c r="AU893" s="27"/>
      <c r="AV893" s="73" t="s">
        <v>153</v>
      </c>
      <c r="AW893" s="27">
        <v>0</v>
      </c>
      <c r="AX893" s="59">
        <v>0</v>
      </c>
      <c r="AY893" s="59">
        <v>0</v>
      </c>
      <c r="AZ893" s="73" t="s">
        <v>153</v>
      </c>
      <c r="BA893" s="27" t="s">
        <v>952</v>
      </c>
      <c r="BB893" s="61"/>
      <c r="BC893" s="61">
        <v>1</v>
      </c>
      <c r="BD893" s="89" t="s">
        <v>953</v>
      </c>
      <c r="BE893" s="27">
        <v>0</v>
      </c>
      <c r="BF893" s="27">
        <v>0</v>
      </c>
      <c r="BG893" s="27">
        <v>0</v>
      </c>
      <c r="BH893" s="27">
        <v>0</v>
      </c>
      <c r="BI893" s="27">
        <v>0</v>
      </c>
      <c r="BJ893" s="27">
        <v>0</v>
      </c>
      <c r="BK893" s="67">
        <v>0</v>
      </c>
      <c r="BL893" s="29">
        <v>0</v>
      </c>
      <c r="BM893" s="29">
        <v>0</v>
      </c>
      <c r="BN893" s="29">
        <v>0</v>
      </c>
      <c r="BO893" s="29">
        <v>0</v>
      </c>
      <c r="BP893" s="29">
        <v>0</v>
      </c>
      <c r="BQ893" s="29">
        <v>0</v>
      </c>
      <c r="BR893" s="11">
        <v>0</v>
      </c>
      <c r="BS893" s="11"/>
      <c r="BT893" s="11"/>
      <c r="BU893" s="11"/>
      <c r="BV893" s="29">
        <v>0</v>
      </c>
      <c r="BW893" s="29">
        <v>0</v>
      </c>
      <c r="BX893" s="29">
        <v>0</v>
      </c>
    </row>
    <row r="894" spans="3:76" ht="20.100000000000001" customHeight="1">
      <c r="C894" s="27">
        <v>63200104</v>
      </c>
      <c r="D894" s="77" t="s">
        <v>948</v>
      </c>
      <c r="E894" s="76">
        <v>1</v>
      </c>
      <c r="F894" s="11">
        <v>80000001</v>
      </c>
      <c r="G894" s="76">
        <v>0</v>
      </c>
      <c r="H894" s="76">
        <v>0</v>
      </c>
      <c r="I894" s="76">
        <v>1</v>
      </c>
      <c r="J894" s="76">
        <v>0</v>
      </c>
      <c r="K894" s="76">
        <v>0</v>
      </c>
      <c r="L894" s="76">
        <v>0</v>
      </c>
      <c r="M894" s="76">
        <v>0</v>
      </c>
      <c r="N894" s="76">
        <v>2</v>
      </c>
      <c r="O894" s="76">
        <v>10</v>
      </c>
      <c r="P894" s="76">
        <v>0.1</v>
      </c>
      <c r="Q894" s="76">
        <v>0</v>
      </c>
      <c r="R894" s="76">
        <v>0</v>
      </c>
      <c r="S894" s="76">
        <v>0</v>
      </c>
      <c r="T894" s="76">
        <v>1</v>
      </c>
      <c r="U894" s="76">
        <v>2</v>
      </c>
      <c r="V894" s="76">
        <v>0</v>
      </c>
      <c r="W894" s="76">
        <v>0</v>
      </c>
      <c r="X894" s="76"/>
      <c r="Y894" s="76">
        <v>0</v>
      </c>
      <c r="Z894" s="76">
        <v>0</v>
      </c>
      <c r="AA894" s="76">
        <v>0</v>
      </c>
      <c r="AB894" s="76">
        <v>0</v>
      </c>
      <c r="AC894" s="27">
        <v>0</v>
      </c>
      <c r="AD894" s="76">
        <v>0</v>
      </c>
      <c r="AE894" s="76">
        <v>5</v>
      </c>
      <c r="AF894" s="76">
        <v>0</v>
      </c>
      <c r="AG894" s="76">
        <v>0</v>
      </c>
      <c r="AH894" s="76">
        <v>7</v>
      </c>
      <c r="AI894" s="76">
        <v>0</v>
      </c>
      <c r="AJ894" s="76">
        <v>0</v>
      </c>
      <c r="AK894" s="76">
        <v>3</v>
      </c>
      <c r="AL894" s="76">
        <v>0</v>
      </c>
      <c r="AM894" s="76">
        <v>0</v>
      </c>
      <c r="AN894" s="76">
        <v>0</v>
      </c>
      <c r="AO894" s="76">
        <v>0</v>
      </c>
      <c r="AP894" s="76">
        <v>3000</v>
      </c>
      <c r="AQ894" s="76">
        <v>0.5</v>
      </c>
      <c r="AR894" s="76">
        <v>0</v>
      </c>
      <c r="AS894" s="76">
        <v>90503112</v>
      </c>
      <c r="AT894" s="76">
        <v>0</v>
      </c>
      <c r="AU894" s="76"/>
      <c r="AV894" s="77" t="s">
        <v>153</v>
      </c>
      <c r="AW894" s="76">
        <v>0</v>
      </c>
      <c r="AX894" s="76">
        <v>0</v>
      </c>
      <c r="AY894" s="76">
        <v>0</v>
      </c>
      <c r="AZ894" s="77" t="s">
        <v>156</v>
      </c>
      <c r="BA894" s="77">
        <v>0</v>
      </c>
      <c r="BB894" s="76">
        <v>0</v>
      </c>
      <c r="BC894" s="76">
        <v>1</v>
      </c>
      <c r="BD894" s="101" t="s">
        <v>954</v>
      </c>
      <c r="BE894" s="76">
        <v>0</v>
      </c>
      <c r="BF894" s="76">
        <v>0</v>
      </c>
      <c r="BG894" s="76">
        <v>0</v>
      </c>
      <c r="BH894" s="76">
        <v>0</v>
      </c>
      <c r="BI894" s="76">
        <v>0</v>
      </c>
      <c r="BJ894" s="76">
        <v>0</v>
      </c>
      <c r="BK894" s="97">
        <v>0</v>
      </c>
      <c r="BL894" s="76">
        <v>0</v>
      </c>
      <c r="BM894" s="29">
        <v>0</v>
      </c>
      <c r="BN894" s="29">
        <v>0</v>
      </c>
      <c r="BO894" s="29">
        <v>0</v>
      </c>
      <c r="BP894" s="29">
        <v>0</v>
      </c>
      <c r="BQ894" s="29">
        <v>0</v>
      </c>
      <c r="BR894" s="11">
        <v>0</v>
      </c>
      <c r="BS894" s="11"/>
      <c r="BT894" s="11"/>
      <c r="BU894" s="11"/>
      <c r="BV894" s="29">
        <v>0</v>
      </c>
      <c r="BW894" s="29">
        <v>0</v>
      </c>
      <c r="BX894" s="29">
        <v>0</v>
      </c>
    </row>
    <row r="895" spans="3:76" ht="20.100000000000001" customHeight="1">
      <c r="C895" s="27">
        <v>63200201</v>
      </c>
      <c r="D895" s="73" t="s">
        <v>955</v>
      </c>
      <c r="E895" s="27">
        <v>1</v>
      </c>
      <c r="F895" s="11">
        <v>80000001</v>
      </c>
      <c r="G895" s="27">
        <v>0</v>
      </c>
      <c r="H895" s="27">
        <v>0</v>
      </c>
      <c r="I895" s="59">
        <v>1</v>
      </c>
      <c r="J895" s="59">
        <v>0</v>
      </c>
      <c r="K895" s="27">
        <v>0</v>
      </c>
      <c r="L895" s="27">
        <v>0</v>
      </c>
      <c r="M895" s="27">
        <v>0</v>
      </c>
      <c r="N895" s="27">
        <v>2</v>
      </c>
      <c r="O895" s="27">
        <v>1</v>
      </c>
      <c r="P895" s="27">
        <v>0.5</v>
      </c>
      <c r="Q895" s="27">
        <v>0</v>
      </c>
      <c r="R895" s="29">
        <v>0</v>
      </c>
      <c r="S895" s="27">
        <v>0</v>
      </c>
      <c r="T895" s="27">
        <v>1</v>
      </c>
      <c r="U895" s="27">
        <v>2</v>
      </c>
      <c r="V895" s="27">
        <v>0</v>
      </c>
      <c r="W895" s="59">
        <v>0</v>
      </c>
      <c r="X895" s="59"/>
      <c r="Y895" s="59">
        <v>0</v>
      </c>
      <c r="Z895" s="27">
        <v>0</v>
      </c>
      <c r="AA895" s="27">
        <v>0</v>
      </c>
      <c r="AB895" s="27">
        <v>0</v>
      </c>
      <c r="AC895" s="27">
        <v>0</v>
      </c>
      <c r="AD895" s="27">
        <v>0</v>
      </c>
      <c r="AE895" s="27">
        <v>18</v>
      </c>
      <c r="AF895" s="27">
        <v>0</v>
      </c>
      <c r="AG895" s="27">
        <v>0</v>
      </c>
      <c r="AH895" s="29">
        <v>2</v>
      </c>
      <c r="AI895" s="29">
        <v>0</v>
      </c>
      <c r="AJ895" s="29">
        <v>0</v>
      </c>
      <c r="AK895" s="29">
        <v>0</v>
      </c>
      <c r="AL895" s="27">
        <v>0</v>
      </c>
      <c r="AM895" s="27">
        <v>0</v>
      </c>
      <c r="AN895" s="27">
        <v>0</v>
      </c>
      <c r="AO895" s="27">
        <v>0</v>
      </c>
      <c r="AP895" s="27">
        <v>1000</v>
      </c>
      <c r="AQ895" s="27">
        <v>0</v>
      </c>
      <c r="AR895" s="27">
        <v>0</v>
      </c>
      <c r="AS895" s="29"/>
      <c r="AT895" s="27" t="s">
        <v>153</v>
      </c>
      <c r="AU895" s="27"/>
      <c r="AV895" s="73" t="s">
        <v>153</v>
      </c>
      <c r="AW895" s="27" t="s">
        <v>211</v>
      </c>
      <c r="AX895" s="59">
        <v>0</v>
      </c>
      <c r="AY895" s="59">
        <v>0</v>
      </c>
      <c r="AZ895" s="73" t="s">
        <v>156</v>
      </c>
      <c r="BA895" s="27" t="s">
        <v>153</v>
      </c>
      <c r="BB895" s="61">
        <v>0</v>
      </c>
      <c r="BC895" s="61">
        <v>0</v>
      </c>
      <c r="BD895" s="89" t="s">
        <v>956</v>
      </c>
      <c r="BE895" s="27">
        <v>0</v>
      </c>
      <c r="BF895" s="27">
        <v>0</v>
      </c>
      <c r="BG895" s="27">
        <v>0</v>
      </c>
      <c r="BH895" s="27">
        <v>0</v>
      </c>
      <c r="BI895" s="27">
        <v>0</v>
      </c>
      <c r="BJ895" s="27">
        <v>0</v>
      </c>
      <c r="BK895" s="67">
        <v>0</v>
      </c>
      <c r="BL895" s="29">
        <v>0</v>
      </c>
      <c r="BM895" s="29">
        <v>0</v>
      </c>
      <c r="BN895" s="29">
        <v>0</v>
      </c>
      <c r="BO895" s="29">
        <v>0</v>
      </c>
      <c r="BP895" s="29">
        <v>0</v>
      </c>
      <c r="BQ895" s="29">
        <v>0</v>
      </c>
      <c r="BR895" s="11">
        <v>0</v>
      </c>
      <c r="BS895" s="11"/>
      <c r="BT895" s="11"/>
      <c r="BU895" s="11"/>
      <c r="BV895" s="29">
        <v>0</v>
      </c>
      <c r="BW895" s="29">
        <v>0</v>
      </c>
      <c r="BX895" s="29">
        <v>0</v>
      </c>
    </row>
    <row r="896" spans="3:76" ht="20.100000000000001" customHeight="1">
      <c r="C896" s="27">
        <v>63200202</v>
      </c>
      <c r="D896" s="73" t="s">
        <v>957</v>
      </c>
      <c r="E896" s="27">
        <v>1</v>
      </c>
      <c r="F896" s="11">
        <v>80000001</v>
      </c>
      <c r="G896" s="27">
        <v>0</v>
      </c>
      <c r="H896" s="27">
        <v>0</v>
      </c>
      <c r="I896" s="59">
        <v>1</v>
      </c>
      <c r="J896" s="59">
        <v>0</v>
      </c>
      <c r="K896" s="27">
        <v>0</v>
      </c>
      <c r="L896" s="27">
        <v>0</v>
      </c>
      <c r="M896" s="27">
        <v>0</v>
      </c>
      <c r="N896" s="27">
        <v>8</v>
      </c>
      <c r="O896" s="27">
        <v>8</v>
      </c>
      <c r="P896" s="27">
        <v>4</v>
      </c>
      <c r="Q896" s="27">
        <v>0</v>
      </c>
      <c r="R896" s="29">
        <v>0</v>
      </c>
      <c r="S896" s="27">
        <v>0</v>
      </c>
      <c r="T896" s="27">
        <v>1</v>
      </c>
      <c r="U896" s="27">
        <v>0</v>
      </c>
      <c r="V896" s="27">
        <v>0</v>
      </c>
      <c r="W896" s="59">
        <v>0</v>
      </c>
      <c r="X896" s="59"/>
      <c r="Y896" s="59">
        <v>0</v>
      </c>
      <c r="Z896" s="27">
        <v>0</v>
      </c>
      <c r="AA896" s="27">
        <v>0</v>
      </c>
      <c r="AB896" s="27">
        <v>0</v>
      </c>
      <c r="AC896" s="27">
        <v>0</v>
      </c>
      <c r="AD896" s="27">
        <v>0</v>
      </c>
      <c r="AE896" s="27">
        <v>0</v>
      </c>
      <c r="AF896" s="27">
        <v>0</v>
      </c>
      <c r="AG896" s="27" t="s">
        <v>153</v>
      </c>
      <c r="AH896" s="29">
        <v>0</v>
      </c>
      <c r="AI896" s="29">
        <v>0</v>
      </c>
      <c r="AJ896" s="29">
        <v>0</v>
      </c>
      <c r="AK896" s="29">
        <v>0</v>
      </c>
      <c r="AL896" s="27">
        <v>0</v>
      </c>
      <c r="AM896" s="27">
        <v>0</v>
      </c>
      <c r="AN896" s="27">
        <v>0</v>
      </c>
      <c r="AO896" s="27">
        <v>0</v>
      </c>
      <c r="AP896" s="27">
        <v>0</v>
      </c>
      <c r="AQ896" s="27">
        <v>0</v>
      </c>
      <c r="AR896" s="27">
        <v>0</v>
      </c>
      <c r="AS896" s="29">
        <v>0</v>
      </c>
      <c r="AT896" s="27" t="s">
        <v>153</v>
      </c>
      <c r="AU896" s="27"/>
      <c r="AV896" s="73" t="s">
        <v>153</v>
      </c>
      <c r="AW896" s="27">
        <v>0</v>
      </c>
      <c r="AX896" s="59">
        <v>0</v>
      </c>
      <c r="AY896" s="59">
        <v>0</v>
      </c>
      <c r="AZ896" s="73" t="s">
        <v>153</v>
      </c>
      <c r="BA896" s="27" t="s">
        <v>958</v>
      </c>
      <c r="BB896" s="61"/>
      <c r="BC896" s="61">
        <v>1</v>
      </c>
      <c r="BD896" s="89" t="s">
        <v>959</v>
      </c>
      <c r="BE896" s="27">
        <v>0</v>
      </c>
      <c r="BF896" s="27">
        <v>0</v>
      </c>
      <c r="BG896" s="27">
        <v>0</v>
      </c>
      <c r="BH896" s="27">
        <v>0</v>
      </c>
      <c r="BI896" s="27">
        <v>0</v>
      </c>
      <c r="BJ896" s="27">
        <v>0</v>
      </c>
      <c r="BK896" s="67">
        <v>0</v>
      </c>
      <c r="BL896" s="29">
        <v>0</v>
      </c>
      <c r="BM896" s="29">
        <v>0</v>
      </c>
      <c r="BN896" s="29">
        <v>0</v>
      </c>
      <c r="BO896" s="29">
        <v>0</v>
      </c>
      <c r="BP896" s="29">
        <v>0</v>
      </c>
      <c r="BQ896" s="29">
        <v>0</v>
      </c>
      <c r="BR896" s="11">
        <v>0</v>
      </c>
      <c r="BS896" s="11"/>
      <c r="BT896" s="11"/>
      <c r="BU896" s="11"/>
      <c r="BV896" s="29">
        <v>0</v>
      </c>
      <c r="BW896" s="29">
        <v>0</v>
      </c>
      <c r="BX896" s="29">
        <v>0</v>
      </c>
    </row>
    <row r="897" spans="3:76" ht="20.100000000000001" customHeight="1">
      <c r="C897" s="27">
        <v>63200203</v>
      </c>
      <c r="D897" s="73" t="s">
        <v>960</v>
      </c>
      <c r="E897" s="27">
        <v>1</v>
      </c>
      <c r="F897" s="11">
        <v>80000001</v>
      </c>
      <c r="G897" s="27">
        <v>0</v>
      </c>
      <c r="H897" s="27">
        <v>0</v>
      </c>
      <c r="I897" s="59">
        <v>1</v>
      </c>
      <c r="J897" s="59">
        <v>0</v>
      </c>
      <c r="K897" s="27">
        <v>0</v>
      </c>
      <c r="L897" s="27">
        <v>0</v>
      </c>
      <c r="M897" s="27">
        <v>0</v>
      </c>
      <c r="N897" s="27">
        <v>8</v>
      </c>
      <c r="O897" s="27">
        <v>8</v>
      </c>
      <c r="P897" s="27">
        <v>4</v>
      </c>
      <c r="Q897" s="27">
        <v>0</v>
      </c>
      <c r="R897" s="29">
        <v>0</v>
      </c>
      <c r="S897" s="27">
        <v>0</v>
      </c>
      <c r="T897" s="27">
        <v>1</v>
      </c>
      <c r="U897" s="27">
        <v>0</v>
      </c>
      <c r="V897" s="27">
        <v>0</v>
      </c>
      <c r="W897" s="59">
        <v>0</v>
      </c>
      <c r="X897" s="59"/>
      <c r="Y897" s="59">
        <v>0</v>
      </c>
      <c r="Z897" s="27">
        <v>0</v>
      </c>
      <c r="AA897" s="27">
        <v>0</v>
      </c>
      <c r="AB897" s="27">
        <v>0</v>
      </c>
      <c r="AC897" s="27">
        <v>0</v>
      </c>
      <c r="AD897" s="27">
        <v>0</v>
      </c>
      <c r="AE897" s="27">
        <v>0</v>
      </c>
      <c r="AF897" s="27">
        <v>0</v>
      </c>
      <c r="AG897" s="27" t="s">
        <v>153</v>
      </c>
      <c r="AH897" s="29">
        <v>0</v>
      </c>
      <c r="AI897" s="29">
        <v>0</v>
      </c>
      <c r="AJ897" s="29">
        <v>0</v>
      </c>
      <c r="AK897" s="29">
        <v>0</v>
      </c>
      <c r="AL897" s="27">
        <v>0</v>
      </c>
      <c r="AM897" s="27">
        <v>0</v>
      </c>
      <c r="AN897" s="27">
        <v>0</v>
      </c>
      <c r="AO897" s="27">
        <v>0</v>
      </c>
      <c r="AP897" s="27">
        <v>0</v>
      </c>
      <c r="AQ897" s="27">
        <v>0</v>
      </c>
      <c r="AR897" s="27">
        <v>0</v>
      </c>
      <c r="AS897" s="29">
        <v>0</v>
      </c>
      <c r="AT897" s="27" t="s">
        <v>153</v>
      </c>
      <c r="AU897" s="27"/>
      <c r="AV897" s="73" t="s">
        <v>153</v>
      </c>
      <c r="AW897" s="27">
        <v>0</v>
      </c>
      <c r="AX897" s="59">
        <v>0</v>
      </c>
      <c r="AY897" s="59">
        <v>0</v>
      </c>
      <c r="AZ897" s="73" t="s">
        <v>153</v>
      </c>
      <c r="BA897" s="27" t="s">
        <v>468</v>
      </c>
      <c r="BB897" s="61"/>
      <c r="BC897" s="61">
        <v>1</v>
      </c>
      <c r="BD897" s="89" t="s">
        <v>961</v>
      </c>
      <c r="BE897" s="27">
        <v>0</v>
      </c>
      <c r="BF897" s="27">
        <v>0</v>
      </c>
      <c r="BG897" s="27">
        <v>0</v>
      </c>
      <c r="BH897" s="27">
        <v>0</v>
      </c>
      <c r="BI897" s="27">
        <v>0</v>
      </c>
      <c r="BJ897" s="27">
        <v>0</v>
      </c>
      <c r="BK897" s="67">
        <v>0</v>
      </c>
      <c r="BL897" s="29">
        <v>0</v>
      </c>
      <c r="BM897" s="29">
        <v>0</v>
      </c>
      <c r="BN897" s="29">
        <v>0</v>
      </c>
      <c r="BO897" s="29">
        <v>0</v>
      </c>
      <c r="BP897" s="29">
        <v>0</v>
      </c>
      <c r="BQ897" s="29">
        <v>0</v>
      </c>
      <c r="BR897" s="11">
        <v>0</v>
      </c>
      <c r="BS897" s="11"/>
      <c r="BT897" s="11"/>
      <c r="BU897" s="11"/>
      <c r="BV897" s="29">
        <v>0</v>
      </c>
      <c r="BW897" s="29">
        <v>0</v>
      </c>
      <c r="BX897" s="29">
        <v>0</v>
      </c>
    </row>
    <row r="898" spans="3:76" ht="20.100000000000001" customHeight="1">
      <c r="C898" s="27">
        <v>63200204</v>
      </c>
      <c r="D898" s="58" t="s">
        <v>520</v>
      </c>
      <c r="E898" s="27">
        <v>1</v>
      </c>
      <c r="F898" s="11">
        <v>80000001</v>
      </c>
      <c r="G898" s="59">
        <v>0</v>
      </c>
      <c r="H898" s="59">
        <v>0</v>
      </c>
      <c r="I898" s="27">
        <v>3</v>
      </c>
      <c r="J898" s="27">
        <v>2</v>
      </c>
      <c r="K898" s="27">
        <v>0</v>
      </c>
      <c r="L898" s="59">
        <v>0</v>
      </c>
      <c r="M898" s="59">
        <v>0</v>
      </c>
      <c r="N898" s="59">
        <v>2</v>
      </c>
      <c r="O898" s="59">
        <v>15</v>
      </c>
      <c r="P898" s="59">
        <v>1</v>
      </c>
      <c r="Q898" s="59">
        <v>0</v>
      </c>
      <c r="R898" s="29">
        <v>0</v>
      </c>
      <c r="S898" s="61">
        <v>0</v>
      </c>
      <c r="T898" s="27">
        <v>1</v>
      </c>
      <c r="U898" s="59">
        <v>2</v>
      </c>
      <c r="V898" s="59">
        <v>0</v>
      </c>
      <c r="W898" s="59">
        <v>2</v>
      </c>
      <c r="X898" s="59"/>
      <c r="Y898" s="59">
        <v>750</v>
      </c>
      <c r="Z898" s="59">
        <v>0</v>
      </c>
      <c r="AA898" s="59">
        <v>0</v>
      </c>
      <c r="AB898" s="59">
        <v>0</v>
      </c>
      <c r="AC898" s="59">
        <v>0</v>
      </c>
      <c r="AD898" s="59">
        <v>0</v>
      </c>
      <c r="AE898" s="59">
        <v>12</v>
      </c>
      <c r="AF898" s="59">
        <v>1</v>
      </c>
      <c r="AG898" s="59">
        <v>3.5</v>
      </c>
      <c r="AH898" s="29">
        <v>0</v>
      </c>
      <c r="AI898" s="29">
        <v>0</v>
      </c>
      <c r="AJ898" s="29">
        <v>0</v>
      </c>
      <c r="AK898" s="29">
        <v>4</v>
      </c>
      <c r="AL898" s="59">
        <v>0</v>
      </c>
      <c r="AM898" s="59">
        <v>0</v>
      </c>
      <c r="AN898" s="59">
        <v>0</v>
      </c>
      <c r="AO898" s="59">
        <v>0.25</v>
      </c>
      <c r="AP898" s="59">
        <v>2000</v>
      </c>
      <c r="AQ898" s="59">
        <v>0</v>
      </c>
      <c r="AR898" s="59">
        <v>0</v>
      </c>
      <c r="AS898" s="29">
        <v>0</v>
      </c>
      <c r="AT898" s="59">
        <v>90503131</v>
      </c>
      <c r="AU898" s="59"/>
      <c r="AV898" s="58" t="s">
        <v>171</v>
      </c>
      <c r="AW898" s="59" t="s">
        <v>159</v>
      </c>
      <c r="AX898" s="59">
        <v>10000009</v>
      </c>
      <c r="AY898" s="59">
        <v>21100050</v>
      </c>
      <c r="AZ898" s="58" t="s">
        <v>156</v>
      </c>
      <c r="BA898" s="58">
        <v>0</v>
      </c>
      <c r="BB898" s="61">
        <v>0</v>
      </c>
      <c r="BC898" s="61">
        <v>1</v>
      </c>
      <c r="BD898" s="64" t="s">
        <v>962</v>
      </c>
      <c r="BE898" s="59">
        <v>0</v>
      </c>
      <c r="BF898" s="27">
        <v>0</v>
      </c>
      <c r="BG898" s="59">
        <v>0</v>
      </c>
      <c r="BH898" s="59">
        <v>0</v>
      </c>
      <c r="BI898" s="59">
        <v>0</v>
      </c>
      <c r="BJ898" s="59">
        <v>0</v>
      </c>
      <c r="BK898" s="67">
        <v>0</v>
      </c>
      <c r="BL898" s="29">
        <v>1</v>
      </c>
      <c r="BM898" s="29">
        <v>0</v>
      </c>
      <c r="BN898" s="29">
        <v>0</v>
      </c>
      <c r="BO898" s="29">
        <v>0</v>
      </c>
      <c r="BP898" s="29">
        <v>0</v>
      </c>
      <c r="BQ898" s="29">
        <v>0</v>
      </c>
      <c r="BR898" s="11">
        <v>0</v>
      </c>
      <c r="BS898" s="11"/>
      <c r="BT898" s="11"/>
      <c r="BU898" s="11"/>
      <c r="BV898" s="29">
        <v>0</v>
      </c>
      <c r="BW898" s="29">
        <v>0</v>
      </c>
      <c r="BX898" s="29">
        <v>0</v>
      </c>
    </row>
    <row r="899" spans="3:76" ht="20.100000000000001" customHeight="1">
      <c r="C899" s="40">
        <v>63200205</v>
      </c>
      <c r="D899" s="78" t="s">
        <v>909</v>
      </c>
      <c r="E899" s="30">
        <v>1</v>
      </c>
      <c r="F899" s="11">
        <v>80000001</v>
      </c>
      <c r="G899" s="30">
        <v>0</v>
      </c>
      <c r="H899" s="30">
        <v>0</v>
      </c>
      <c r="I899" s="9">
        <v>1</v>
      </c>
      <c r="J899" s="9">
        <v>0</v>
      </c>
      <c r="K899" s="7">
        <v>0</v>
      </c>
      <c r="L899" s="30">
        <v>0</v>
      </c>
      <c r="M899" s="30">
        <v>0</v>
      </c>
      <c r="N899" s="30">
        <v>2</v>
      </c>
      <c r="O899" s="30">
        <v>5</v>
      </c>
      <c r="P899" s="30">
        <v>0.5</v>
      </c>
      <c r="Q899" s="30">
        <v>0</v>
      </c>
      <c r="R899" s="11">
        <v>0</v>
      </c>
      <c r="S899" s="30">
        <v>0</v>
      </c>
      <c r="T899" s="30">
        <v>1</v>
      </c>
      <c r="U899" s="30">
        <v>2</v>
      </c>
      <c r="V899" s="30">
        <v>0</v>
      </c>
      <c r="W899" s="30">
        <v>0</v>
      </c>
      <c r="X899" s="30"/>
      <c r="Y899" s="30">
        <v>0</v>
      </c>
      <c r="Z899" s="30">
        <v>0</v>
      </c>
      <c r="AA899" s="30">
        <v>0</v>
      </c>
      <c r="AB899" s="30">
        <v>0</v>
      </c>
      <c r="AC899" s="7">
        <v>0</v>
      </c>
      <c r="AD899" s="30">
        <v>0</v>
      </c>
      <c r="AE899" s="30">
        <v>0</v>
      </c>
      <c r="AF899" s="30">
        <v>0</v>
      </c>
      <c r="AG899" s="30">
        <v>0</v>
      </c>
      <c r="AH899" s="30">
        <v>0</v>
      </c>
      <c r="AI899" s="30">
        <v>0</v>
      </c>
      <c r="AJ899" s="11">
        <v>0</v>
      </c>
      <c r="AK899" s="30">
        <v>0</v>
      </c>
      <c r="AL899" s="30">
        <v>0</v>
      </c>
      <c r="AM899" s="30">
        <v>0</v>
      </c>
      <c r="AN899" s="30">
        <v>0</v>
      </c>
      <c r="AO899" s="7">
        <v>0</v>
      </c>
      <c r="AP899" s="30">
        <v>1000</v>
      </c>
      <c r="AQ899" s="30">
        <v>0</v>
      </c>
      <c r="AR899" s="30">
        <v>0</v>
      </c>
      <c r="AS899" s="30">
        <v>90503121</v>
      </c>
      <c r="AT899" s="30" t="s">
        <v>153</v>
      </c>
      <c r="AU899" s="30"/>
      <c r="AV899" s="78" t="s">
        <v>153</v>
      </c>
      <c r="AW899" s="40" t="s">
        <v>211</v>
      </c>
      <c r="AX899" s="30">
        <v>0</v>
      </c>
      <c r="AY899" s="30">
        <v>0</v>
      </c>
      <c r="AZ899" s="78" t="s">
        <v>156</v>
      </c>
      <c r="BA899" s="78" t="s">
        <v>153</v>
      </c>
      <c r="BB899" s="30">
        <v>0</v>
      </c>
      <c r="BC899" s="30">
        <v>1</v>
      </c>
      <c r="BD899" s="100" t="s">
        <v>963</v>
      </c>
      <c r="BE899" s="30">
        <v>0</v>
      </c>
      <c r="BF899" s="7">
        <v>0</v>
      </c>
      <c r="BG899" s="30">
        <v>0</v>
      </c>
      <c r="BH899" s="30">
        <v>0</v>
      </c>
      <c r="BI899" s="30">
        <v>0</v>
      </c>
      <c r="BJ899" s="30">
        <v>0</v>
      </c>
      <c r="BK899" s="24">
        <v>0</v>
      </c>
      <c r="BL899" s="11">
        <v>1</v>
      </c>
      <c r="BM899" s="11">
        <v>0</v>
      </c>
      <c r="BN899" s="11">
        <v>0</v>
      </c>
      <c r="BO899" s="11">
        <v>0</v>
      </c>
      <c r="BP899" s="11">
        <v>0</v>
      </c>
      <c r="BQ899" s="11">
        <v>0</v>
      </c>
      <c r="BR899" s="11">
        <v>0</v>
      </c>
      <c r="BS899" s="11"/>
      <c r="BT899" s="11"/>
      <c r="BU899" s="11"/>
      <c r="BV899" s="11">
        <v>0</v>
      </c>
      <c r="BW899" s="11">
        <v>0</v>
      </c>
      <c r="BX899" s="11">
        <v>0</v>
      </c>
    </row>
    <row r="900" spans="3:76" ht="20.100000000000001" customHeight="1">
      <c r="C900" s="40">
        <v>63201001</v>
      </c>
      <c r="D900" s="41" t="s">
        <v>964</v>
      </c>
      <c r="E900" s="40">
        <v>1</v>
      </c>
      <c r="F900" s="11">
        <v>80000001</v>
      </c>
      <c r="G900" s="40">
        <v>0</v>
      </c>
      <c r="H900" s="40">
        <v>0</v>
      </c>
      <c r="I900" s="43">
        <v>1</v>
      </c>
      <c r="J900" s="43">
        <v>0</v>
      </c>
      <c r="K900" s="40">
        <v>0</v>
      </c>
      <c r="L900" s="40">
        <v>0</v>
      </c>
      <c r="M900" s="40">
        <v>0</v>
      </c>
      <c r="N900" s="40">
        <v>2</v>
      </c>
      <c r="O900" s="40">
        <v>12</v>
      </c>
      <c r="P900" s="40">
        <v>1</v>
      </c>
      <c r="Q900" s="40">
        <v>0</v>
      </c>
      <c r="R900" s="42">
        <v>0</v>
      </c>
      <c r="S900" s="40">
        <v>0</v>
      </c>
      <c r="T900" s="40">
        <v>1</v>
      </c>
      <c r="U900" s="40">
        <v>2</v>
      </c>
      <c r="V900" s="40">
        <v>0</v>
      </c>
      <c r="W900" s="43">
        <v>0</v>
      </c>
      <c r="X900" s="43"/>
      <c r="Y900" s="43">
        <v>0</v>
      </c>
      <c r="Z900" s="40">
        <v>0</v>
      </c>
      <c r="AA900" s="40">
        <v>0</v>
      </c>
      <c r="AB900" s="40">
        <v>0</v>
      </c>
      <c r="AC900" s="40">
        <v>1</v>
      </c>
      <c r="AD900" s="40">
        <v>0</v>
      </c>
      <c r="AE900" s="40">
        <v>60</v>
      </c>
      <c r="AF900" s="40">
        <v>1</v>
      </c>
      <c r="AG900" s="40">
        <v>10</v>
      </c>
      <c r="AH900" s="42">
        <v>0</v>
      </c>
      <c r="AI900" s="42">
        <v>0</v>
      </c>
      <c r="AJ900" s="42">
        <v>0</v>
      </c>
      <c r="AK900" s="42">
        <v>0</v>
      </c>
      <c r="AL900" s="40">
        <v>0</v>
      </c>
      <c r="AM900" s="40">
        <v>0</v>
      </c>
      <c r="AN900" s="40">
        <v>0</v>
      </c>
      <c r="AO900" s="40">
        <v>0</v>
      </c>
      <c r="AP900" s="40">
        <v>50000</v>
      </c>
      <c r="AQ900" s="40">
        <v>0</v>
      </c>
      <c r="AR900" s="40">
        <v>0</v>
      </c>
      <c r="AS900" s="42">
        <v>90503003</v>
      </c>
      <c r="AT900" s="40">
        <v>90503003</v>
      </c>
      <c r="AU900" s="40"/>
      <c r="AV900" s="41" t="s">
        <v>153</v>
      </c>
      <c r="AW900" s="40">
        <v>0</v>
      </c>
      <c r="AX900" s="43">
        <v>0</v>
      </c>
      <c r="AY900" s="43">
        <v>0</v>
      </c>
      <c r="AZ900" s="41" t="s">
        <v>884</v>
      </c>
      <c r="BA900" s="40">
        <v>0</v>
      </c>
      <c r="BB900" s="44">
        <v>0</v>
      </c>
      <c r="BC900" s="44">
        <v>0</v>
      </c>
      <c r="BD900" s="63" t="s">
        <v>965</v>
      </c>
      <c r="BE900" s="40">
        <v>0</v>
      </c>
      <c r="BF900" s="40">
        <v>0</v>
      </c>
      <c r="BG900" s="40">
        <v>0</v>
      </c>
      <c r="BH900" s="40">
        <v>0</v>
      </c>
      <c r="BI900" s="40">
        <v>0</v>
      </c>
      <c r="BJ900" s="40">
        <v>0</v>
      </c>
      <c r="BK900" s="46">
        <v>0</v>
      </c>
      <c r="BL900" s="42">
        <v>1</v>
      </c>
      <c r="BM900" s="42">
        <v>0</v>
      </c>
      <c r="BN900" s="42">
        <v>0</v>
      </c>
      <c r="BO900" s="42">
        <v>0</v>
      </c>
      <c r="BP900" s="42">
        <v>0</v>
      </c>
      <c r="BQ900" s="42">
        <v>0</v>
      </c>
      <c r="BR900" s="11">
        <v>0</v>
      </c>
      <c r="BS900" s="11"/>
      <c r="BT900" s="11"/>
      <c r="BU900" s="11"/>
      <c r="BV900" s="42">
        <v>0</v>
      </c>
      <c r="BW900" s="42">
        <v>0</v>
      </c>
      <c r="BX900" s="42">
        <v>0</v>
      </c>
    </row>
    <row r="901" spans="3:76" ht="20.100000000000001" customHeight="1">
      <c r="C901" s="40">
        <v>63201002</v>
      </c>
      <c r="D901" s="41" t="s">
        <v>919</v>
      </c>
      <c r="E901" s="40">
        <v>1</v>
      </c>
      <c r="F901" s="11">
        <v>80000001</v>
      </c>
      <c r="G901" s="40">
        <v>0</v>
      </c>
      <c r="H901" s="40">
        <v>0</v>
      </c>
      <c r="I901" s="43">
        <v>1</v>
      </c>
      <c r="J901" s="43">
        <v>0</v>
      </c>
      <c r="K901" s="40">
        <v>0</v>
      </c>
      <c r="L901" s="40">
        <v>0</v>
      </c>
      <c r="M901" s="40">
        <v>0</v>
      </c>
      <c r="N901" s="40">
        <v>2</v>
      </c>
      <c r="O901" s="40">
        <v>0</v>
      </c>
      <c r="P901" s="40">
        <v>0</v>
      </c>
      <c r="Q901" s="40">
        <v>0</v>
      </c>
      <c r="R901" s="42">
        <v>0</v>
      </c>
      <c r="S901" s="40">
        <v>0</v>
      </c>
      <c r="T901" s="40">
        <v>1</v>
      </c>
      <c r="U901" s="40">
        <v>0</v>
      </c>
      <c r="V901" s="40">
        <v>0</v>
      </c>
      <c r="W901" s="43">
        <v>0</v>
      </c>
      <c r="X901" s="43"/>
      <c r="Y901" s="43">
        <v>0</v>
      </c>
      <c r="Z901" s="40">
        <v>0</v>
      </c>
      <c r="AA901" s="40">
        <v>0</v>
      </c>
      <c r="AB901" s="40">
        <v>0</v>
      </c>
      <c r="AC901" s="40">
        <v>1</v>
      </c>
      <c r="AD901" s="40">
        <v>0</v>
      </c>
      <c r="AE901" s="40">
        <v>0</v>
      </c>
      <c r="AF901" s="40">
        <v>0</v>
      </c>
      <c r="AG901" s="40" t="s">
        <v>153</v>
      </c>
      <c r="AH901" s="42">
        <v>0</v>
      </c>
      <c r="AI901" s="42">
        <v>0</v>
      </c>
      <c r="AJ901" s="42">
        <v>0</v>
      </c>
      <c r="AK901" s="42">
        <v>0</v>
      </c>
      <c r="AL901" s="40">
        <v>0</v>
      </c>
      <c r="AM901" s="40">
        <v>0</v>
      </c>
      <c r="AN901" s="40">
        <v>0</v>
      </c>
      <c r="AO901" s="40">
        <v>0</v>
      </c>
      <c r="AP901" s="40">
        <v>0</v>
      </c>
      <c r="AQ901" s="40">
        <v>0</v>
      </c>
      <c r="AR901" s="40">
        <v>0</v>
      </c>
      <c r="AS901" s="42">
        <v>0</v>
      </c>
      <c r="AT901" s="40" t="s">
        <v>153</v>
      </c>
      <c r="AU901" s="40"/>
      <c r="AV901" s="41" t="s">
        <v>153</v>
      </c>
      <c r="AW901" s="40">
        <v>0</v>
      </c>
      <c r="AX901" s="43">
        <v>0</v>
      </c>
      <c r="AY901" s="43">
        <v>0</v>
      </c>
      <c r="AZ901" s="41" t="s">
        <v>153</v>
      </c>
      <c r="BA901" s="40">
        <v>0</v>
      </c>
      <c r="BB901" s="44"/>
      <c r="BC901" s="44"/>
      <c r="BD901" s="63" t="s">
        <v>920</v>
      </c>
      <c r="BE901" s="40">
        <v>0</v>
      </c>
      <c r="BF901" s="40">
        <v>0</v>
      </c>
      <c r="BG901" s="40">
        <v>0</v>
      </c>
      <c r="BH901" s="40">
        <v>0</v>
      </c>
      <c r="BI901" s="40">
        <v>0</v>
      </c>
      <c r="BJ901" s="40">
        <v>0</v>
      </c>
      <c r="BK901" s="46">
        <v>0</v>
      </c>
      <c r="BL901" s="42">
        <v>0</v>
      </c>
      <c r="BM901" s="42">
        <v>0</v>
      </c>
      <c r="BN901" s="42">
        <v>0</v>
      </c>
      <c r="BO901" s="42">
        <v>0</v>
      </c>
      <c r="BP901" s="42">
        <v>0</v>
      </c>
      <c r="BQ901" s="42">
        <v>0</v>
      </c>
      <c r="BR901" s="11">
        <v>0</v>
      </c>
      <c r="BS901" s="11"/>
      <c r="BT901" s="11"/>
      <c r="BU901" s="11"/>
      <c r="BV901" s="42">
        <v>0</v>
      </c>
      <c r="BW901" s="42">
        <v>0</v>
      </c>
      <c r="BX901" s="42">
        <v>0</v>
      </c>
    </row>
    <row r="902" spans="3:76" ht="20.100000000000001" customHeight="1">
      <c r="C902" s="40">
        <v>63201003</v>
      </c>
      <c r="D902" s="41" t="s">
        <v>966</v>
      </c>
      <c r="E902" s="40">
        <v>1</v>
      </c>
      <c r="F902" s="11">
        <v>80000001</v>
      </c>
      <c r="G902" s="40">
        <v>0</v>
      </c>
      <c r="H902" s="40">
        <v>0</v>
      </c>
      <c r="I902" s="43">
        <v>1</v>
      </c>
      <c r="J902" s="43">
        <v>0</v>
      </c>
      <c r="K902" s="40">
        <v>0</v>
      </c>
      <c r="L902" s="40">
        <v>0</v>
      </c>
      <c r="M902" s="40">
        <v>0</v>
      </c>
      <c r="N902" s="40">
        <v>8</v>
      </c>
      <c r="O902" s="40">
        <v>8</v>
      </c>
      <c r="P902" s="40">
        <v>2</v>
      </c>
      <c r="Q902" s="40">
        <v>0</v>
      </c>
      <c r="R902" s="42">
        <v>0</v>
      </c>
      <c r="S902" s="40">
        <v>0</v>
      </c>
      <c r="T902" s="40">
        <v>1</v>
      </c>
      <c r="U902" s="40">
        <v>0</v>
      </c>
      <c r="V902" s="40">
        <v>0</v>
      </c>
      <c r="W902" s="43">
        <v>0</v>
      </c>
      <c r="X902" s="43"/>
      <c r="Y902" s="43">
        <v>0</v>
      </c>
      <c r="Z902" s="40">
        <v>0</v>
      </c>
      <c r="AA902" s="40">
        <v>0</v>
      </c>
      <c r="AB902" s="40">
        <v>0</v>
      </c>
      <c r="AC902" s="40">
        <v>1</v>
      </c>
      <c r="AD902" s="40">
        <v>0</v>
      </c>
      <c r="AE902" s="40">
        <v>0</v>
      </c>
      <c r="AF902" s="40">
        <v>0</v>
      </c>
      <c r="AG902" s="40" t="s">
        <v>153</v>
      </c>
      <c r="AH902" s="42">
        <v>0</v>
      </c>
      <c r="AI902" s="42">
        <v>0</v>
      </c>
      <c r="AJ902" s="42">
        <v>0</v>
      </c>
      <c r="AK902" s="42">
        <v>0</v>
      </c>
      <c r="AL902" s="40">
        <v>0</v>
      </c>
      <c r="AM902" s="40">
        <v>0</v>
      </c>
      <c r="AN902" s="40">
        <v>0</v>
      </c>
      <c r="AO902" s="40">
        <v>0</v>
      </c>
      <c r="AP902" s="40">
        <v>0</v>
      </c>
      <c r="AQ902" s="40">
        <v>0</v>
      </c>
      <c r="AR902" s="40">
        <v>0</v>
      </c>
      <c r="AS902" s="42">
        <v>90000006</v>
      </c>
      <c r="AT902" s="40" t="s">
        <v>153</v>
      </c>
      <c r="AU902" s="40"/>
      <c r="AV902" s="41" t="s">
        <v>153</v>
      </c>
      <c r="AW902" s="40">
        <v>0</v>
      </c>
      <c r="AX902" s="43">
        <v>0</v>
      </c>
      <c r="AY902" s="43">
        <v>0</v>
      </c>
      <c r="AZ902" s="41" t="s">
        <v>153</v>
      </c>
      <c r="BA902" s="40" t="s">
        <v>967</v>
      </c>
      <c r="BB902" s="44"/>
      <c r="BC902" s="44"/>
      <c r="BD902" s="63" t="s">
        <v>968</v>
      </c>
      <c r="BE902" s="40">
        <v>0</v>
      </c>
      <c r="BF902" s="40">
        <v>0</v>
      </c>
      <c r="BG902" s="40">
        <v>0</v>
      </c>
      <c r="BH902" s="40">
        <v>0</v>
      </c>
      <c r="BI902" s="40">
        <v>0</v>
      </c>
      <c r="BJ902" s="40">
        <v>0</v>
      </c>
      <c r="BK902" s="46">
        <v>0</v>
      </c>
      <c r="BL902" s="42">
        <v>0</v>
      </c>
      <c r="BM902" s="42">
        <v>0</v>
      </c>
      <c r="BN902" s="42">
        <v>0</v>
      </c>
      <c r="BO902" s="42">
        <v>0</v>
      </c>
      <c r="BP902" s="42">
        <v>0</v>
      </c>
      <c r="BQ902" s="42">
        <v>0</v>
      </c>
      <c r="BR902" s="11">
        <v>0</v>
      </c>
      <c r="BS902" s="11"/>
      <c r="BT902" s="11"/>
      <c r="BU902" s="11"/>
      <c r="BV902" s="42">
        <v>0</v>
      </c>
      <c r="BW902" s="42">
        <v>0</v>
      </c>
      <c r="BX902" s="42">
        <v>0</v>
      </c>
    </row>
    <row r="903" spans="3:76" ht="20.100000000000001" customHeight="1">
      <c r="C903" s="40">
        <v>63201004</v>
      </c>
      <c r="D903" s="68" t="s">
        <v>969</v>
      </c>
      <c r="E903" s="59">
        <v>1</v>
      </c>
      <c r="F903" s="11">
        <v>80000001</v>
      </c>
      <c r="G903" s="59">
        <v>0</v>
      </c>
      <c r="H903" s="59">
        <v>0</v>
      </c>
      <c r="I903" s="59">
        <v>1</v>
      </c>
      <c r="J903" s="59">
        <v>0</v>
      </c>
      <c r="K903" s="59">
        <v>0</v>
      </c>
      <c r="L903" s="27">
        <v>0</v>
      </c>
      <c r="M903" s="27">
        <v>0</v>
      </c>
      <c r="N903" s="27">
        <v>2</v>
      </c>
      <c r="O903" s="27">
        <v>10</v>
      </c>
      <c r="P903" s="27">
        <v>0.1</v>
      </c>
      <c r="Q903" s="27">
        <v>0</v>
      </c>
      <c r="R903" s="29">
        <v>0</v>
      </c>
      <c r="S903" s="27">
        <v>0</v>
      </c>
      <c r="T903" s="27">
        <v>1</v>
      </c>
      <c r="U903" s="27">
        <v>2</v>
      </c>
      <c r="V903" s="27">
        <v>0</v>
      </c>
      <c r="W903" s="27">
        <v>0</v>
      </c>
      <c r="X903" s="27"/>
      <c r="Y903" s="27">
        <v>0</v>
      </c>
      <c r="Z903" s="27">
        <v>0</v>
      </c>
      <c r="AA903" s="27">
        <v>0</v>
      </c>
      <c r="AB903" s="27">
        <v>0</v>
      </c>
      <c r="AC903" s="27">
        <v>1</v>
      </c>
      <c r="AD903" s="27">
        <v>0</v>
      </c>
      <c r="AE903" s="27">
        <v>3</v>
      </c>
      <c r="AF903" s="27">
        <v>0</v>
      </c>
      <c r="AG903" s="27">
        <v>0</v>
      </c>
      <c r="AH903" s="29">
        <v>1</v>
      </c>
      <c r="AI903" s="29">
        <v>0</v>
      </c>
      <c r="AJ903" s="11">
        <v>0</v>
      </c>
      <c r="AK903" s="29">
        <v>3</v>
      </c>
      <c r="AL903" s="27">
        <v>0</v>
      </c>
      <c r="AM903" s="27">
        <v>0</v>
      </c>
      <c r="AN903" s="27">
        <v>0</v>
      </c>
      <c r="AO903" s="59">
        <v>0</v>
      </c>
      <c r="AP903" s="27">
        <v>3000</v>
      </c>
      <c r="AQ903" s="27">
        <v>0</v>
      </c>
      <c r="AR903" s="27">
        <v>0</v>
      </c>
      <c r="AS903" s="29">
        <v>0</v>
      </c>
      <c r="AT903" s="27" t="s">
        <v>153</v>
      </c>
      <c r="AU903" s="27"/>
      <c r="AV903" s="73" t="s">
        <v>171</v>
      </c>
      <c r="AW903" s="27" t="s">
        <v>336</v>
      </c>
      <c r="AX903" s="59">
        <v>0</v>
      </c>
      <c r="AY903" s="59">
        <v>21101051</v>
      </c>
      <c r="AZ903" s="73" t="s">
        <v>379</v>
      </c>
      <c r="BA903" s="219" t="s">
        <v>970</v>
      </c>
      <c r="BB903" s="61">
        <v>0</v>
      </c>
      <c r="BC903" s="61">
        <v>0</v>
      </c>
      <c r="BD903" s="69" t="s">
        <v>971</v>
      </c>
      <c r="BE903" s="27">
        <v>0</v>
      </c>
      <c r="BF903" s="27">
        <v>0</v>
      </c>
      <c r="BG903" s="27">
        <v>0</v>
      </c>
      <c r="BH903" s="27">
        <v>0</v>
      </c>
      <c r="BI903" s="27">
        <v>0</v>
      </c>
      <c r="BJ903" s="27">
        <v>0</v>
      </c>
      <c r="BK903" s="67">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40">
        <v>63201005</v>
      </c>
      <c r="D904" s="68" t="s">
        <v>969</v>
      </c>
      <c r="E904" s="60">
        <v>1</v>
      </c>
      <c r="F904" s="11">
        <v>80000001</v>
      </c>
      <c r="G904" s="60">
        <v>0</v>
      </c>
      <c r="H904" s="60">
        <v>0</v>
      </c>
      <c r="I904" s="43">
        <v>1</v>
      </c>
      <c r="J904" s="43">
        <v>0</v>
      </c>
      <c r="K904" s="40">
        <v>0</v>
      </c>
      <c r="L904" s="60">
        <v>0</v>
      </c>
      <c r="M904" s="60">
        <v>0</v>
      </c>
      <c r="N904" s="60">
        <v>2</v>
      </c>
      <c r="O904" s="60">
        <v>1</v>
      </c>
      <c r="P904" s="60">
        <v>0.1</v>
      </c>
      <c r="Q904" s="60">
        <v>0</v>
      </c>
      <c r="R904" s="42">
        <v>0</v>
      </c>
      <c r="S904" s="60">
        <v>0</v>
      </c>
      <c r="T904" s="60">
        <v>1</v>
      </c>
      <c r="U904" s="60">
        <v>2</v>
      </c>
      <c r="V904" s="60">
        <v>0</v>
      </c>
      <c r="W904" s="60">
        <v>0</v>
      </c>
      <c r="X904" s="60"/>
      <c r="Y904" s="60">
        <v>0</v>
      </c>
      <c r="Z904" s="60">
        <v>0</v>
      </c>
      <c r="AA904" s="60">
        <v>0</v>
      </c>
      <c r="AB904" s="60">
        <v>0</v>
      </c>
      <c r="AC904" s="40">
        <v>1</v>
      </c>
      <c r="AD904" s="60">
        <v>0</v>
      </c>
      <c r="AE904" s="60">
        <v>15</v>
      </c>
      <c r="AF904" s="60">
        <v>1</v>
      </c>
      <c r="AG904" s="60">
        <v>1</v>
      </c>
      <c r="AH904" s="60">
        <v>2</v>
      </c>
      <c r="AI904" s="60">
        <v>0</v>
      </c>
      <c r="AJ904" s="42">
        <v>0</v>
      </c>
      <c r="AK904" s="60">
        <v>2</v>
      </c>
      <c r="AL904" s="60">
        <v>0</v>
      </c>
      <c r="AM904" s="60">
        <v>0</v>
      </c>
      <c r="AN904" s="60">
        <v>0</v>
      </c>
      <c r="AO904" s="40">
        <v>0</v>
      </c>
      <c r="AP904" s="60">
        <v>10000</v>
      </c>
      <c r="AQ904" s="60">
        <v>0.5</v>
      </c>
      <c r="AR904" s="60">
        <v>0</v>
      </c>
      <c r="AS904" s="60">
        <v>0</v>
      </c>
      <c r="AT904" s="60" t="s">
        <v>153</v>
      </c>
      <c r="AU904" s="60"/>
      <c r="AV904" s="68"/>
      <c r="AW904" s="60">
        <v>0</v>
      </c>
      <c r="AX904" s="60">
        <v>0</v>
      </c>
      <c r="AY904" s="60">
        <v>0</v>
      </c>
      <c r="AZ904" s="68" t="s">
        <v>156</v>
      </c>
      <c r="BA904" s="68" t="s">
        <v>153</v>
      </c>
      <c r="BB904" s="60">
        <v>0</v>
      </c>
      <c r="BC904" s="60">
        <v>0</v>
      </c>
      <c r="BD904" s="69" t="s">
        <v>972</v>
      </c>
      <c r="BE904" s="60">
        <v>0</v>
      </c>
      <c r="BF904" s="40">
        <v>0</v>
      </c>
      <c r="BG904" s="60">
        <v>0</v>
      </c>
      <c r="BH904" s="60">
        <v>0</v>
      </c>
      <c r="BI904" s="60">
        <v>0</v>
      </c>
      <c r="BJ904" s="60">
        <v>0</v>
      </c>
      <c r="BK904" s="220" t="s">
        <v>973</v>
      </c>
      <c r="BL904" s="42">
        <v>0</v>
      </c>
      <c r="BM904" s="42">
        <v>0</v>
      </c>
      <c r="BN904" s="42">
        <v>0</v>
      </c>
      <c r="BO904" s="42">
        <v>0</v>
      </c>
      <c r="BP904" s="42">
        <v>0</v>
      </c>
      <c r="BQ904" s="42">
        <v>0</v>
      </c>
      <c r="BR904" s="11">
        <v>0</v>
      </c>
      <c r="BS904" s="11"/>
      <c r="BT904" s="11"/>
      <c r="BU904" s="11"/>
      <c r="BV904" s="42">
        <v>0</v>
      </c>
      <c r="BW904" s="42">
        <v>0</v>
      </c>
      <c r="BX904" s="42">
        <v>0</v>
      </c>
    </row>
    <row r="905" spans="3:76" ht="20.100000000000001" customHeight="1">
      <c r="C905" s="40">
        <v>63202001</v>
      </c>
      <c r="D905" s="41" t="s">
        <v>974</v>
      </c>
      <c r="E905" s="40">
        <v>1</v>
      </c>
      <c r="F905" s="11">
        <v>80000001</v>
      </c>
      <c r="G905" s="40">
        <v>0</v>
      </c>
      <c r="H905" s="40">
        <v>0</v>
      </c>
      <c r="I905" s="43">
        <v>1</v>
      </c>
      <c r="J905" s="43">
        <v>0</v>
      </c>
      <c r="K905" s="40">
        <v>0</v>
      </c>
      <c r="L905" s="40">
        <v>0</v>
      </c>
      <c r="M905" s="40">
        <v>0</v>
      </c>
      <c r="N905" s="40">
        <v>2</v>
      </c>
      <c r="O905" s="40">
        <v>12</v>
      </c>
      <c r="P905" s="40">
        <v>1</v>
      </c>
      <c r="Q905" s="40">
        <v>0</v>
      </c>
      <c r="R905" s="42">
        <v>0</v>
      </c>
      <c r="S905" s="40">
        <v>0</v>
      </c>
      <c r="T905" s="40">
        <v>1</v>
      </c>
      <c r="U905" s="40">
        <v>2</v>
      </c>
      <c r="V905" s="40">
        <v>0</v>
      </c>
      <c r="W905" s="43">
        <v>0</v>
      </c>
      <c r="X905" s="43"/>
      <c r="Y905" s="43">
        <v>0</v>
      </c>
      <c r="Z905" s="40">
        <v>0</v>
      </c>
      <c r="AA905" s="40">
        <v>0</v>
      </c>
      <c r="AB905" s="40">
        <v>0</v>
      </c>
      <c r="AC905" s="40">
        <v>1</v>
      </c>
      <c r="AD905" s="40">
        <v>0</v>
      </c>
      <c r="AE905" s="40">
        <v>60</v>
      </c>
      <c r="AF905" s="40">
        <v>1</v>
      </c>
      <c r="AG905" s="40">
        <v>10</v>
      </c>
      <c r="AH905" s="42">
        <v>0</v>
      </c>
      <c r="AI905" s="42">
        <v>0</v>
      </c>
      <c r="AJ905" s="42">
        <v>0</v>
      </c>
      <c r="AK905" s="42">
        <v>0</v>
      </c>
      <c r="AL905" s="40">
        <v>0</v>
      </c>
      <c r="AM905" s="40">
        <v>0</v>
      </c>
      <c r="AN905" s="40">
        <v>0</v>
      </c>
      <c r="AO905" s="40">
        <v>0</v>
      </c>
      <c r="AP905" s="40">
        <v>50000</v>
      </c>
      <c r="AQ905" s="40">
        <v>0</v>
      </c>
      <c r="AR905" s="40">
        <v>0</v>
      </c>
      <c r="AS905" s="42">
        <v>90503004</v>
      </c>
      <c r="AT905" s="40">
        <v>90503004</v>
      </c>
      <c r="AU905" s="40"/>
      <c r="AV905" s="41" t="s">
        <v>153</v>
      </c>
      <c r="AW905" s="40">
        <v>0</v>
      </c>
      <c r="AX905" s="43">
        <v>0</v>
      </c>
      <c r="AY905" s="43">
        <v>0</v>
      </c>
      <c r="AZ905" s="41" t="s">
        <v>884</v>
      </c>
      <c r="BA905" s="40">
        <v>0</v>
      </c>
      <c r="BB905" s="44">
        <v>0</v>
      </c>
      <c r="BC905" s="44">
        <v>0</v>
      </c>
      <c r="BD905" s="63" t="s">
        <v>975</v>
      </c>
      <c r="BE905" s="40">
        <v>0</v>
      </c>
      <c r="BF905" s="40">
        <v>0</v>
      </c>
      <c r="BG905" s="40">
        <v>0</v>
      </c>
      <c r="BH905" s="40">
        <v>0</v>
      </c>
      <c r="BI905" s="40">
        <v>0</v>
      </c>
      <c r="BJ905" s="40">
        <v>0</v>
      </c>
      <c r="BK905" s="46">
        <v>0</v>
      </c>
      <c r="BL905" s="42">
        <v>1</v>
      </c>
      <c r="BM905" s="42">
        <v>0</v>
      </c>
      <c r="BN905" s="42">
        <v>0</v>
      </c>
      <c r="BO905" s="42">
        <v>0</v>
      </c>
      <c r="BP905" s="42">
        <v>0</v>
      </c>
      <c r="BQ905" s="42">
        <v>0</v>
      </c>
      <c r="BR905" s="11">
        <v>0</v>
      </c>
      <c r="BS905" s="11"/>
      <c r="BT905" s="11"/>
      <c r="BU905" s="11"/>
      <c r="BV905" s="42">
        <v>0</v>
      </c>
      <c r="BW905" s="42">
        <v>0</v>
      </c>
      <c r="BX905" s="42">
        <v>0</v>
      </c>
    </row>
    <row r="906" spans="3:76" ht="20.100000000000001" customHeight="1">
      <c r="C906" s="40">
        <v>63202002</v>
      </c>
      <c r="D906" s="41" t="s">
        <v>887</v>
      </c>
      <c r="E906" s="40">
        <v>1</v>
      </c>
      <c r="F906" s="11">
        <v>80000001</v>
      </c>
      <c r="G906" s="40">
        <v>0</v>
      </c>
      <c r="H906" s="40">
        <v>0</v>
      </c>
      <c r="I906" s="43">
        <v>1</v>
      </c>
      <c r="J906" s="43">
        <v>0</v>
      </c>
      <c r="K906" s="40">
        <v>0</v>
      </c>
      <c r="L906" s="40">
        <v>0</v>
      </c>
      <c r="M906" s="40">
        <v>0</v>
      </c>
      <c r="N906" s="40">
        <v>2</v>
      </c>
      <c r="O906" s="40">
        <v>0</v>
      </c>
      <c r="P906" s="40">
        <v>0</v>
      </c>
      <c r="Q906" s="40">
        <v>0</v>
      </c>
      <c r="R906" s="42">
        <v>0</v>
      </c>
      <c r="S906" s="40">
        <v>0</v>
      </c>
      <c r="T906" s="40">
        <v>1</v>
      </c>
      <c r="U906" s="40">
        <v>0</v>
      </c>
      <c r="V906" s="40">
        <v>0</v>
      </c>
      <c r="W906" s="43">
        <v>0</v>
      </c>
      <c r="X906" s="43"/>
      <c r="Y906" s="43">
        <v>0</v>
      </c>
      <c r="Z906" s="40">
        <v>0</v>
      </c>
      <c r="AA906" s="40">
        <v>0</v>
      </c>
      <c r="AB906" s="40">
        <v>0</v>
      </c>
      <c r="AC906" s="40">
        <v>1</v>
      </c>
      <c r="AD906" s="40">
        <v>0</v>
      </c>
      <c r="AE906" s="40">
        <v>0</v>
      </c>
      <c r="AF906" s="40">
        <v>0</v>
      </c>
      <c r="AG906" s="40" t="s">
        <v>153</v>
      </c>
      <c r="AH906" s="42">
        <v>0</v>
      </c>
      <c r="AI906" s="42">
        <v>0</v>
      </c>
      <c r="AJ906" s="42">
        <v>0</v>
      </c>
      <c r="AK906" s="42">
        <v>0</v>
      </c>
      <c r="AL906" s="40">
        <v>0</v>
      </c>
      <c r="AM906" s="40">
        <v>0</v>
      </c>
      <c r="AN906" s="40">
        <v>0</v>
      </c>
      <c r="AO906" s="40">
        <v>0</v>
      </c>
      <c r="AP906" s="40">
        <v>0</v>
      </c>
      <c r="AQ906" s="40">
        <v>0</v>
      </c>
      <c r="AR906" s="40">
        <v>0</v>
      </c>
      <c r="AS906" s="42">
        <v>0</v>
      </c>
      <c r="AT906" s="40" t="s">
        <v>153</v>
      </c>
      <c r="AU906" s="40"/>
      <c r="AV906" s="41" t="s">
        <v>153</v>
      </c>
      <c r="AW906" s="40">
        <v>0</v>
      </c>
      <c r="AX906" s="43">
        <v>0</v>
      </c>
      <c r="AY906" s="43">
        <v>0</v>
      </c>
      <c r="AZ906" s="41" t="s">
        <v>153</v>
      </c>
      <c r="BA906" s="40">
        <v>0</v>
      </c>
      <c r="BB906" s="44"/>
      <c r="BC906" s="44"/>
      <c r="BD906" s="63" t="s">
        <v>888</v>
      </c>
      <c r="BE906" s="40">
        <v>0</v>
      </c>
      <c r="BF906" s="40">
        <v>0</v>
      </c>
      <c r="BG906" s="40">
        <v>0</v>
      </c>
      <c r="BH906" s="40">
        <v>0</v>
      </c>
      <c r="BI906" s="40">
        <v>0</v>
      </c>
      <c r="BJ906" s="40">
        <v>0</v>
      </c>
      <c r="BK906" s="46">
        <v>0</v>
      </c>
      <c r="BL906" s="42">
        <v>0</v>
      </c>
      <c r="BM906" s="42">
        <v>0</v>
      </c>
      <c r="BN906" s="42">
        <v>0</v>
      </c>
      <c r="BO906" s="42">
        <v>0</v>
      </c>
      <c r="BP906" s="42">
        <v>0</v>
      </c>
      <c r="BQ906" s="42">
        <v>0</v>
      </c>
      <c r="BR906" s="11">
        <v>0</v>
      </c>
      <c r="BS906" s="11"/>
      <c r="BT906" s="11"/>
      <c r="BU906" s="11"/>
      <c r="BV906" s="42">
        <v>0</v>
      </c>
      <c r="BW906" s="42">
        <v>0</v>
      </c>
      <c r="BX906" s="42">
        <v>0</v>
      </c>
    </row>
    <row r="907" spans="3:76" ht="20.100000000000001" customHeight="1">
      <c r="C907" s="40">
        <v>63202003</v>
      </c>
      <c r="D907" s="41" t="s">
        <v>966</v>
      </c>
      <c r="E907" s="40">
        <v>1</v>
      </c>
      <c r="F907" s="11">
        <v>80000001</v>
      </c>
      <c r="G907" s="40">
        <v>0</v>
      </c>
      <c r="H907" s="40">
        <v>0</v>
      </c>
      <c r="I907" s="43">
        <v>1</v>
      </c>
      <c r="J907" s="43">
        <v>0</v>
      </c>
      <c r="K907" s="40">
        <v>0</v>
      </c>
      <c r="L907" s="40">
        <v>0</v>
      </c>
      <c r="M907" s="40">
        <v>0</v>
      </c>
      <c r="N907" s="40">
        <v>8</v>
      </c>
      <c r="O907" s="40">
        <v>8</v>
      </c>
      <c r="P907" s="40">
        <v>2</v>
      </c>
      <c r="Q907" s="40">
        <v>0</v>
      </c>
      <c r="R907" s="42">
        <v>0</v>
      </c>
      <c r="S907" s="40">
        <v>0</v>
      </c>
      <c r="T907" s="40">
        <v>1</v>
      </c>
      <c r="U907" s="40">
        <v>0</v>
      </c>
      <c r="V907" s="40">
        <v>0</v>
      </c>
      <c r="W907" s="43">
        <v>0</v>
      </c>
      <c r="X907" s="43"/>
      <c r="Y907" s="43">
        <v>0</v>
      </c>
      <c r="Z907" s="40">
        <v>0</v>
      </c>
      <c r="AA907" s="40">
        <v>0</v>
      </c>
      <c r="AB907" s="40">
        <v>0</v>
      </c>
      <c r="AC907" s="40">
        <v>1</v>
      </c>
      <c r="AD907" s="40">
        <v>0</v>
      </c>
      <c r="AE907" s="40">
        <v>0</v>
      </c>
      <c r="AF907" s="40">
        <v>0</v>
      </c>
      <c r="AG907" s="40" t="s">
        <v>153</v>
      </c>
      <c r="AH907" s="42">
        <v>0</v>
      </c>
      <c r="AI907" s="42">
        <v>0</v>
      </c>
      <c r="AJ907" s="42">
        <v>0</v>
      </c>
      <c r="AK907" s="42">
        <v>0</v>
      </c>
      <c r="AL907" s="40">
        <v>0</v>
      </c>
      <c r="AM907" s="40">
        <v>0</v>
      </c>
      <c r="AN907" s="40">
        <v>0</v>
      </c>
      <c r="AO907" s="40">
        <v>0</v>
      </c>
      <c r="AP907" s="40">
        <v>0</v>
      </c>
      <c r="AQ907" s="40">
        <v>0</v>
      </c>
      <c r="AR907" s="40">
        <v>0</v>
      </c>
      <c r="AS907" s="42">
        <v>90000006</v>
      </c>
      <c r="AT907" s="40" t="s">
        <v>153</v>
      </c>
      <c r="AU907" s="40"/>
      <c r="AV907" s="41" t="s">
        <v>153</v>
      </c>
      <c r="AW907" s="40">
        <v>0</v>
      </c>
      <c r="AX907" s="43">
        <v>0</v>
      </c>
      <c r="AY907" s="43">
        <v>0</v>
      </c>
      <c r="AZ907" s="41" t="s">
        <v>153</v>
      </c>
      <c r="BA907" s="40" t="s">
        <v>976</v>
      </c>
      <c r="BB907" s="44"/>
      <c r="BC907" s="44"/>
      <c r="BD907" s="63" t="s">
        <v>977</v>
      </c>
      <c r="BE907" s="40">
        <v>0</v>
      </c>
      <c r="BF907" s="40">
        <v>0</v>
      </c>
      <c r="BG907" s="40">
        <v>0</v>
      </c>
      <c r="BH907" s="40">
        <v>0</v>
      </c>
      <c r="BI907" s="40">
        <v>0</v>
      </c>
      <c r="BJ907" s="40">
        <v>0</v>
      </c>
      <c r="BK907" s="46">
        <v>0</v>
      </c>
      <c r="BL907" s="42">
        <v>0</v>
      </c>
      <c r="BM907" s="42">
        <v>0</v>
      </c>
      <c r="BN907" s="42">
        <v>0</v>
      </c>
      <c r="BO907" s="42">
        <v>0</v>
      </c>
      <c r="BP907" s="42">
        <v>0</v>
      </c>
      <c r="BQ907" s="42">
        <v>0</v>
      </c>
      <c r="BR907" s="11">
        <v>0</v>
      </c>
      <c r="BS907" s="11"/>
      <c r="BT907" s="11"/>
      <c r="BU907" s="11"/>
      <c r="BV907" s="42">
        <v>0</v>
      </c>
      <c r="BW907" s="42">
        <v>0</v>
      </c>
      <c r="BX907" s="42">
        <v>0</v>
      </c>
    </row>
    <row r="908" spans="3:76" ht="20.100000000000001" customHeight="1">
      <c r="C908" s="40">
        <v>63202004</v>
      </c>
      <c r="D908" s="68" t="s">
        <v>978</v>
      </c>
      <c r="E908" s="60">
        <v>1</v>
      </c>
      <c r="F908" s="11">
        <v>80000001</v>
      </c>
      <c r="G908" s="60">
        <v>0</v>
      </c>
      <c r="H908" s="60">
        <v>0</v>
      </c>
      <c r="I908" s="60">
        <v>1</v>
      </c>
      <c r="J908" s="60">
        <v>0</v>
      </c>
      <c r="K908" s="60">
        <v>0</v>
      </c>
      <c r="L908" s="60">
        <v>0</v>
      </c>
      <c r="M908" s="60">
        <v>0</v>
      </c>
      <c r="N908" s="60">
        <v>2</v>
      </c>
      <c r="O908" s="60">
        <v>1</v>
      </c>
      <c r="P908" s="60">
        <v>0.15</v>
      </c>
      <c r="Q908" s="60">
        <v>0</v>
      </c>
      <c r="R908" s="60">
        <v>0</v>
      </c>
      <c r="S908" s="60">
        <v>0</v>
      </c>
      <c r="T908" s="60">
        <v>1</v>
      </c>
      <c r="U908" s="60">
        <v>2</v>
      </c>
      <c r="V908" s="60">
        <v>0</v>
      </c>
      <c r="W908" s="60">
        <v>0</v>
      </c>
      <c r="X908" s="60"/>
      <c r="Y908" s="60">
        <v>0</v>
      </c>
      <c r="Z908" s="60">
        <v>0</v>
      </c>
      <c r="AA908" s="60">
        <v>0</v>
      </c>
      <c r="AB908" s="60">
        <v>0</v>
      </c>
      <c r="AC908" s="40">
        <v>1</v>
      </c>
      <c r="AD908" s="60">
        <v>0</v>
      </c>
      <c r="AE908" s="60">
        <v>3</v>
      </c>
      <c r="AF908" s="60">
        <v>0</v>
      </c>
      <c r="AG908" s="60">
        <v>0</v>
      </c>
      <c r="AH908" s="60">
        <v>7</v>
      </c>
      <c r="AI908" s="60">
        <v>0</v>
      </c>
      <c r="AJ908" s="60">
        <v>0</v>
      </c>
      <c r="AK908" s="60">
        <v>3</v>
      </c>
      <c r="AL908" s="60">
        <v>0</v>
      </c>
      <c r="AM908" s="60">
        <v>0</v>
      </c>
      <c r="AN908" s="60">
        <v>0</v>
      </c>
      <c r="AO908" s="60">
        <v>0</v>
      </c>
      <c r="AP908" s="60">
        <v>3000</v>
      </c>
      <c r="AQ908" s="60">
        <v>0.5</v>
      </c>
      <c r="AR908" s="60">
        <v>0</v>
      </c>
      <c r="AS908" s="221" t="s">
        <v>979</v>
      </c>
      <c r="AT908" s="60">
        <v>90000009</v>
      </c>
      <c r="AU908" s="60"/>
      <c r="AV908" s="68"/>
      <c r="AW908" s="60">
        <v>0</v>
      </c>
      <c r="AX908" s="60">
        <v>0</v>
      </c>
      <c r="AY908" s="60">
        <v>0</v>
      </c>
      <c r="AZ908" s="68" t="s">
        <v>156</v>
      </c>
      <c r="BA908" s="68">
        <v>0</v>
      </c>
      <c r="BB908" s="60">
        <v>0</v>
      </c>
      <c r="BC908" s="60">
        <v>0</v>
      </c>
      <c r="BD908" s="55" t="s">
        <v>980</v>
      </c>
      <c r="BE908" s="60">
        <v>0</v>
      </c>
      <c r="BF908" s="60">
        <v>0</v>
      </c>
      <c r="BG908" s="60">
        <v>0</v>
      </c>
      <c r="BH908" s="60">
        <v>0</v>
      </c>
      <c r="BI908" s="60">
        <v>0</v>
      </c>
      <c r="BJ908" s="60">
        <v>0</v>
      </c>
      <c r="BK908" s="71">
        <v>0</v>
      </c>
      <c r="BL908" s="60">
        <v>0</v>
      </c>
      <c r="BM908" s="42">
        <v>0</v>
      </c>
      <c r="BN908" s="42">
        <v>0</v>
      </c>
      <c r="BO908" s="42">
        <v>0</v>
      </c>
      <c r="BP908" s="42">
        <v>0</v>
      </c>
      <c r="BQ908" s="42">
        <v>0</v>
      </c>
      <c r="BR908" s="11">
        <v>0</v>
      </c>
      <c r="BS908" s="11"/>
      <c r="BT908" s="11"/>
      <c r="BU908" s="11"/>
      <c r="BV908" s="42">
        <v>0</v>
      </c>
      <c r="BW908" s="42">
        <v>0</v>
      </c>
      <c r="BX908" s="42">
        <v>0</v>
      </c>
    </row>
    <row r="909" spans="3:76" ht="20.100000000000001" customHeight="1">
      <c r="C909" s="40">
        <v>63202005</v>
      </c>
      <c r="D909" s="68" t="s">
        <v>978</v>
      </c>
      <c r="E909" s="60">
        <v>1</v>
      </c>
      <c r="F909" s="11">
        <v>80000001</v>
      </c>
      <c r="G909" s="60">
        <v>0</v>
      </c>
      <c r="H909" s="60">
        <v>0</v>
      </c>
      <c r="I909" s="60">
        <v>1</v>
      </c>
      <c r="J909" s="60">
        <v>0</v>
      </c>
      <c r="K909" s="60">
        <v>0</v>
      </c>
      <c r="L909" s="60">
        <v>0</v>
      </c>
      <c r="M909" s="60">
        <v>0</v>
      </c>
      <c r="N909" s="60">
        <v>2</v>
      </c>
      <c r="O909" s="60">
        <v>1</v>
      </c>
      <c r="P909" s="60">
        <v>0.2</v>
      </c>
      <c r="Q909" s="60">
        <v>0</v>
      </c>
      <c r="R909" s="60">
        <v>0</v>
      </c>
      <c r="S909" s="60">
        <v>0</v>
      </c>
      <c r="T909" s="60">
        <v>1</v>
      </c>
      <c r="U909" s="60">
        <v>2</v>
      </c>
      <c r="V909" s="60">
        <v>0</v>
      </c>
      <c r="W909" s="60">
        <v>0</v>
      </c>
      <c r="X909" s="60"/>
      <c r="Y909" s="60">
        <v>0</v>
      </c>
      <c r="Z909" s="60">
        <v>0</v>
      </c>
      <c r="AA909" s="60">
        <v>0</v>
      </c>
      <c r="AB909" s="60">
        <v>0</v>
      </c>
      <c r="AC909" s="40">
        <v>1</v>
      </c>
      <c r="AD909" s="60">
        <v>0</v>
      </c>
      <c r="AE909" s="60">
        <v>3</v>
      </c>
      <c r="AF909" s="60">
        <v>0</v>
      </c>
      <c r="AG909" s="60">
        <v>0</v>
      </c>
      <c r="AH909" s="60">
        <v>7</v>
      </c>
      <c r="AI909" s="60">
        <v>0</v>
      </c>
      <c r="AJ909" s="60">
        <v>0</v>
      </c>
      <c r="AK909" s="60">
        <v>3</v>
      </c>
      <c r="AL909" s="60">
        <v>0</v>
      </c>
      <c r="AM909" s="60">
        <v>0</v>
      </c>
      <c r="AN909" s="60">
        <v>0</v>
      </c>
      <c r="AO909" s="60">
        <v>0</v>
      </c>
      <c r="AP909" s="60">
        <v>3000</v>
      </c>
      <c r="AQ909" s="60">
        <v>0.5</v>
      </c>
      <c r="AR909" s="60">
        <v>0</v>
      </c>
      <c r="AS909" s="60">
        <v>0</v>
      </c>
      <c r="AT909" s="60">
        <v>90000015</v>
      </c>
      <c r="AU909" s="60"/>
      <c r="AV909" s="68"/>
      <c r="AW909" s="60">
        <v>0</v>
      </c>
      <c r="AX909" s="60">
        <v>0</v>
      </c>
      <c r="AY909" s="60">
        <v>0</v>
      </c>
      <c r="AZ909" s="68" t="s">
        <v>156</v>
      </c>
      <c r="BA909" s="68">
        <v>0</v>
      </c>
      <c r="BB909" s="60">
        <v>0</v>
      </c>
      <c r="BC909" s="60">
        <v>1</v>
      </c>
      <c r="BD909" s="69" t="s">
        <v>981</v>
      </c>
      <c r="BE909" s="60">
        <v>0</v>
      </c>
      <c r="BF909" s="60">
        <v>0</v>
      </c>
      <c r="BG909" s="60">
        <v>0</v>
      </c>
      <c r="BH909" s="60">
        <v>0</v>
      </c>
      <c r="BI909" s="60">
        <v>0</v>
      </c>
      <c r="BJ909" s="60">
        <v>0</v>
      </c>
      <c r="BK909" s="71">
        <v>0</v>
      </c>
      <c r="BL909" s="60">
        <v>0</v>
      </c>
      <c r="BM909" s="42">
        <v>0</v>
      </c>
      <c r="BN909" s="42">
        <v>0</v>
      </c>
      <c r="BO909" s="42">
        <v>0</v>
      </c>
      <c r="BP909" s="42">
        <v>0</v>
      </c>
      <c r="BQ909" s="42">
        <v>0</v>
      </c>
      <c r="BR909" s="11">
        <v>0</v>
      </c>
      <c r="BS909" s="11"/>
      <c r="BT909" s="11"/>
      <c r="BU909" s="11"/>
      <c r="BV909" s="42">
        <v>0</v>
      </c>
      <c r="BW909" s="42">
        <v>0</v>
      </c>
      <c r="BX909" s="42">
        <v>0</v>
      </c>
    </row>
    <row r="910" spans="3:76" ht="20.100000000000001" customHeight="1">
      <c r="C910" s="40">
        <v>63203001</v>
      </c>
      <c r="D910" s="41" t="s">
        <v>982</v>
      </c>
      <c r="E910" s="40">
        <v>1</v>
      </c>
      <c r="F910" s="11">
        <v>80000001</v>
      </c>
      <c r="G910" s="40">
        <v>0</v>
      </c>
      <c r="H910" s="40">
        <v>0</v>
      </c>
      <c r="I910" s="43">
        <v>1</v>
      </c>
      <c r="J910" s="43">
        <v>0</v>
      </c>
      <c r="K910" s="40">
        <v>0</v>
      </c>
      <c r="L910" s="40">
        <v>0</v>
      </c>
      <c r="M910" s="40">
        <v>0</v>
      </c>
      <c r="N910" s="40">
        <v>2</v>
      </c>
      <c r="O910" s="40">
        <v>12</v>
      </c>
      <c r="P910" s="40">
        <v>1</v>
      </c>
      <c r="Q910" s="40">
        <v>0</v>
      </c>
      <c r="R910" s="42">
        <v>0</v>
      </c>
      <c r="S910" s="40">
        <v>0</v>
      </c>
      <c r="T910" s="40">
        <v>1</v>
      </c>
      <c r="U910" s="40">
        <v>2</v>
      </c>
      <c r="V910" s="40">
        <v>0</v>
      </c>
      <c r="W910" s="43">
        <v>0</v>
      </c>
      <c r="X910" s="43"/>
      <c r="Y910" s="43">
        <v>0</v>
      </c>
      <c r="Z910" s="40">
        <v>0</v>
      </c>
      <c r="AA910" s="40">
        <v>0</v>
      </c>
      <c r="AB910" s="40">
        <v>0</v>
      </c>
      <c r="AC910" s="40">
        <v>1</v>
      </c>
      <c r="AD910" s="40">
        <v>0</v>
      </c>
      <c r="AE910" s="40">
        <v>60</v>
      </c>
      <c r="AF910" s="40">
        <v>1</v>
      </c>
      <c r="AG910" s="40">
        <v>10</v>
      </c>
      <c r="AH910" s="42">
        <v>0</v>
      </c>
      <c r="AI910" s="42">
        <v>0</v>
      </c>
      <c r="AJ910" s="42">
        <v>0</v>
      </c>
      <c r="AK910" s="42">
        <v>0</v>
      </c>
      <c r="AL910" s="40">
        <v>0</v>
      </c>
      <c r="AM910" s="40">
        <v>0</v>
      </c>
      <c r="AN910" s="40">
        <v>0</v>
      </c>
      <c r="AO910" s="40">
        <v>0</v>
      </c>
      <c r="AP910" s="40">
        <v>50000</v>
      </c>
      <c r="AQ910" s="40">
        <v>0</v>
      </c>
      <c r="AR910" s="40">
        <v>0</v>
      </c>
      <c r="AS910" s="42">
        <v>90503005</v>
      </c>
      <c r="AT910" s="40">
        <v>90503005</v>
      </c>
      <c r="AU910" s="40"/>
      <c r="AV910" s="41" t="s">
        <v>153</v>
      </c>
      <c r="AW910" s="40">
        <v>0</v>
      </c>
      <c r="AX910" s="43">
        <v>0</v>
      </c>
      <c r="AY910" s="43">
        <v>0</v>
      </c>
      <c r="AZ910" s="41" t="s">
        <v>884</v>
      </c>
      <c r="BA910" s="40">
        <v>0</v>
      </c>
      <c r="BB910" s="44">
        <v>0</v>
      </c>
      <c r="BC910" s="44">
        <v>0</v>
      </c>
      <c r="BD910" s="63" t="s">
        <v>983</v>
      </c>
      <c r="BE910" s="40">
        <v>0</v>
      </c>
      <c r="BF910" s="40">
        <v>0</v>
      </c>
      <c r="BG910" s="40">
        <v>0</v>
      </c>
      <c r="BH910" s="40">
        <v>0</v>
      </c>
      <c r="BI910" s="40">
        <v>0</v>
      </c>
      <c r="BJ910" s="40">
        <v>0</v>
      </c>
      <c r="BK910" s="46">
        <v>0</v>
      </c>
      <c r="BL910" s="42">
        <v>1</v>
      </c>
      <c r="BM910" s="42">
        <v>0</v>
      </c>
      <c r="BN910" s="42">
        <v>0</v>
      </c>
      <c r="BO910" s="42">
        <v>0</v>
      </c>
      <c r="BP910" s="42">
        <v>0</v>
      </c>
      <c r="BQ910" s="42">
        <v>0</v>
      </c>
      <c r="BR910" s="11">
        <v>0</v>
      </c>
      <c r="BS910" s="11"/>
      <c r="BT910" s="11"/>
      <c r="BU910" s="11"/>
      <c r="BV910" s="42">
        <v>0</v>
      </c>
      <c r="BW910" s="42">
        <v>0</v>
      </c>
      <c r="BX910" s="42">
        <v>0</v>
      </c>
    </row>
    <row r="911" spans="3:76" ht="20.100000000000001" customHeight="1">
      <c r="C911" s="40">
        <v>63203002</v>
      </c>
      <c r="D911" s="41" t="s">
        <v>904</v>
      </c>
      <c r="E911" s="40">
        <v>1</v>
      </c>
      <c r="F911" s="11">
        <v>80000001</v>
      </c>
      <c r="G911" s="40">
        <v>0</v>
      </c>
      <c r="H911" s="40">
        <v>0</v>
      </c>
      <c r="I911" s="43">
        <v>1</v>
      </c>
      <c r="J911" s="43">
        <v>0</v>
      </c>
      <c r="K911" s="40">
        <v>0</v>
      </c>
      <c r="L911" s="40">
        <v>0</v>
      </c>
      <c r="M911" s="40">
        <v>0</v>
      </c>
      <c r="N911" s="40">
        <v>2</v>
      </c>
      <c r="O911" s="40">
        <v>0</v>
      </c>
      <c r="P911" s="40">
        <v>0</v>
      </c>
      <c r="Q911" s="40">
        <v>0</v>
      </c>
      <c r="R911" s="42">
        <v>0</v>
      </c>
      <c r="S911" s="40">
        <v>0</v>
      </c>
      <c r="T911" s="40">
        <v>1</v>
      </c>
      <c r="U911" s="40">
        <v>0</v>
      </c>
      <c r="V911" s="40">
        <v>0</v>
      </c>
      <c r="W911" s="43">
        <v>0</v>
      </c>
      <c r="X911" s="43"/>
      <c r="Y911" s="43">
        <v>0</v>
      </c>
      <c r="Z911" s="40">
        <v>0</v>
      </c>
      <c r="AA911" s="40">
        <v>0</v>
      </c>
      <c r="AB911" s="40">
        <v>0</v>
      </c>
      <c r="AC911" s="40">
        <v>1</v>
      </c>
      <c r="AD911" s="40">
        <v>0</v>
      </c>
      <c r="AE911" s="40">
        <v>0</v>
      </c>
      <c r="AF911" s="40">
        <v>0</v>
      </c>
      <c r="AG911" s="40" t="s">
        <v>153</v>
      </c>
      <c r="AH911" s="42">
        <v>0</v>
      </c>
      <c r="AI911" s="42">
        <v>0</v>
      </c>
      <c r="AJ911" s="42">
        <v>0</v>
      </c>
      <c r="AK911" s="42">
        <v>0</v>
      </c>
      <c r="AL911" s="40">
        <v>0</v>
      </c>
      <c r="AM911" s="40">
        <v>0</v>
      </c>
      <c r="AN911" s="40">
        <v>0</v>
      </c>
      <c r="AO911" s="40">
        <v>0</v>
      </c>
      <c r="AP911" s="40">
        <v>0</v>
      </c>
      <c r="AQ911" s="40">
        <v>0</v>
      </c>
      <c r="AR911" s="40">
        <v>0</v>
      </c>
      <c r="AS911" s="42">
        <v>0</v>
      </c>
      <c r="AT911" s="40" t="s">
        <v>153</v>
      </c>
      <c r="AU911" s="40"/>
      <c r="AV911" s="41" t="s">
        <v>153</v>
      </c>
      <c r="AW911" s="40">
        <v>0</v>
      </c>
      <c r="AX911" s="43">
        <v>0</v>
      </c>
      <c r="AY911" s="43">
        <v>0</v>
      </c>
      <c r="AZ911" s="41" t="s">
        <v>153</v>
      </c>
      <c r="BA911" s="40">
        <v>0</v>
      </c>
      <c r="BB911" s="44"/>
      <c r="BC911" s="44"/>
      <c r="BD911" s="63" t="s">
        <v>905</v>
      </c>
      <c r="BE911" s="40">
        <v>0</v>
      </c>
      <c r="BF911" s="40">
        <v>0</v>
      </c>
      <c r="BG911" s="40">
        <v>0</v>
      </c>
      <c r="BH911" s="40">
        <v>0</v>
      </c>
      <c r="BI911" s="40">
        <v>0</v>
      </c>
      <c r="BJ911" s="40">
        <v>0</v>
      </c>
      <c r="BK911" s="46">
        <v>0</v>
      </c>
      <c r="BL911" s="42">
        <v>0</v>
      </c>
      <c r="BM911" s="42">
        <v>0</v>
      </c>
      <c r="BN911" s="42">
        <v>0</v>
      </c>
      <c r="BO911" s="42">
        <v>0</v>
      </c>
      <c r="BP911" s="42">
        <v>0</v>
      </c>
      <c r="BQ911" s="42">
        <v>0</v>
      </c>
      <c r="BR911" s="11">
        <v>0</v>
      </c>
      <c r="BS911" s="11"/>
      <c r="BT911" s="11"/>
      <c r="BU911" s="11"/>
      <c r="BV911" s="42">
        <v>0</v>
      </c>
      <c r="BW911" s="42">
        <v>0</v>
      </c>
      <c r="BX911" s="42">
        <v>0</v>
      </c>
    </row>
    <row r="912" spans="3:76" ht="20.100000000000001" customHeight="1">
      <c r="C912" s="40">
        <v>63203003</v>
      </c>
      <c r="D912" s="41" t="s">
        <v>966</v>
      </c>
      <c r="E912" s="40">
        <v>1</v>
      </c>
      <c r="F912" s="11">
        <v>80000001</v>
      </c>
      <c r="G912" s="40">
        <v>0</v>
      </c>
      <c r="H912" s="40">
        <v>0</v>
      </c>
      <c r="I912" s="43">
        <v>1</v>
      </c>
      <c r="J912" s="43">
        <v>0</v>
      </c>
      <c r="K912" s="40">
        <v>0</v>
      </c>
      <c r="L912" s="40">
        <v>0</v>
      </c>
      <c r="M912" s="40">
        <v>0</v>
      </c>
      <c r="N912" s="40">
        <v>8</v>
      </c>
      <c r="O912" s="40">
        <v>8</v>
      </c>
      <c r="P912" s="40">
        <v>2</v>
      </c>
      <c r="Q912" s="40">
        <v>0</v>
      </c>
      <c r="R912" s="42">
        <v>0</v>
      </c>
      <c r="S912" s="40">
        <v>0</v>
      </c>
      <c r="T912" s="40">
        <v>1</v>
      </c>
      <c r="U912" s="40">
        <v>0</v>
      </c>
      <c r="V912" s="40">
        <v>0</v>
      </c>
      <c r="W912" s="43">
        <v>0</v>
      </c>
      <c r="X912" s="43"/>
      <c r="Y912" s="43">
        <v>0</v>
      </c>
      <c r="Z912" s="40">
        <v>0</v>
      </c>
      <c r="AA912" s="40">
        <v>0</v>
      </c>
      <c r="AB912" s="40">
        <v>0</v>
      </c>
      <c r="AC912" s="40">
        <v>1</v>
      </c>
      <c r="AD912" s="40">
        <v>0</v>
      </c>
      <c r="AE912" s="40">
        <v>0</v>
      </c>
      <c r="AF912" s="40">
        <v>0</v>
      </c>
      <c r="AG912" s="40" t="s">
        <v>153</v>
      </c>
      <c r="AH912" s="42">
        <v>0</v>
      </c>
      <c r="AI912" s="42">
        <v>0</v>
      </c>
      <c r="AJ912" s="42">
        <v>0</v>
      </c>
      <c r="AK912" s="42">
        <v>0</v>
      </c>
      <c r="AL912" s="40">
        <v>0</v>
      </c>
      <c r="AM912" s="40">
        <v>0</v>
      </c>
      <c r="AN912" s="40">
        <v>0</v>
      </c>
      <c r="AO912" s="40">
        <v>0</v>
      </c>
      <c r="AP912" s="40">
        <v>0</v>
      </c>
      <c r="AQ912" s="40">
        <v>0</v>
      </c>
      <c r="AR912" s="40">
        <v>0</v>
      </c>
      <c r="AS912" s="42">
        <v>90000006</v>
      </c>
      <c r="AT912" s="40" t="s">
        <v>153</v>
      </c>
      <c r="AU912" s="40"/>
      <c r="AV912" s="41" t="s">
        <v>153</v>
      </c>
      <c r="AW912" s="40">
        <v>0</v>
      </c>
      <c r="AX912" s="43">
        <v>0</v>
      </c>
      <c r="AY912" s="43">
        <v>0</v>
      </c>
      <c r="AZ912" s="41" t="s">
        <v>153</v>
      </c>
      <c r="BA912" s="40" t="s">
        <v>967</v>
      </c>
      <c r="BB912" s="44"/>
      <c r="BC912" s="44"/>
      <c r="BD912" s="63" t="s">
        <v>968</v>
      </c>
      <c r="BE912" s="40">
        <v>0</v>
      </c>
      <c r="BF912" s="40">
        <v>0</v>
      </c>
      <c r="BG912" s="40">
        <v>0</v>
      </c>
      <c r="BH912" s="40">
        <v>0</v>
      </c>
      <c r="BI912" s="40">
        <v>0</v>
      </c>
      <c r="BJ912" s="40">
        <v>0</v>
      </c>
      <c r="BK912" s="46">
        <v>0</v>
      </c>
      <c r="BL912" s="42">
        <v>0</v>
      </c>
      <c r="BM912" s="42">
        <v>0</v>
      </c>
      <c r="BN912" s="42">
        <v>0</v>
      </c>
      <c r="BO912" s="42">
        <v>0</v>
      </c>
      <c r="BP912" s="42">
        <v>0</v>
      </c>
      <c r="BQ912" s="42">
        <v>0</v>
      </c>
      <c r="BR912" s="11">
        <v>0</v>
      </c>
      <c r="BS912" s="11"/>
      <c r="BT912" s="11"/>
      <c r="BU912" s="11"/>
      <c r="BV912" s="42">
        <v>0</v>
      </c>
      <c r="BW912" s="42">
        <v>0</v>
      </c>
      <c r="BX912" s="42">
        <v>0</v>
      </c>
    </row>
    <row r="913" spans="3:76" ht="20.100000000000001" customHeight="1">
      <c r="C913" s="40">
        <v>63203004</v>
      </c>
      <c r="D913" s="68" t="s">
        <v>984</v>
      </c>
      <c r="E913" s="7">
        <v>1</v>
      </c>
      <c r="F913" s="11">
        <v>80000001</v>
      </c>
      <c r="G913" s="7">
        <v>0</v>
      </c>
      <c r="H913" s="7">
        <v>0</v>
      </c>
      <c r="I913" s="9">
        <v>1</v>
      </c>
      <c r="J913" s="9">
        <v>0</v>
      </c>
      <c r="K913" s="7">
        <v>0</v>
      </c>
      <c r="L913" s="7">
        <v>0</v>
      </c>
      <c r="M913" s="7">
        <v>0</v>
      </c>
      <c r="N913" s="7">
        <v>8</v>
      </c>
      <c r="O913" s="7">
        <v>8</v>
      </c>
      <c r="P913" s="7">
        <v>1</v>
      </c>
      <c r="Q913" s="7">
        <v>0</v>
      </c>
      <c r="R913" s="11">
        <v>0</v>
      </c>
      <c r="S913" s="7">
        <v>0</v>
      </c>
      <c r="T913" s="7">
        <v>1</v>
      </c>
      <c r="U913" s="7">
        <v>0</v>
      </c>
      <c r="V913" s="7">
        <v>0</v>
      </c>
      <c r="W913" s="9">
        <v>0</v>
      </c>
      <c r="X913" s="9"/>
      <c r="Y913" s="9">
        <v>0</v>
      </c>
      <c r="Z913" s="7">
        <v>0</v>
      </c>
      <c r="AA913" s="7">
        <v>0</v>
      </c>
      <c r="AB913" s="7">
        <v>0</v>
      </c>
      <c r="AC913" s="7">
        <v>1</v>
      </c>
      <c r="AD913" s="7">
        <v>0</v>
      </c>
      <c r="AE913" s="7">
        <v>0</v>
      </c>
      <c r="AF913" s="7">
        <v>0</v>
      </c>
      <c r="AG913" s="7" t="s">
        <v>153</v>
      </c>
      <c r="AH913" s="11">
        <v>0</v>
      </c>
      <c r="AI913" s="11">
        <v>0</v>
      </c>
      <c r="AJ913" s="11">
        <v>0</v>
      </c>
      <c r="AK913" s="11">
        <v>0</v>
      </c>
      <c r="AL913" s="7">
        <v>0</v>
      </c>
      <c r="AM913" s="7">
        <v>0</v>
      </c>
      <c r="AN913" s="7">
        <v>0</v>
      </c>
      <c r="AO913" s="7">
        <v>0</v>
      </c>
      <c r="AP913" s="7">
        <v>0</v>
      </c>
      <c r="AQ913" s="7">
        <v>0</v>
      </c>
      <c r="AR913" s="7">
        <v>0</v>
      </c>
      <c r="AS913" s="11">
        <v>90000006</v>
      </c>
      <c r="AT913" s="7" t="s">
        <v>153</v>
      </c>
      <c r="AU913" s="7"/>
      <c r="AV913" s="8" t="s">
        <v>153</v>
      </c>
      <c r="AW913" s="7">
        <v>0</v>
      </c>
      <c r="AX913" s="9">
        <v>0</v>
      </c>
      <c r="AY913" s="9">
        <v>0</v>
      </c>
      <c r="AZ913" s="8" t="s">
        <v>153</v>
      </c>
      <c r="BA913" s="7" t="s">
        <v>985</v>
      </c>
      <c r="BB913" s="16"/>
      <c r="BC913" s="16"/>
      <c r="BD913" s="22" t="s">
        <v>986</v>
      </c>
      <c r="BE913" s="7">
        <v>0</v>
      </c>
      <c r="BF913" s="7">
        <v>0</v>
      </c>
      <c r="BG913" s="7">
        <v>0</v>
      </c>
      <c r="BH913" s="7">
        <v>0</v>
      </c>
      <c r="BI913" s="7">
        <v>0</v>
      </c>
      <c r="BJ913" s="7">
        <v>0</v>
      </c>
      <c r="BK913" s="24">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64000001</v>
      </c>
      <c r="D914" s="10" t="s">
        <v>987</v>
      </c>
      <c r="E914" s="9">
        <v>1</v>
      </c>
      <c r="F914" s="11">
        <v>80000001</v>
      </c>
      <c r="G914" s="9">
        <v>0</v>
      </c>
      <c r="H914" s="9">
        <v>0</v>
      </c>
      <c r="I914" s="9">
        <v>1</v>
      </c>
      <c r="J914" s="9">
        <v>0</v>
      </c>
      <c r="K914" s="7">
        <v>0</v>
      </c>
      <c r="L914" s="9">
        <v>0</v>
      </c>
      <c r="M914" s="9">
        <v>0</v>
      </c>
      <c r="N914" s="9">
        <v>2</v>
      </c>
      <c r="O914" s="9">
        <v>1</v>
      </c>
      <c r="P914" s="9">
        <v>0.5</v>
      </c>
      <c r="Q914" s="9">
        <v>0</v>
      </c>
      <c r="R914" s="11">
        <v>0</v>
      </c>
      <c r="S914" s="16">
        <v>0</v>
      </c>
      <c r="T914" s="7">
        <v>1</v>
      </c>
      <c r="U914" s="9">
        <v>2</v>
      </c>
      <c r="V914" s="9">
        <v>0</v>
      </c>
      <c r="W914" s="9">
        <v>0</v>
      </c>
      <c r="X914" s="9"/>
      <c r="Y914" s="9">
        <v>0</v>
      </c>
      <c r="Z914" s="9">
        <v>0</v>
      </c>
      <c r="AA914" s="9">
        <v>0</v>
      </c>
      <c r="AB914" s="9">
        <v>0</v>
      </c>
      <c r="AC914" s="7">
        <v>1</v>
      </c>
      <c r="AD914" s="9">
        <v>0</v>
      </c>
      <c r="AE914" s="9">
        <v>18</v>
      </c>
      <c r="AF914" s="9">
        <v>0</v>
      </c>
      <c r="AG914" s="9">
        <v>0</v>
      </c>
      <c r="AH914" s="11">
        <v>2</v>
      </c>
      <c r="AI914" s="11">
        <v>0</v>
      </c>
      <c r="AJ914" s="11">
        <v>0</v>
      </c>
      <c r="AK914" s="11">
        <v>0</v>
      </c>
      <c r="AL914" s="9">
        <v>0</v>
      </c>
      <c r="AM914" s="9">
        <v>0</v>
      </c>
      <c r="AN914" s="9">
        <v>0</v>
      </c>
      <c r="AO914" s="7">
        <v>0</v>
      </c>
      <c r="AP914" s="9">
        <v>1000</v>
      </c>
      <c r="AQ914" s="9">
        <v>0</v>
      </c>
      <c r="AR914" s="9">
        <v>0</v>
      </c>
      <c r="AS914" s="11">
        <v>90600010</v>
      </c>
      <c r="AT914" s="9" t="s">
        <v>153</v>
      </c>
      <c r="AU914" s="9"/>
      <c r="AV914" s="10" t="s">
        <v>171</v>
      </c>
      <c r="AW914" s="9" t="s">
        <v>211</v>
      </c>
      <c r="AX914" s="9">
        <v>0</v>
      </c>
      <c r="AY914" s="9">
        <v>40000003</v>
      </c>
      <c r="AZ914" s="10" t="s">
        <v>156</v>
      </c>
      <c r="BA914" s="10" t="s">
        <v>153</v>
      </c>
      <c r="BB914" s="16">
        <v>0</v>
      </c>
      <c r="BC914" s="16">
        <v>0</v>
      </c>
      <c r="BD914" s="38" t="s">
        <v>988</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64000002</v>
      </c>
      <c r="D915" s="10" t="s">
        <v>374</v>
      </c>
      <c r="E915" s="9">
        <v>1</v>
      </c>
      <c r="F915" s="11">
        <v>80000001</v>
      </c>
      <c r="G915" s="9">
        <v>0</v>
      </c>
      <c r="H915" s="9">
        <v>0</v>
      </c>
      <c r="I915" s="9">
        <v>1</v>
      </c>
      <c r="J915" s="9">
        <v>0</v>
      </c>
      <c r="K915" s="7">
        <v>0</v>
      </c>
      <c r="L915" s="9">
        <v>0</v>
      </c>
      <c r="M915" s="9">
        <v>0</v>
      </c>
      <c r="N915" s="9">
        <v>2</v>
      </c>
      <c r="O915" s="9">
        <v>2</v>
      </c>
      <c r="P915" s="9">
        <v>0.6</v>
      </c>
      <c r="Q915" s="9">
        <v>0</v>
      </c>
      <c r="R915" s="11">
        <v>0</v>
      </c>
      <c r="S915" s="16">
        <v>0</v>
      </c>
      <c r="T915" s="7">
        <v>1</v>
      </c>
      <c r="U915" s="9">
        <v>2</v>
      </c>
      <c r="V915" s="9">
        <v>0</v>
      </c>
      <c r="W915" s="9">
        <v>0</v>
      </c>
      <c r="X915" s="9"/>
      <c r="Y915" s="9">
        <v>0</v>
      </c>
      <c r="Z915" s="9">
        <v>0</v>
      </c>
      <c r="AA915" s="9">
        <v>0</v>
      </c>
      <c r="AB915" s="9">
        <v>0</v>
      </c>
      <c r="AC915" s="7">
        <v>1</v>
      </c>
      <c r="AD915" s="9">
        <v>0</v>
      </c>
      <c r="AE915" s="7">
        <v>99999</v>
      </c>
      <c r="AF915" s="9">
        <v>0</v>
      </c>
      <c r="AG915" s="9">
        <v>0</v>
      </c>
      <c r="AH915" s="11">
        <v>2</v>
      </c>
      <c r="AI915" s="11">
        <v>0</v>
      </c>
      <c r="AJ915" s="11">
        <v>0</v>
      </c>
      <c r="AK915" s="11">
        <v>0</v>
      </c>
      <c r="AL915" s="9">
        <v>0</v>
      </c>
      <c r="AM915" s="9">
        <v>0</v>
      </c>
      <c r="AN915" s="9">
        <v>0</v>
      </c>
      <c r="AO915" s="7">
        <v>0</v>
      </c>
      <c r="AP915" s="9">
        <v>1000</v>
      </c>
      <c r="AQ915" s="9">
        <v>0</v>
      </c>
      <c r="AR915" s="9">
        <v>0</v>
      </c>
      <c r="AS915" s="11">
        <v>90600020</v>
      </c>
      <c r="AT915" s="9" t="s">
        <v>153</v>
      </c>
      <c r="AU915" s="9"/>
      <c r="AV915" s="10" t="s">
        <v>171</v>
      </c>
      <c r="AW915" s="9" t="s">
        <v>211</v>
      </c>
      <c r="AX915" s="9">
        <v>0</v>
      </c>
      <c r="AY915" s="9">
        <v>0</v>
      </c>
      <c r="AZ915" s="10" t="s">
        <v>156</v>
      </c>
      <c r="BA915" s="10" t="s">
        <v>153</v>
      </c>
      <c r="BB915" s="16">
        <v>0</v>
      </c>
      <c r="BC915" s="16">
        <v>0</v>
      </c>
      <c r="BD915" s="38" t="s">
        <v>989</v>
      </c>
      <c r="BE915" s="9">
        <v>0</v>
      </c>
      <c r="BF915" s="7">
        <v>0</v>
      </c>
      <c r="BG915" s="9">
        <v>0</v>
      </c>
      <c r="BH915" s="9">
        <v>0</v>
      </c>
      <c r="BI915" s="9">
        <v>0</v>
      </c>
      <c r="BJ915" s="9">
        <v>0</v>
      </c>
      <c r="BK915" s="24">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64000003</v>
      </c>
      <c r="D916" s="10" t="s">
        <v>990</v>
      </c>
      <c r="E916" s="9">
        <v>1</v>
      </c>
      <c r="F916" s="11">
        <v>80000001</v>
      </c>
      <c r="G916" s="9">
        <v>0</v>
      </c>
      <c r="H916" s="9">
        <v>0</v>
      </c>
      <c r="I916" s="9">
        <v>1</v>
      </c>
      <c r="J916" s="9">
        <v>0</v>
      </c>
      <c r="K916" s="7">
        <v>0</v>
      </c>
      <c r="L916" s="9">
        <v>0</v>
      </c>
      <c r="M916" s="9">
        <v>0</v>
      </c>
      <c r="N916" s="9">
        <v>2</v>
      </c>
      <c r="O916" s="9">
        <v>2</v>
      </c>
      <c r="P916" s="9">
        <v>0.6</v>
      </c>
      <c r="Q916" s="9">
        <v>0</v>
      </c>
      <c r="R916" s="11">
        <v>0</v>
      </c>
      <c r="S916" s="16">
        <v>0</v>
      </c>
      <c r="T916" s="7">
        <v>1</v>
      </c>
      <c r="U916" s="9">
        <v>2</v>
      </c>
      <c r="V916" s="9">
        <v>0</v>
      </c>
      <c r="W916" s="9">
        <v>0</v>
      </c>
      <c r="X916" s="9"/>
      <c r="Y916" s="9">
        <v>0</v>
      </c>
      <c r="Z916" s="9">
        <v>0</v>
      </c>
      <c r="AA916" s="9">
        <v>0</v>
      </c>
      <c r="AB916" s="9">
        <v>0</v>
      </c>
      <c r="AC916" s="7">
        <v>1</v>
      </c>
      <c r="AD916" s="9">
        <v>0</v>
      </c>
      <c r="AE916" s="7">
        <v>99999</v>
      </c>
      <c r="AF916" s="9">
        <v>0</v>
      </c>
      <c r="AG916" s="9">
        <v>0</v>
      </c>
      <c r="AH916" s="11">
        <v>2</v>
      </c>
      <c r="AI916" s="11">
        <v>0</v>
      </c>
      <c r="AJ916" s="11">
        <v>0</v>
      </c>
      <c r="AK916" s="11">
        <v>0</v>
      </c>
      <c r="AL916" s="9">
        <v>0</v>
      </c>
      <c r="AM916" s="9">
        <v>0</v>
      </c>
      <c r="AN916" s="9">
        <v>0</v>
      </c>
      <c r="AO916" s="9">
        <v>0</v>
      </c>
      <c r="AP916" s="9">
        <v>1000</v>
      </c>
      <c r="AQ916" s="9">
        <v>0</v>
      </c>
      <c r="AR916" s="9">
        <v>0</v>
      </c>
      <c r="AS916" s="11">
        <v>90600030</v>
      </c>
      <c r="AT916" s="9" t="s">
        <v>153</v>
      </c>
      <c r="AU916" s="9"/>
      <c r="AV916" s="10" t="s">
        <v>171</v>
      </c>
      <c r="AW916" s="9" t="s">
        <v>211</v>
      </c>
      <c r="AX916" s="9">
        <v>0</v>
      </c>
      <c r="AY916" s="9">
        <v>0</v>
      </c>
      <c r="AZ916" s="10" t="s">
        <v>156</v>
      </c>
      <c r="BA916" s="10" t="s">
        <v>153</v>
      </c>
      <c r="BB916" s="16">
        <v>0</v>
      </c>
      <c r="BC916" s="16">
        <v>0</v>
      </c>
      <c r="BD916" s="38" t="s">
        <v>991</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64000004</v>
      </c>
      <c r="D917" s="10" t="s">
        <v>255</v>
      </c>
      <c r="E917" s="9">
        <v>1</v>
      </c>
      <c r="F917" s="11">
        <v>80000001</v>
      </c>
      <c r="G917" s="9">
        <v>0</v>
      </c>
      <c r="H917" s="9">
        <v>0</v>
      </c>
      <c r="I917" s="9">
        <v>1</v>
      </c>
      <c r="J917" s="9">
        <v>0</v>
      </c>
      <c r="K917" s="7">
        <v>0</v>
      </c>
      <c r="L917" s="9">
        <v>0</v>
      </c>
      <c r="M917" s="9">
        <v>0</v>
      </c>
      <c r="N917" s="9">
        <v>2</v>
      </c>
      <c r="O917" s="9">
        <v>2</v>
      </c>
      <c r="P917" s="9">
        <v>0.6</v>
      </c>
      <c r="Q917" s="9">
        <v>0</v>
      </c>
      <c r="R917" s="11">
        <v>0</v>
      </c>
      <c r="S917" s="16">
        <v>0</v>
      </c>
      <c r="T917" s="7">
        <v>1</v>
      </c>
      <c r="U917" s="9">
        <v>2</v>
      </c>
      <c r="V917" s="9">
        <v>0</v>
      </c>
      <c r="W917" s="9">
        <v>0</v>
      </c>
      <c r="X917" s="9"/>
      <c r="Y917" s="9">
        <v>0</v>
      </c>
      <c r="Z917" s="9">
        <v>0</v>
      </c>
      <c r="AA917" s="9">
        <v>0</v>
      </c>
      <c r="AB917" s="9">
        <v>0</v>
      </c>
      <c r="AC917" s="7">
        <v>1</v>
      </c>
      <c r="AD917" s="9">
        <v>0</v>
      </c>
      <c r="AE917" s="7">
        <v>99999</v>
      </c>
      <c r="AF917" s="9">
        <v>0</v>
      </c>
      <c r="AG917" s="9">
        <v>0</v>
      </c>
      <c r="AH917" s="11">
        <v>2</v>
      </c>
      <c r="AI917" s="11">
        <v>0</v>
      </c>
      <c r="AJ917" s="11">
        <v>0</v>
      </c>
      <c r="AK917" s="11">
        <v>0</v>
      </c>
      <c r="AL917" s="9">
        <v>0</v>
      </c>
      <c r="AM917" s="9">
        <v>0</v>
      </c>
      <c r="AN917" s="9">
        <v>0</v>
      </c>
      <c r="AO917" s="9">
        <v>0</v>
      </c>
      <c r="AP917" s="9">
        <v>1000</v>
      </c>
      <c r="AQ917" s="9">
        <v>0</v>
      </c>
      <c r="AR917" s="9">
        <v>0</v>
      </c>
      <c r="AS917" s="11">
        <v>90600040</v>
      </c>
      <c r="AT917" s="9" t="s">
        <v>153</v>
      </c>
      <c r="AU917" s="9"/>
      <c r="AV917" s="10" t="s">
        <v>171</v>
      </c>
      <c r="AW917" s="9" t="s">
        <v>211</v>
      </c>
      <c r="AX917" s="9">
        <v>0</v>
      </c>
      <c r="AY917" s="9">
        <v>0</v>
      </c>
      <c r="AZ917" s="10" t="s">
        <v>156</v>
      </c>
      <c r="BA917" s="10" t="s">
        <v>153</v>
      </c>
      <c r="BB917" s="16">
        <v>0</v>
      </c>
      <c r="BC917" s="16">
        <v>0</v>
      </c>
      <c r="BD917" s="38" t="s">
        <v>992</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64000005</v>
      </c>
      <c r="D918" s="10" t="s">
        <v>993</v>
      </c>
      <c r="E918" s="9">
        <v>1</v>
      </c>
      <c r="F918" s="11">
        <v>80000001</v>
      </c>
      <c r="G918" s="9">
        <v>0</v>
      </c>
      <c r="H918" s="9">
        <v>0</v>
      </c>
      <c r="I918" s="9">
        <v>1</v>
      </c>
      <c r="J918" s="9">
        <v>0</v>
      </c>
      <c r="K918" s="7">
        <v>0</v>
      </c>
      <c r="L918" s="9">
        <v>0</v>
      </c>
      <c r="M918" s="9">
        <v>0</v>
      </c>
      <c r="N918" s="9">
        <v>2</v>
      </c>
      <c r="O918" s="9">
        <v>2</v>
      </c>
      <c r="P918" s="9">
        <v>0.6</v>
      </c>
      <c r="Q918" s="9">
        <v>0</v>
      </c>
      <c r="R918" s="11">
        <v>0</v>
      </c>
      <c r="S918" s="16">
        <v>0</v>
      </c>
      <c r="T918" s="7">
        <v>1</v>
      </c>
      <c r="U918" s="9">
        <v>2</v>
      </c>
      <c r="V918" s="9">
        <v>0</v>
      </c>
      <c r="W918" s="9">
        <v>0</v>
      </c>
      <c r="X918" s="9"/>
      <c r="Y918" s="9">
        <v>0</v>
      </c>
      <c r="Z918" s="9">
        <v>0</v>
      </c>
      <c r="AA918" s="9">
        <v>0</v>
      </c>
      <c r="AB918" s="9">
        <v>0</v>
      </c>
      <c r="AC918" s="7">
        <v>1</v>
      </c>
      <c r="AD918" s="9">
        <v>0</v>
      </c>
      <c r="AE918" s="7">
        <v>99999</v>
      </c>
      <c r="AF918" s="9">
        <v>0</v>
      </c>
      <c r="AG918" s="9">
        <v>0</v>
      </c>
      <c r="AH918" s="11">
        <v>2</v>
      </c>
      <c r="AI918" s="11">
        <v>0</v>
      </c>
      <c r="AJ918" s="11">
        <v>0</v>
      </c>
      <c r="AK918" s="11">
        <v>0</v>
      </c>
      <c r="AL918" s="9">
        <v>0</v>
      </c>
      <c r="AM918" s="9">
        <v>0</v>
      </c>
      <c r="AN918" s="9">
        <v>0</v>
      </c>
      <c r="AO918" s="9">
        <v>0</v>
      </c>
      <c r="AP918" s="9">
        <v>1000</v>
      </c>
      <c r="AQ918" s="9">
        <v>0</v>
      </c>
      <c r="AR918" s="9">
        <v>0</v>
      </c>
      <c r="AS918" s="11">
        <v>90600050</v>
      </c>
      <c r="AT918" s="9" t="s">
        <v>153</v>
      </c>
      <c r="AU918" s="9"/>
      <c r="AV918" s="10" t="s">
        <v>171</v>
      </c>
      <c r="AW918" s="9" t="s">
        <v>211</v>
      </c>
      <c r="AX918" s="9">
        <v>0</v>
      </c>
      <c r="AY918" s="9">
        <v>0</v>
      </c>
      <c r="AZ918" s="10" t="s">
        <v>156</v>
      </c>
      <c r="BA918" s="10" t="s">
        <v>153</v>
      </c>
      <c r="BB918" s="16">
        <v>0</v>
      </c>
      <c r="BC918" s="16">
        <v>0</v>
      </c>
      <c r="BD918" s="38" t="s">
        <v>994</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64000006</v>
      </c>
      <c r="D919" s="10" t="s">
        <v>995</v>
      </c>
      <c r="E919" s="9">
        <v>1</v>
      </c>
      <c r="F919" s="11">
        <v>80000001</v>
      </c>
      <c r="G919" s="9">
        <v>0</v>
      </c>
      <c r="H919" s="9">
        <v>0</v>
      </c>
      <c r="I919" s="9">
        <v>1</v>
      </c>
      <c r="J919" s="9">
        <v>0</v>
      </c>
      <c r="K919" s="7">
        <v>0</v>
      </c>
      <c r="L919" s="9">
        <v>0</v>
      </c>
      <c r="M919" s="9">
        <v>0</v>
      </c>
      <c r="N919" s="9">
        <v>2</v>
      </c>
      <c r="O919" s="9">
        <v>2</v>
      </c>
      <c r="P919" s="9">
        <v>0.6</v>
      </c>
      <c r="Q919" s="9">
        <v>0</v>
      </c>
      <c r="R919" s="11">
        <v>0</v>
      </c>
      <c r="S919" s="16">
        <v>0</v>
      </c>
      <c r="T919" s="7">
        <v>1</v>
      </c>
      <c r="U919" s="9">
        <v>2</v>
      </c>
      <c r="V919" s="9">
        <v>0</v>
      </c>
      <c r="W919" s="9">
        <v>0</v>
      </c>
      <c r="X919" s="9"/>
      <c r="Y919" s="9">
        <v>0</v>
      </c>
      <c r="Z919" s="9">
        <v>0</v>
      </c>
      <c r="AA919" s="9">
        <v>0</v>
      </c>
      <c r="AB919" s="9">
        <v>0</v>
      </c>
      <c r="AC919" s="7">
        <v>1</v>
      </c>
      <c r="AD919" s="9">
        <v>0</v>
      </c>
      <c r="AE919" s="7">
        <v>99999</v>
      </c>
      <c r="AF919" s="9">
        <v>0</v>
      </c>
      <c r="AG919" s="9">
        <v>0</v>
      </c>
      <c r="AH919" s="11">
        <v>2</v>
      </c>
      <c r="AI919" s="11">
        <v>0</v>
      </c>
      <c r="AJ919" s="11">
        <v>0</v>
      </c>
      <c r="AK919" s="11">
        <v>0</v>
      </c>
      <c r="AL919" s="9">
        <v>0</v>
      </c>
      <c r="AM919" s="9">
        <v>0</v>
      </c>
      <c r="AN919" s="9">
        <v>0</v>
      </c>
      <c r="AO919" s="9">
        <v>0</v>
      </c>
      <c r="AP919" s="9">
        <v>1000</v>
      </c>
      <c r="AQ919" s="9">
        <v>0</v>
      </c>
      <c r="AR919" s="9">
        <v>0</v>
      </c>
      <c r="AS919" s="11">
        <v>90600060</v>
      </c>
      <c r="AT919" s="9" t="s">
        <v>153</v>
      </c>
      <c r="AU919" s="9"/>
      <c r="AV919" s="10" t="s">
        <v>171</v>
      </c>
      <c r="AW919" s="9" t="s">
        <v>211</v>
      </c>
      <c r="AX919" s="9">
        <v>0</v>
      </c>
      <c r="AY919" s="9">
        <v>0</v>
      </c>
      <c r="AZ919" s="10" t="s">
        <v>156</v>
      </c>
      <c r="BA919" s="10" t="s">
        <v>153</v>
      </c>
      <c r="BB919" s="16">
        <v>0</v>
      </c>
      <c r="BC919" s="16">
        <v>0</v>
      </c>
      <c r="BD919" s="38" t="s">
        <v>996</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64000007</v>
      </c>
      <c r="D920" s="10" t="s">
        <v>997</v>
      </c>
      <c r="E920" s="9">
        <v>1</v>
      </c>
      <c r="F920" s="11">
        <v>80000001</v>
      </c>
      <c r="G920" s="9">
        <v>0</v>
      </c>
      <c r="H920" s="9">
        <v>0</v>
      </c>
      <c r="I920" s="9">
        <v>1</v>
      </c>
      <c r="J920" s="9">
        <v>0</v>
      </c>
      <c r="K920" s="7">
        <v>0</v>
      </c>
      <c r="L920" s="9">
        <v>0</v>
      </c>
      <c r="M920" s="9">
        <v>0</v>
      </c>
      <c r="N920" s="9">
        <v>2</v>
      </c>
      <c r="O920" s="9">
        <v>2</v>
      </c>
      <c r="P920" s="9">
        <v>0.6</v>
      </c>
      <c r="Q920" s="9">
        <v>0</v>
      </c>
      <c r="R920" s="11">
        <v>0</v>
      </c>
      <c r="S920" s="16">
        <v>0</v>
      </c>
      <c r="T920" s="7">
        <v>1</v>
      </c>
      <c r="U920" s="9">
        <v>2</v>
      </c>
      <c r="V920" s="9">
        <v>0</v>
      </c>
      <c r="W920" s="9">
        <v>0</v>
      </c>
      <c r="X920" s="9"/>
      <c r="Y920" s="9">
        <v>0</v>
      </c>
      <c r="Z920" s="9">
        <v>0</v>
      </c>
      <c r="AA920" s="9">
        <v>0</v>
      </c>
      <c r="AB920" s="9">
        <v>0</v>
      </c>
      <c r="AC920" s="7">
        <v>1</v>
      </c>
      <c r="AD920" s="9">
        <v>0</v>
      </c>
      <c r="AE920" s="7">
        <v>99999</v>
      </c>
      <c r="AF920" s="9">
        <v>0</v>
      </c>
      <c r="AG920" s="9">
        <v>0</v>
      </c>
      <c r="AH920" s="11">
        <v>2</v>
      </c>
      <c r="AI920" s="11">
        <v>0</v>
      </c>
      <c r="AJ920" s="11">
        <v>0</v>
      </c>
      <c r="AK920" s="11">
        <v>0</v>
      </c>
      <c r="AL920" s="9">
        <v>0</v>
      </c>
      <c r="AM920" s="9">
        <v>0</v>
      </c>
      <c r="AN920" s="9">
        <v>0</v>
      </c>
      <c r="AO920" s="9">
        <v>0</v>
      </c>
      <c r="AP920" s="9">
        <v>1000</v>
      </c>
      <c r="AQ920" s="9">
        <v>0</v>
      </c>
      <c r="AR920" s="9">
        <v>0</v>
      </c>
      <c r="AS920" s="11">
        <v>90600070</v>
      </c>
      <c r="AT920" s="9" t="s">
        <v>153</v>
      </c>
      <c r="AU920" s="9"/>
      <c r="AV920" s="10" t="s">
        <v>171</v>
      </c>
      <c r="AW920" s="9" t="s">
        <v>211</v>
      </c>
      <c r="AX920" s="9">
        <v>0</v>
      </c>
      <c r="AY920" s="9">
        <v>0</v>
      </c>
      <c r="AZ920" s="10" t="s">
        <v>156</v>
      </c>
      <c r="BA920" s="10" t="s">
        <v>153</v>
      </c>
      <c r="BB920" s="16">
        <v>0</v>
      </c>
      <c r="BC920" s="16">
        <v>0</v>
      </c>
      <c r="BD920" s="38" t="s">
        <v>998</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64000008</v>
      </c>
      <c r="D921" s="10" t="s">
        <v>415</v>
      </c>
      <c r="E921" s="9">
        <v>1</v>
      </c>
      <c r="F921" s="11">
        <v>80000001</v>
      </c>
      <c r="G921" s="9">
        <v>0</v>
      </c>
      <c r="H921" s="9">
        <v>0</v>
      </c>
      <c r="I921" s="9">
        <v>1</v>
      </c>
      <c r="J921" s="9">
        <v>0</v>
      </c>
      <c r="K921" s="7">
        <v>0</v>
      </c>
      <c r="L921" s="9">
        <v>0</v>
      </c>
      <c r="M921" s="9">
        <v>0</v>
      </c>
      <c r="N921" s="9">
        <v>2</v>
      </c>
      <c r="O921" s="9">
        <v>2</v>
      </c>
      <c r="P921" s="9">
        <v>0.6</v>
      </c>
      <c r="Q921" s="9">
        <v>0</v>
      </c>
      <c r="R921" s="11">
        <v>0</v>
      </c>
      <c r="S921" s="16">
        <v>0</v>
      </c>
      <c r="T921" s="7">
        <v>1</v>
      </c>
      <c r="U921" s="9">
        <v>2</v>
      </c>
      <c r="V921" s="9">
        <v>0</v>
      </c>
      <c r="W921" s="9">
        <v>0</v>
      </c>
      <c r="X921" s="9"/>
      <c r="Y921" s="9">
        <v>0</v>
      </c>
      <c r="Z921" s="9">
        <v>0</v>
      </c>
      <c r="AA921" s="9">
        <v>0</v>
      </c>
      <c r="AB921" s="9">
        <v>0</v>
      </c>
      <c r="AC921" s="7">
        <v>1</v>
      </c>
      <c r="AD921" s="9">
        <v>0</v>
      </c>
      <c r="AE921" s="7">
        <v>99999</v>
      </c>
      <c r="AF921" s="9">
        <v>0</v>
      </c>
      <c r="AG921" s="9">
        <v>0</v>
      </c>
      <c r="AH921" s="11">
        <v>2</v>
      </c>
      <c r="AI921" s="11">
        <v>0</v>
      </c>
      <c r="AJ921" s="11">
        <v>0</v>
      </c>
      <c r="AK921" s="11">
        <v>0</v>
      </c>
      <c r="AL921" s="9">
        <v>0</v>
      </c>
      <c r="AM921" s="9">
        <v>0</v>
      </c>
      <c r="AN921" s="9">
        <v>0</v>
      </c>
      <c r="AO921" s="9">
        <v>0</v>
      </c>
      <c r="AP921" s="9">
        <v>1000</v>
      </c>
      <c r="AQ921" s="9">
        <v>0</v>
      </c>
      <c r="AR921" s="9">
        <v>0</v>
      </c>
      <c r="AS921" s="11">
        <v>0</v>
      </c>
      <c r="AT921" s="9" t="s">
        <v>153</v>
      </c>
      <c r="AU921" s="9"/>
      <c r="AV921" s="10" t="s">
        <v>171</v>
      </c>
      <c r="AW921" s="9" t="s">
        <v>211</v>
      </c>
      <c r="AX921" s="9">
        <v>0</v>
      </c>
      <c r="AY921" s="9">
        <v>0</v>
      </c>
      <c r="AZ921" s="10" t="s">
        <v>156</v>
      </c>
      <c r="BA921" s="10" t="s">
        <v>153</v>
      </c>
      <c r="BB921" s="16">
        <v>0</v>
      </c>
      <c r="BC921" s="16">
        <v>0</v>
      </c>
      <c r="BD921" s="38" t="s">
        <v>999</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64100001</v>
      </c>
      <c r="D922" s="10" t="s">
        <v>1000</v>
      </c>
      <c r="E922" s="7">
        <v>1</v>
      </c>
      <c r="F922" s="11">
        <v>80000001</v>
      </c>
      <c r="G922" s="9">
        <v>0</v>
      </c>
      <c r="H922" s="9">
        <v>0</v>
      </c>
      <c r="I922" s="7">
        <v>0</v>
      </c>
      <c r="J922" s="9">
        <v>0</v>
      </c>
      <c r="K922" s="7">
        <v>0</v>
      </c>
      <c r="L922" s="11">
        <v>0</v>
      </c>
      <c r="M922" s="11">
        <v>0</v>
      </c>
      <c r="N922" s="9">
        <v>2</v>
      </c>
      <c r="O922" s="9">
        <v>3</v>
      </c>
      <c r="P922" s="9">
        <v>0.05</v>
      </c>
      <c r="Q922" s="11">
        <v>0</v>
      </c>
      <c r="R922" s="11">
        <v>0</v>
      </c>
      <c r="S922" s="11">
        <v>0</v>
      </c>
      <c r="T922" s="7">
        <v>1</v>
      </c>
      <c r="U922" s="11">
        <v>2</v>
      </c>
      <c r="V922" s="11">
        <v>0</v>
      </c>
      <c r="W922" s="9">
        <v>0</v>
      </c>
      <c r="X922" s="9"/>
      <c r="Y922" s="9">
        <v>0</v>
      </c>
      <c r="Z922" s="11">
        <v>0</v>
      </c>
      <c r="AA922" s="11">
        <v>0</v>
      </c>
      <c r="AB922" s="11">
        <v>0</v>
      </c>
      <c r="AC922" s="9">
        <v>0</v>
      </c>
      <c r="AD922" s="11">
        <v>0</v>
      </c>
      <c r="AE922" s="9">
        <v>1</v>
      </c>
      <c r="AF922" s="11">
        <v>1</v>
      </c>
      <c r="AG922" s="11">
        <v>3</v>
      </c>
      <c r="AH922" s="11">
        <v>2</v>
      </c>
      <c r="AI922" s="11">
        <v>1</v>
      </c>
      <c r="AJ922" s="11">
        <v>1</v>
      </c>
      <c r="AK922" s="11">
        <v>6</v>
      </c>
      <c r="AL922" s="11">
        <v>0</v>
      </c>
      <c r="AM922" s="11">
        <v>0</v>
      </c>
      <c r="AN922" s="11">
        <v>0</v>
      </c>
      <c r="AO922" s="9">
        <v>0</v>
      </c>
      <c r="AP922" s="11">
        <v>3000</v>
      </c>
      <c r="AQ922" s="11">
        <v>0.1</v>
      </c>
      <c r="AR922" s="11">
        <v>0</v>
      </c>
      <c r="AS922" s="11">
        <v>0</v>
      </c>
      <c r="AT922" s="9">
        <v>90610011</v>
      </c>
      <c r="AU922" s="9"/>
      <c r="AV922" s="26" t="s">
        <v>189</v>
      </c>
      <c r="AW922" s="11" t="s">
        <v>208</v>
      </c>
      <c r="AX922" s="11" t="s">
        <v>153</v>
      </c>
      <c r="AY922" s="11">
        <v>0</v>
      </c>
      <c r="AZ922" s="26" t="s">
        <v>156</v>
      </c>
      <c r="BA922" s="11">
        <v>0</v>
      </c>
      <c r="BB922" s="11">
        <v>0</v>
      </c>
      <c r="BC922" s="11">
        <v>0</v>
      </c>
      <c r="BD922" s="33" t="s">
        <v>1001</v>
      </c>
      <c r="BE922" s="11">
        <v>0</v>
      </c>
      <c r="BF922" s="7">
        <v>0</v>
      </c>
      <c r="BG922" s="11">
        <v>0</v>
      </c>
      <c r="BH922" s="11">
        <v>0</v>
      </c>
      <c r="BI922" s="11">
        <v>0</v>
      </c>
      <c r="BJ922" s="11">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64100002</v>
      </c>
      <c r="D923" s="10" t="s">
        <v>1002</v>
      </c>
      <c r="E923" s="7">
        <v>1</v>
      </c>
      <c r="F923" s="11">
        <v>80000001</v>
      </c>
      <c r="G923" s="9">
        <v>0</v>
      </c>
      <c r="H923" s="9">
        <v>0</v>
      </c>
      <c r="I923" s="7">
        <v>0</v>
      </c>
      <c r="J923" s="9">
        <v>0</v>
      </c>
      <c r="K923" s="7">
        <v>0</v>
      </c>
      <c r="L923" s="11">
        <v>0</v>
      </c>
      <c r="M923" s="11">
        <v>0</v>
      </c>
      <c r="N923" s="9">
        <v>2</v>
      </c>
      <c r="O923" s="9">
        <v>1</v>
      </c>
      <c r="P923" s="9">
        <v>1</v>
      </c>
      <c r="Q923" s="11">
        <v>0</v>
      </c>
      <c r="R923" s="11">
        <v>0</v>
      </c>
      <c r="S923" s="11">
        <v>0</v>
      </c>
      <c r="T923" s="7">
        <v>1</v>
      </c>
      <c r="U923" s="11">
        <v>2</v>
      </c>
      <c r="V923" s="11">
        <v>0</v>
      </c>
      <c r="W923" s="9">
        <v>0</v>
      </c>
      <c r="X923" s="9"/>
      <c r="Y923" s="9">
        <v>0</v>
      </c>
      <c r="Z923" s="11">
        <v>0</v>
      </c>
      <c r="AA923" s="11">
        <v>0</v>
      </c>
      <c r="AB923" s="11">
        <v>0</v>
      </c>
      <c r="AC923" s="9">
        <v>0</v>
      </c>
      <c r="AD923" s="11">
        <v>0</v>
      </c>
      <c r="AE923" s="9">
        <v>30</v>
      </c>
      <c r="AF923" s="11">
        <v>1</v>
      </c>
      <c r="AG923" s="11">
        <v>3</v>
      </c>
      <c r="AH923" s="11">
        <v>2</v>
      </c>
      <c r="AI923" s="11">
        <v>1</v>
      </c>
      <c r="AJ923" s="11">
        <v>1</v>
      </c>
      <c r="AK923" s="11">
        <v>6</v>
      </c>
      <c r="AL923" s="11">
        <v>0</v>
      </c>
      <c r="AM923" s="11">
        <v>0</v>
      </c>
      <c r="AN923" s="11">
        <v>0</v>
      </c>
      <c r="AO923" s="9">
        <v>0</v>
      </c>
      <c r="AP923" s="11">
        <v>3000</v>
      </c>
      <c r="AQ923" s="11">
        <v>0.1</v>
      </c>
      <c r="AR923" s="11">
        <v>0</v>
      </c>
      <c r="AS923" s="11">
        <v>0</v>
      </c>
      <c r="AT923" s="9">
        <v>90610021</v>
      </c>
      <c r="AU923" s="9"/>
      <c r="AV923" s="26" t="s">
        <v>189</v>
      </c>
      <c r="AW923" s="11" t="s">
        <v>208</v>
      </c>
      <c r="AX923" s="11" t="s">
        <v>153</v>
      </c>
      <c r="AY923" s="11">
        <v>0</v>
      </c>
      <c r="AZ923" s="26" t="s">
        <v>156</v>
      </c>
      <c r="BA923" s="11">
        <v>0</v>
      </c>
      <c r="BB923" s="11">
        <v>0</v>
      </c>
      <c r="BC923" s="11">
        <v>0</v>
      </c>
      <c r="BD923" s="33" t="s">
        <v>1001</v>
      </c>
      <c r="BE923" s="11">
        <v>0</v>
      </c>
      <c r="BF923" s="7">
        <v>0</v>
      </c>
      <c r="BG923" s="11">
        <v>0</v>
      </c>
      <c r="BH923" s="11">
        <v>0</v>
      </c>
      <c r="BI923" s="11">
        <v>0</v>
      </c>
      <c r="BJ923" s="11">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64100003</v>
      </c>
      <c r="D924" s="8" t="s">
        <v>1003</v>
      </c>
      <c r="E924" s="9">
        <v>1</v>
      </c>
      <c r="F924" s="11">
        <v>80000001</v>
      </c>
      <c r="G924" s="9">
        <v>0</v>
      </c>
      <c r="H924" s="9">
        <v>0</v>
      </c>
      <c r="I924" s="7">
        <v>0</v>
      </c>
      <c r="J924" s="9">
        <v>0</v>
      </c>
      <c r="K924" s="9">
        <v>0</v>
      </c>
      <c r="L924" s="7">
        <v>0</v>
      </c>
      <c r="M924" s="7">
        <v>0</v>
      </c>
      <c r="N924" s="7">
        <v>2</v>
      </c>
      <c r="O924" s="7">
        <v>3</v>
      </c>
      <c r="P924" s="7">
        <v>0.2</v>
      </c>
      <c r="Q924" s="7">
        <v>0</v>
      </c>
      <c r="R924" s="11">
        <v>1</v>
      </c>
      <c r="S924" s="7">
        <v>0</v>
      </c>
      <c r="T924" s="7">
        <v>1</v>
      </c>
      <c r="U924" s="7">
        <v>2</v>
      </c>
      <c r="V924" s="7">
        <v>0</v>
      </c>
      <c r="W924" s="7">
        <v>3</v>
      </c>
      <c r="X924" s="7"/>
      <c r="Y924" s="7">
        <v>0</v>
      </c>
      <c r="Z924" s="7">
        <v>1</v>
      </c>
      <c r="AA924" s="7">
        <v>0</v>
      </c>
      <c r="AB924" s="7">
        <v>0</v>
      </c>
      <c r="AC924" s="7">
        <v>0</v>
      </c>
      <c r="AD924" s="7">
        <v>0</v>
      </c>
      <c r="AE924" s="7">
        <v>8</v>
      </c>
      <c r="AF924" s="7">
        <v>1</v>
      </c>
      <c r="AG924" s="7">
        <v>3</v>
      </c>
      <c r="AH924" s="11">
        <v>1</v>
      </c>
      <c r="AI924" s="11">
        <v>1</v>
      </c>
      <c r="AJ924" s="11">
        <v>0</v>
      </c>
      <c r="AK924" s="11">
        <v>1.5</v>
      </c>
      <c r="AL924" s="7">
        <v>0</v>
      </c>
      <c r="AM924" s="7">
        <v>0</v>
      </c>
      <c r="AN924" s="7">
        <v>0</v>
      </c>
      <c r="AO924" s="7">
        <v>0</v>
      </c>
      <c r="AP924" s="7">
        <v>5000</v>
      </c>
      <c r="AQ924" s="7">
        <v>3</v>
      </c>
      <c r="AR924" s="7">
        <v>0</v>
      </c>
      <c r="AS924" s="11">
        <v>0</v>
      </c>
      <c r="AT924" s="7" t="s">
        <v>153</v>
      </c>
      <c r="AU924" s="7"/>
      <c r="AV924" s="10" t="s">
        <v>171</v>
      </c>
      <c r="AW924" s="7" t="s">
        <v>159</v>
      </c>
      <c r="AX924" s="9">
        <v>10000007</v>
      </c>
      <c r="AY924" s="9">
        <v>70103003</v>
      </c>
      <c r="AZ924" s="8" t="s">
        <v>156</v>
      </c>
      <c r="BA924" s="7" t="s">
        <v>1004</v>
      </c>
      <c r="BB924" s="16">
        <v>0</v>
      </c>
      <c r="BC924" s="16">
        <v>0</v>
      </c>
      <c r="BD924" s="22" t="s">
        <v>1005</v>
      </c>
      <c r="BE924" s="7">
        <v>0</v>
      </c>
      <c r="BF924" s="7">
        <v>0</v>
      </c>
      <c r="BG924" s="7">
        <v>0</v>
      </c>
      <c r="BH924" s="7">
        <v>0</v>
      </c>
      <c r="BI924" s="7">
        <v>0</v>
      </c>
      <c r="BJ924" s="7">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64100004</v>
      </c>
      <c r="D925" s="10" t="s">
        <v>1006</v>
      </c>
      <c r="E925" s="7">
        <v>1</v>
      </c>
      <c r="F925" s="11">
        <v>80000001</v>
      </c>
      <c r="G925" s="9">
        <v>0</v>
      </c>
      <c r="H925" s="9">
        <v>0</v>
      </c>
      <c r="I925" s="7">
        <v>0</v>
      </c>
      <c r="J925" s="9">
        <v>0</v>
      </c>
      <c r="K925" s="7">
        <v>0</v>
      </c>
      <c r="L925" s="11">
        <v>0</v>
      </c>
      <c r="M925" s="11">
        <v>0</v>
      </c>
      <c r="N925" s="9">
        <v>2</v>
      </c>
      <c r="O925" s="9">
        <v>1</v>
      </c>
      <c r="P925" s="9">
        <v>1</v>
      </c>
      <c r="Q925" s="11">
        <v>0</v>
      </c>
      <c r="R925" s="11">
        <v>0</v>
      </c>
      <c r="S925" s="11">
        <v>0</v>
      </c>
      <c r="T925" s="7">
        <v>1</v>
      </c>
      <c r="U925" s="11">
        <v>2</v>
      </c>
      <c r="V925" s="11">
        <v>0</v>
      </c>
      <c r="W925" s="9">
        <v>0</v>
      </c>
      <c r="X925" s="9"/>
      <c r="Y925" s="9">
        <v>0</v>
      </c>
      <c r="Z925" s="11">
        <v>0</v>
      </c>
      <c r="AA925" s="11">
        <v>0</v>
      </c>
      <c r="AB925" s="11">
        <v>0</v>
      </c>
      <c r="AC925" s="9">
        <v>0</v>
      </c>
      <c r="AD925" s="11">
        <v>0</v>
      </c>
      <c r="AE925" s="9">
        <v>30</v>
      </c>
      <c r="AF925" s="11">
        <v>1</v>
      </c>
      <c r="AG925" s="11">
        <v>3</v>
      </c>
      <c r="AH925" s="11">
        <v>2</v>
      </c>
      <c r="AI925" s="11">
        <v>1</v>
      </c>
      <c r="AJ925" s="11">
        <v>1</v>
      </c>
      <c r="AK925" s="11">
        <v>6</v>
      </c>
      <c r="AL925" s="11">
        <v>0</v>
      </c>
      <c r="AM925" s="11">
        <v>0</v>
      </c>
      <c r="AN925" s="11">
        <v>0</v>
      </c>
      <c r="AO925" s="9">
        <v>0</v>
      </c>
      <c r="AP925" s="11">
        <v>3000</v>
      </c>
      <c r="AQ925" s="11">
        <v>0.1</v>
      </c>
      <c r="AR925" s="11">
        <v>0</v>
      </c>
      <c r="AS925" s="9">
        <v>90610041</v>
      </c>
      <c r="AT925" s="9">
        <v>90610041</v>
      </c>
      <c r="AU925" s="9"/>
      <c r="AV925" s="26" t="s">
        <v>189</v>
      </c>
      <c r="AW925" s="11" t="s">
        <v>208</v>
      </c>
      <c r="AX925" s="11" t="s">
        <v>153</v>
      </c>
      <c r="AY925" s="11">
        <v>0</v>
      </c>
      <c r="AZ925" s="26" t="s">
        <v>156</v>
      </c>
      <c r="BA925" s="11">
        <v>0</v>
      </c>
      <c r="BB925" s="11">
        <v>0</v>
      </c>
      <c r="BC925" s="11">
        <v>0</v>
      </c>
      <c r="BD925" s="33" t="s">
        <v>1001</v>
      </c>
      <c r="BE925" s="11">
        <v>0</v>
      </c>
      <c r="BF925" s="7">
        <v>0</v>
      </c>
      <c r="BG925" s="11">
        <v>0</v>
      </c>
      <c r="BH925" s="11">
        <v>0</v>
      </c>
      <c r="BI925" s="11">
        <v>0</v>
      </c>
      <c r="BJ925" s="11">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25" customHeight="1">
      <c r="C926" s="9">
        <v>64100005</v>
      </c>
      <c r="D926" s="10" t="s">
        <v>868</v>
      </c>
      <c r="E926" s="9">
        <v>1</v>
      </c>
      <c r="F926" s="11">
        <v>80000001</v>
      </c>
      <c r="G926" s="9">
        <v>0</v>
      </c>
      <c r="H926" s="9">
        <v>0</v>
      </c>
      <c r="I926" s="7">
        <v>0</v>
      </c>
      <c r="J926" s="9">
        <v>0</v>
      </c>
      <c r="K926" s="7">
        <v>0</v>
      </c>
      <c r="L926" s="9">
        <v>0</v>
      </c>
      <c r="M926" s="9">
        <v>0</v>
      </c>
      <c r="N926" s="9">
        <v>2</v>
      </c>
      <c r="O926" s="9">
        <v>2</v>
      </c>
      <c r="P926" s="9">
        <v>0.3</v>
      </c>
      <c r="Q926" s="9">
        <v>0</v>
      </c>
      <c r="R926" s="11">
        <v>0</v>
      </c>
      <c r="S926" s="16">
        <v>0</v>
      </c>
      <c r="T926" s="7">
        <v>1</v>
      </c>
      <c r="U926" s="9">
        <v>1</v>
      </c>
      <c r="V926" s="9">
        <v>0</v>
      </c>
      <c r="W926" s="9">
        <v>3</v>
      </c>
      <c r="X926" s="9"/>
      <c r="Y926" s="9">
        <v>0</v>
      </c>
      <c r="Z926" s="9">
        <v>0</v>
      </c>
      <c r="AA926" s="9">
        <v>0</v>
      </c>
      <c r="AB926" s="9">
        <v>0</v>
      </c>
      <c r="AC926" s="9">
        <v>1</v>
      </c>
      <c r="AD926" s="9">
        <v>0</v>
      </c>
      <c r="AE926" s="9">
        <v>15</v>
      </c>
      <c r="AF926" s="9">
        <v>0</v>
      </c>
      <c r="AG926" s="9">
        <v>3</v>
      </c>
      <c r="AH926" s="11">
        <v>7</v>
      </c>
      <c r="AI926" s="11">
        <v>0</v>
      </c>
      <c r="AJ926" s="11">
        <v>1</v>
      </c>
      <c r="AK926" s="11">
        <v>6</v>
      </c>
      <c r="AL926" s="9">
        <v>0</v>
      </c>
      <c r="AM926" s="9">
        <v>0</v>
      </c>
      <c r="AN926" s="9">
        <v>0</v>
      </c>
      <c r="AO926" s="9">
        <v>0</v>
      </c>
      <c r="AP926" s="9">
        <v>3000</v>
      </c>
      <c r="AQ926" s="9">
        <v>0.5</v>
      </c>
      <c r="AR926" s="9">
        <v>20</v>
      </c>
      <c r="AS926" s="11">
        <v>0</v>
      </c>
      <c r="AT926" s="102">
        <v>90610051</v>
      </c>
      <c r="AU926" s="103"/>
      <c r="AV926" s="8" t="s">
        <v>507</v>
      </c>
      <c r="AW926" s="9" t="s">
        <v>172</v>
      </c>
      <c r="AX926" s="9">
        <v>10000011</v>
      </c>
      <c r="AY926" s="9">
        <v>20001010</v>
      </c>
      <c r="AZ926" s="10" t="s">
        <v>185</v>
      </c>
      <c r="BA926" s="10" t="s">
        <v>153</v>
      </c>
      <c r="BB926" s="16">
        <v>0</v>
      </c>
      <c r="BC926" s="16">
        <v>0</v>
      </c>
      <c r="BD926" s="22" t="s">
        <v>869</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64100006</v>
      </c>
      <c r="D927" s="10" t="s">
        <v>602</v>
      </c>
      <c r="E927" s="9">
        <v>1</v>
      </c>
      <c r="F927" s="11">
        <v>80000001</v>
      </c>
      <c r="G927" s="9">
        <v>0</v>
      </c>
      <c r="H927" s="9">
        <v>0</v>
      </c>
      <c r="I927" s="7">
        <v>0</v>
      </c>
      <c r="J927" s="9">
        <v>0</v>
      </c>
      <c r="K927" s="9">
        <v>0</v>
      </c>
      <c r="L927" s="9">
        <v>0</v>
      </c>
      <c r="M927" s="9">
        <v>0</v>
      </c>
      <c r="N927" s="7">
        <v>2</v>
      </c>
      <c r="O927" s="9">
        <v>7</v>
      </c>
      <c r="P927" s="9">
        <v>0.1</v>
      </c>
      <c r="Q927" s="9">
        <v>0</v>
      </c>
      <c r="R927" s="11">
        <v>0</v>
      </c>
      <c r="S927" s="16">
        <v>0</v>
      </c>
      <c r="T927" s="7">
        <v>1</v>
      </c>
      <c r="U927" s="9">
        <v>1</v>
      </c>
      <c r="V927" s="9">
        <v>0</v>
      </c>
      <c r="W927" s="9">
        <v>1</v>
      </c>
      <c r="X927" s="9"/>
      <c r="Y927" s="9">
        <v>0</v>
      </c>
      <c r="Z927" s="9">
        <v>0</v>
      </c>
      <c r="AA927" s="9">
        <v>0</v>
      </c>
      <c r="AB927" s="9">
        <v>0</v>
      </c>
      <c r="AC927" s="7">
        <v>0</v>
      </c>
      <c r="AD927" s="9">
        <v>0</v>
      </c>
      <c r="AE927" s="9">
        <v>15</v>
      </c>
      <c r="AF927" s="9">
        <v>0</v>
      </c>
      <c r="AG927" s="9">
        <v>0</v>
      </c>
      <c r="AH927" s="11">
        <v>7</v>
      </c>
      <c r="AI927" s="11">
        <v>0</v>
      </c>
      <c r="AJ927" s="11">
        <v>0</v>
      </c>
      <c r="AK927" s="11">
        <v>0</v>
      </c>
      <c r="AL927" s="9">
        <v>0</v>
      </c>
      <c r="AM927" s="9">
        <v>0</v>
      </c>
      <c r="AN927" s="9">
        <v>0</v>
      </c>
      <c r="AO927" s="9">
        <v>0</v>
      </c>
      <c r="AP927" s="9">
        <v>1000</v>
      </c>
      <c r="AQ927" s="9">
        <v>0.5</v>
      </c>
      <c r="AR927" s="9">
        <v>0</v>
      </c>
      <c r="AS927" s="11">
        <v>0</v>
      </c>
      <c r="AT927" s="11">
        <v>90202001</v>
      </c>
      <c r="AU927" s="11"/>
      <c r="AV927" s="10" t="s">
        <v>182</v>
      </c>
      <c r="AW927" s="9">
        <v>0</v>
      </c>
      <c r="AX927" s="9">
        <v>10007001</v>
      </c>
      <c r="AY927" s="9">
        <v>0</v>
      </c>
      <c r="AZ927" s="10" t="s">
        <v>156</v>
      </c>
      <c r="BA927" s="10" t="s">
        <v>153</v>
      </c>
      <c r="BB927" s="16">
        <v>0</v>
      </c>
      <c r="BC927" s="16">
        <v>0</v>
      </c>
      <c r="BD927" s="38" t="s">
        <v>1007</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64100007</v>
      </c>
      <c r="D928" s="8" t="s">
        <v>1003</v>
      </c>
      <c r="E928" s="9">
        <v>1</v>
      </c>
      <c r="F928" s="11">
        <v>80000001</v>
      </c>
      <c r="G928" s="9">
        <v>0</v>
      </c>
      <c r="H928" s="9">
        <v>0</v>
      </c>
      <c r="I928" s="7">
        <v>0</v>
      </c>
      <c r="J928" s="9">
        <v>0</v>
      </c>
      <c r="K928" s="9">
        <v>0</v>
      </c>
      <c r="L928" s="7">
        <v>0</v>
      </c>
      <c r="M928" s="7">
        <v>0</v>
      </c>
      <c r="N928" s="7">
        <v>2</v>
      </c>
      <c r="O928" s="7">
        <v>3</v>
      </c>
      <c r="P928" s="7">
        <v>0.2</v>
      </c>
      <c r="Q928" s="7">
        <v>0</v>
      </c>
      <c r="R928" s="11">
        <v>0</v>
      </c>
      <c r="S928" s="7">
        <v>0</v>
      </c>
      <c r="T928" s="7">
        <v>1</v>
      </c>
      <c r="U928" s="7">
        <v>2</v>
      </c>
      <c r="V928" s="7">
        <v>0</v>
      </c>
      <c r="W928" s="7">
        <v>3</v>
      </c>
      <c r="X928" s="7"/>
      <c r="Y928" s="7">
        <v>0</v>
      </c>
      <c r="Z928" s="7">
        <v>1</v>
      </c>
      <c r="AA928" s="7">
        <v>0</v>
      </c>
      <c r="AB928" s="7">
        <v>0</v>
      </c>
      <c r="AC928" s="7">
        <v>0</v>
      </c>
      <c r="AD928" s="7">
        <v>0</v>
      </c>
      <c r="AE928" s="7">
        <v>8</v>
      </c>
      <c r="AF928" s="7">
        <v>1</v>
      </c>
      <c r="AG928" s="7">
        <v>3</v>
      </c>
      <c r="AH928" s="11">
        <v>1</v>
      </c>
      <c r="AI928" s="11">
        <v>1</v>
      </c>
      <c r="AJ928" s="11">
        <v>0</v>
      </c>
      <c r="AK928" s="11">
        <v>1.5</v>
      </c>
      <c r="AL928" s="7">
        <v>0</v>
      </c>
      <c r="AM928" s="7">
        <v>0</v>
      </c>
      <c r="AN928" s="7">
        <v>0</v>
      </c>
      <c r="AO928" s="7">
        <v>0</v>
      </c>
      <c r="AP928" s="7">
        <v>5000</v>
      </c>
      <c r="AQ928" s="7">
        <v>3</v>
      </c>
      <c r="AR928" s="7">
        <v>0</v>
      </c>
      <c r="AS928" s="11">
        <v>0</v>
      </c>
      <c r="AT928" s="7" t="s">
        <v>153</v>
      </c>
      <c r="AU928" s="7"/>
      <c r="AV928" s="10" t="s">
        <v>171</v>
      </c>
      <c r="AW928" s="7" t="s">
        <v>159</v>
      </c>
      <c r="AX928" s="9">
        <v>10000011</v>
      </c>
      <c r="AY928" s="9">
        <v>70204001</v>
      </c>
      <c r="AZ928" s="8" t="s">
        <v>156</v>
      </c>
      <c r="BA928" s="7" t="s">
        <v>1008</v>
      </c>
      <c r="BB928" s="16">
        <v>0</v>
      </c>
      <c r="BC928" s="16">
        <v>0</v>
      </c>
      <c r="BD928" s="22" t="s">
        <v>1005</v>
      </c>
      <c r="BE928" s="7">
        <v>0</v>
      </c>
      <c r="BF928" s="7">
        <v>0</v>
      </c>
      <c r="BG928" s="7">
        <v>0</v>
      </c>
      <c r="BH928" s="7">
        <v>0</v>
      </c>
      <c r="BI928" s="7">
        <v>0</v>
      </c>
      <c r="BJ928" s="7">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25" customHeight="1">
      <c r="C929" s="9">
        <v>641000071</v>
      </c>
      <c r="D929" s="10" t="s">
        <v>868</v>
      </c>
      <c r="E929" s="9">
        <v>1</v>
      </c>
      <c r="F929" s="11">
        <v>80000001</v>
      </c>
      <c r="G929" s="9">
        <v>0</v>
      </c>
      <c r="H929" s="9">
        <v>0</v>
      </c>
      <c r="I929" s="7">
        <v>0</v>
      </c>
      <c r="J929" s="9">
        <v>0</v>
      </c>
      <c r="K929" s="7">
        <v>0</v>
      </c>
      <c r="L929" s="9">
        <v>0</v>
      </c>
      <c r="M929" s="9">
        <v>0</v>
      </c>
      <c r="N929" s="9">
        <v>2</v>
      </c>
      <c r="O929" s="9">
        <v>3</v>
      </c>
      <c r="P929" s="9">
        <v>0.3</v>
      </c>
      <c r="Q929" s="9">
        <v>0</v>
      </c>
      <c r="R929" s="11">
        <v>1</v>
      </c>
      <c r="S929" s="16">
        <v>0</v>
      </c>
      <c r="T929" s="7">
        <v>1</v>
      </c>
      <c r="U929" s="9">
        <v>1</v>
      </c>
      <c r="V929" s="9">
        <v>0</v>
      </c>
      <c r="W929" s="9">
        <v>3</v>
      </c>
      <c r="X929" s="9"/>
      <c r="Y929" s="9">
        <v>0</v>
      </c>
      <c r="Z929" s="9">
        <v>0</v>
      </c>
      <c r="AA929" s="9">
        <v>0</v>
      </c>
      <c r="AB929" s="9">
        <v>0</v>
      </c>
      <c r="AC929" s="9">
        <v>1</v>
      </c>
      <c r="AD929" s="9">
        <v>0</v>
      </c>
      <c r="AE929" s="9">
        <v>15</v>
      </c>
      <c r="AF929" s="9">
        <v>0</v>
      </c>
      <c r="AG929" s="9">
        <v>3</v>
      </c>
      <c r="AH929" s="11">
        <v>7</v>
      </c>
      <c r="AI929" s="11">
        <v>0</v>
      </c>
      <c r="AJ929" s="11">
        <v>1</v>
      </c>
      <c r="AK929" s="11">
        <v>6</v>
      </c>
      <c r="AL929" s="9">
        <v>0</v>
      </c>
      <c r="AM929" s="9">
        <v>0</v>
      </c>
      <c r="AN929" s="9">
        <v>0</v>
      </c>
      <c r="AO929" s="9">
        <v>0</v>
      </c>
      <c r="AP929" s="9">
        <v>3000</v>
      </c>
      <c r="AQ929" s="9">
        <v>0.5</v>
      </c>
      <c r="AR929" s="9">
        <v>20</v>
      </c>
      <c r="AS929" s="11">
        <v>0</v>
      </c>
      <c r="AT929" s="102">
        <v>0</v>
      </c>
      <c r="AU929" s="103"/>
      <c r="AV929" s="8" t="s">
        <v>507</v>
      </c>
      <c r="AW929" s="9" t="s">
        <v>172</v>
      </c>
      <c r="AX929" s="9">
        <v>10000011</v>
      </c>
      <c r="AY929" s="9">
        <v>70204001</v>
      </c>
      <c r="AZ929" s="10" t="s">
        <v>185</v>
      </c>
      <c r="BA929" s="10" t="s">
        <v>153</v>
      </c>
      <c r="BB929" s="16">
        <v>0</v>
      </c>
      <c r="BC929" s="16">
        <v>0</v>
      </c>
      <c r="BD929" s="22" t="s">
        <v>869</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64100008</v>
      </c>
      <c r="D930" s="8" t="s">
        <v>1009</v>
      </c>
      <c r="E930" s="9">
        <v>1</v>
      </c>
      <c r="F930" s="11">
        <v>80000001</v>
      </c>
      <c r="G930" s="7">
        <v>0</v>
      </c>
      <c r="H930" s="7">
        <v>0</v>
      </c>
      <c r="I930" s="7">
        <v>0</v>
      </c>
      <c r="J930" s="7">
        <v>0</v>
      </c>
      <c r="K930" s="9">
        <v>0</v>
      </c>
      <c r="L930" s="7">
        <v>0</v>
      </c>
      <c r="M930" s="7">
        <v>0</v>
      </c>
      <c r="N930" s="7">
        <v>2</v>
      </c>
      <c r="O930" s="7">
        <v>1</v>
      </c>
      <c r="P930" s="7">
        <v>0.2</v>
      </c>
      <c r="Q930" s="7">
        <v>0</v>
      </c>
      <c r="R930" s="11">
        <v>0</v>
      </c>
      <c r="S930" s="7">
        <v>0</v>
      </c>
      <c r="T930" s="7">
        <v>1</v>
      </c>
      <c r="U930" s="7">
        <v>2</v>
      </c>
      <c r="V930" s="7">
        <v>0</v>
      </c>
      <c r="W930" s="7">
        <v>0</v>
      </c>
      <c r="X930" s="7"/>
      <c r="Y930" s="7">
        <v>0</v>
      </c>
      <c r="Z930" s="7">
        <v>0</v>
      </c>
      <c r="AA930" s="7">
        <v>0</v>
      </c>
      <c r="AB930" s="7">
        <v>0</v>
      </c>
      <c r="AC930" s="7">
        <v>0</v>
      </c>
      <c r="AD930" s="7">
        <v>0</v>
      </c>
      <c r="AE930" s="7">
        <v>30</v>
      </c>
      <c r="AF930" s="7">
        <v>0</v>
      </c>
      <c r="AG930" s="7">
        <v>0</v>
      </c>
      <c r="AH930" s="11">
        <v>2</v>
      </c>
      <c r="AI930" s="11">
        <v>2</v>
      </c>
      <c r="AJ930" s="11">
        <v>0</v>
      </c>
      <c r="AK930" s="11">
        <v>1.5</v>
      </c>
      <c r="AL930" s="7">
        <v>0</v>
      </c>
      <c r="AM930" s="7">
        <v>0</v>
      </c>
      <c r="AN930" s="7">
        <v>0</v>
      </c>
      <c r="AO930" s="9">
        <v>0</v>
      </c>
      <c r="AP930" s="7">
        <v>3000</v>
      </c>
      <c r="AQ930" s="7">
        <v>0</v>
      </c>
      <c r="AR930" s="7">
        <v>0</v>
      </c>
      <c r="AS930" s="11">
        <v>0</v>
      </c>
      <c r="AT930" s="7" t="s">
        <v>153</v>
      </c>
      <c r="AU930" s="7"/>
      <c r="AV930" s="8" t="s">
        <v>171</v>
      </c>
      <c r="AW930" s="7" t="s">
        <v>155</v>
      </c>
      <c r="AX930" s="9">
        <v>0</v>
      </c>
      <c r="AY930" s="9">
        <v>21101051</v>
      </c>
      <c r="AZ930" s="8" t="s">
        <v>379</v>
      </c>
      <c r="BA930" s="211" t="s">
        <v>1010</v>
      </c>
      <c r="BB930" s="16">
        <v>0</v>
      </c>
      <c r="BC930" s="16">
        <v>0</v>
      </c>
      <c r="BD930" s="22" t="s">
        <v>1011</v>
      </c>
      <c r="BE930" s="7">
        <v>0</v>
      </c>
      <c r="BF930" s="7">
        <v>0</v>
      </c>
      <c r="BG930" s="7">
        <v>0</v>
      </c>
      <c r="BH930" s="7">
        <v>0</v>
      </c>
      <c r="BI930" s="7">
        <v>0</v>
      </c>
      <c r="BJ930" s="7">
        <v>0</v>
      </c>
      <c r="BK930" s="24">
        <v>0</v>
      </c>
      <c r="BL930" s="11">
        <v>0</v>
      </c>
      <c r="BM930" s="11">
        <v>0</v>
      </c>
      <c r="BN930" s="11">
        <v>0</v>
      </c>
      <c r="BO930" s="11">
        <v>0</v>
      </c>
      <c r="BP930" s="11">
        <v>0</v>
      </c>
      <c r="BQ930" s="11">
        <v>0</v>
      </c>
      <c r="BR930" s="11">
        <v>0</v>
      </c>
      <c r="BS930" s="11"/>
      <c r="BT930" s="11"/>
      <c r="BU930" s="11"/>
      <c r="BV930" s="11">
        <v>0</v>
      </c>
      <c r="BW930" s="11">
        <v>0</v>
      </c>
      <c r="BX930" s="11">
        <v>0</v>
      </c>
    </row>
    <row r="931" spans="3:76" ht="19.5" customHeight="1">
      <c r="C931" s="9">
        <v>64100009</v>
      </c>
      <c r="D931" s="10" t="s">
        <v>617</v>
      </c>
      <c r="E931" s="7">
        <v>1</v>
      </c>
      <c r="F931" s="11">
        <v>80000001</v>
      </c>
      <c r="G931" s="9">
        <v>0</v>
      </c>
      <c r="H931" s="9">
        <v>0</v>
      </c>
      <c r="I931" s="7">
        <v>1</v>
      </c>
      <c r="J931" s="9">
        <v>0</v>
      </c>
      <c r="K931" s="7">
        <v>0</v>
      </c>
      <c r="L931" s="9">
        <v>0</v>
      </c>
      <c r="M931" s="9">
        <v>0</v>
      </c>
      <c r="N931" s="9">
        <v>2</v>
      </c>
      <c r="O931" s="9">
        <v>10</v>
      </c>
      <c r="P931" s="9">
        <v>0.8</v>
      </c>
      <c r="Q931" s="9">
        <v>0</v>
      </c>
      <c r="R931" s="11">
        <v>0</v>
      </c>
      <c r="S931" s="16">
        <v>0</v>
      </c>
      <c r="T931" s="7">
        <v>1</v>
      </c>
      <c r="U931" s="9">
        <v>2</v>
      </c>
      <c r="V931" s="9">
        <v>0</v>
      </c>
      <c r="W931" s="9">
        <v>2.5</v>
      </c>
      <c r="X931" s="9"/>
      <c r="Y931" s="9">
        <v>1500</v>
      </c>
      <c r="Z931" s="9">
        <v>0</v>
      </c>
      <c r="AA931" s="9">
        <v>0</v>
      </c>
      <c r="AB931" s="9">
        <v>0</v>
      </c>
      <c r="AC931" s="9">
        <v>0</v>
      </c>
      <c r="AD931" s="9">
        <v>0</v>
      </c>
      <c r="AE931" s="9">
        <v>5</v>
      </c>
      <c r="AF931" s="9">
        <v>1</v>
      </c>
      <c r="AG931" s="9">
        <v>2</v>
      </c>
      <c r="AH931" s="11">
        <v>2</v>
      </c>
      <c r="AI931" s="11">
        <v>2</v>
      </c>
      <c r="AJ931" s="11">
        <v>0</v>
      </c>
      <c r="AK931" s="11">
        <v>4</v>
      </c>
      <c r="AL931" s="9">
        <v>0</v>
      </c>
      <c r="AM931" s="9">
        <v>0</v>
      </c>
      <c r="AN931" s="9">
        <v>0</v>
      </c>
      <c r="AO931" s="9">
        <v>0</v>
      </c>
      <c r="AP931" s="9">
        <v>30000</v>
      </c>
      <c r="AQ931" s="9">
        <v>0.5</v>
      </c>
      <c r="AR931" s="9">
        <v>10</v>
      </c>
      <c r="AS931" s="11">
        <v>0</v>
      </c>
      <c r="AT931" s="9">
        <v>92002001</v>
      </c>
      <c r="AU931" s="9"/>
      <c r="AV931" s="10" t="s">
        <v>171</v>
      </c>
      <c r="AW931" s="9" t="s">
        <v>155</v>
      </c>
      <c r="AX931" s="9">
        <v>10003002</v>
      </c>
      <c r="AY931" s="9">
        <v>70204006</v>
      </c>
      <c r="AZ931" s="10" t="s">
        <v>194</v>
      </c>
      <c r="BA931" s="10">
        <v>0</v>
      </c>
      <c r="BB931" s="16">
        <v>0</v>
      </c>
      <c r="BC931" s="16">
        <v>0</v>
      </c>
      <c r="BD931" s="21"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spans="3:76" ht="19.5" customHeight="1">
      <c r="C932" s="9">
        <v>64100010</v>
      </c>
      <c r="D932" s="10" t="s">
        <v>618</v>
      </c>
      <c r="E932" s="7">
        <v>1</v>
      </c>
      <c r="F932" s="11">
        <v>80000001</v>
      </c>
      <c r="G932" s="7">
        <v>0</v>
      </c>
      <c r="H932" s="7">
        <v>0</v>
      </c>
      <c r="I932" s="7">
        <v>1</v>
      </c>
      <c r="J932" s="7">
        <v>0</v>
      </c>
      <c r="K932" s="7">
        <v>0</v>
      </c>
      <c r="L932" s="9">
        <v>0</v>
      </c>
      <c r="M932" s="9">
        <v>0</v>
      </c>
      <c r="N932" s="9">
        <v>2</v>
      </c>
      <c r="O932" s="9">
        <v>10</v>
      </c>
      <c r="P932" s="9">
        <v>0.8</v>
      </c>
      <c r="Q932" s="9">
        <v>0</v>
      </c>
      <c r="R932" s="11">
        <v>0</v>
      </c>
      <c r="S932" s="16">
        <v>0</v>
      </c>
      <c r="T932" s="7">
        <v>1</v>
      </c>
      <c r="U932" s="9">
        <v>2</v>
      </c>
      <c r="V932" s="9">
        <v>0</v>
      </c>
      <c r="W932" s="9">
        <v>2.5</v>
      </c>
      <c r="X932" s="9"/>
      <c r="Y932" s="9">
        <v>1000</v>
      </c>
      <c r="Z932" s="9">
        <v>0</v>
      </c>
      <c r="AA932" s="9">
        <v>0</v>
      </c>
      <c r="AB932" s="9">
        <v>0</v>
      </c>
      <c r="AC932" s="9">
        <v>0</v>
      </c>
      <c r="AD932" s="9">
        <v>0</v>
      </c>
      <c r="AE932" s="9">
        <v>8</v>
      </c>
      <c r="AF932" s="9">
        <v>1</v>
      </c>
      <c r="AG932" s="9">
        <v>3</v>
      </c>
      <c r="AH932" s="11">
        <v>2</v>
      </c>
      <c r="AI932" s="11">
        <v>1</v>
      </c>
      <c r="AJ932" s="11">
        <v>0</v>
      </c>
      <c r="AK932" s="11">
        <v>6</v>
      </c>
      <c r="AL932" s="9">
        <v>0</v>
      </c>
      <c r="AM932" s="9">
        <v>0</v>
      </c>
      <c r="AN932" s="9">
        <v>0</v>
      </c>
      <c r="AO932" s="9">
        <v>0.25</v>
      </c>
      <c r="AP932" s="9">
        <v>3000</v>
      </c>
      <c r="AQ932" s="9">
        <v>0.5</v>
      </c>
      <c r="AR932" s="9">
        <v>0</v>
      </c>
      <c r="AS932" s="11">
        <v>0</v>
      </c>
      <c r="AT932" s="9">
        <v>0</v>
      </c>
      <c r="AU932" s="9"/>
      <c r="AV932" s="10" t="s">
        <v>171</v>
      </c>
      <c r="AW932" s="9" t="s">
        <v>172</v>
      </c>
      <c r="AX932" s="9">
        <v>10000006</v>
      </c>
      <c r="AY932" s="9">
        <v>21100010</v>
      </c>
      <c r="AZ932" s="10" t="s">
        <v>156</v>
      </c>
      <c r="BA932" s="10">
        <v>0</v>
      </c>
      <c r="BB932" s="16">
        <v>0</v>
      </c>
      <c r="BC932" s="16">
        <v>0</v>
      </c>
      <c r="BD932" s="21" t="str">
        <f t="shared" ref="BD932" si="114">"立即对目标范围内的怪物造成"&amp;W932*100&amp;"%攻击伤害+"&amp;Y932&amp;"点固定伤害"</f>
        <v>立即对目标范围内的怪物造成250%攻击伤害+1000点固定伤害</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64100011</v>
      </c>
      <c r="D933" s="8" t="s">
        <v>720</v>
      </c>
      <c r="E933" s="7">
        <v>1</v>
      </c>
      <c r="F933" s="11">
        <v>80000001</v>
      </c>
      <c r="G933" s="9">
        <v>0</v>
      </c>
      <c r="H933" s="9">
        <v>0</v>
      </c>
      <c r="I933" s="9">
        <v>1</v>
      </c>
      <c r="J933" s="9">
        <v>0</v>
      </c>
      <c r="K933" s="9">
        <v>0</v>
      </c>
      <c r="L933" s="7">
        <v>0</v>
      </c>
      <c r="M933" s="7">
        <v>0</v>
      </c>
      <c r="N933" s="7">
        <v>5</v>
      </c>
      <c r="O933" s="7">
        <v>0</v>
      </c>
      <c r="P933" s="7">
        <v>0</v>
      </c>
      <c r="Q933" s="7">
        <v>0</v>
      </c>
      <c r="R933" s="11">
        <v>0</v>
      </c>
      <c r="S933" s="7">
        <v>0</v>
      </c>
      <c r="T933" s="7">
        <v>1</v>
      </c>
      <c r="U933" s="7">
        <v>2</v>
      </c>
      <c r="V933" s="7">
        <v>0</v>
      </c>
      <c r="W933" s="7">
        <v>0</v>
      </c>
      <c r="X933" s="7"/>
      <c r="Y933" s="7">
        <v>0</v>
      </c>
      <c r="Z933" s="7">
        <v>0</v>
      </c>
      <c r="AA933" s="7">
        <v>0</v>
      </c>
      <c r="AB933" s="7">
        <v>0</v>
      </c>
      <c r="AC933" s="7">
        <v>0</v>
      </c>
      <c r="AD933" s="7">
        <v>0</v>
      </c>
      <c r="AE933" s="7">
        <v>9</v>
      </c>
      <c r="AF933" s="7">
        <v>2</v>
      </c>
      <c r="AG933" s="7" t="s">
        <v>152</v>
      </c>
      <c r="AH933" s="11">
        <v>2</v>
      </c>
      <c r="AI933" s="11">
        <v>2</v>
      </c>
      <c r="AJ933" s="11">
        <v>0</v>
      </c>
      <c r="AK933" s="11">
        <v>1.5</v>
      </c>
      <c r="AL933" s="7">
        <v>0</v>
      </c>
      <c r="AM933" s="7">
        <v>0</v>
      </c>
      <c r="AN933" s="7">
        <v>0</v>
      </c>
      <c r="AO933" s="7">
        <v>0</v>
      </c>
      <c r="AP933" s="7">
        <v>3000</v>
      </c>
      <c r="AQ933" s="7">
        <v>0.5</v>
      </c>
      <c r="AR933" s="7">
        <v>0</v>
      </c>
      <c r="AS933" s="11">
        <v>0</v>
      </c>
      <c r="AT933" s="7" t="s">
        <v>153</v>
      </c>
      <c r="AU933" s="7"/>
      <c r="AV933" s="8" t="s">
        <v>171</v>
      </c>
      <c r="AW933" s="7">
        <v>0</v>
      </c>
      <c r="AX933" s="9">
        <v>0</v>
      </c>
      <c r="AY933" s="9">
        <v>0</v>
      </c>
      <c r="AZ933" s="8" t="s">
        <v>156</v>
      </c>
      <c r="BA933" s="7" t="s">
        <v>721</v>
      </c>
      <c r="BB933" s="16">
        <v>0</v>
      </c>
      <c r="BC933" s="16">
        <v>0</v>
      </c>
      <c r="BD933" s="22" t="s">
        <v>722</v>
      </c>
      <c r="BE933" s="7"/>
      <c r="BF933" s="7">
        <v>0</v>
      </c>
      <c r="BG933" s="7"/>
      <c r="BH933" s="7"/>
      <c r="BI933" s="7"/>
      <c r="BJ933" s="9"/>
      <c r="BK933" s="7">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64100012</v>
      </c>
      <c r="D934" s="8" t="s">
        <v>723</v>
      </c>
      <c r="E934" s="7">
        <v>1</v>
      </c>
      <c r="F934" s="11">
        <v>80000001</v>
      </c>
      <c r="G934" s="9">
        <v>0</v>
      </c>
      <c r="H934" s="9">
        <v>0</v>
      </c>
      <c r="I934" s="9">
        <v>1</v>
      </c>
      <c r="J934" s="9">
        <v>0</v>
      </c>
      <c r="K934" s="9">
        <v>0</v>
      </c>
      <c r="L934" s="7">
        <v>0</v>
      </c>
      <c r="M934" s="7">
        <v>0</v>
      </c>
      <c r="N934" s="7">
        <v>5</v>
      </c>
      <c r="O934" s="7">
        <v>0</v>
      </c>
      <c r="P934" s="7">
        <v>0</v>
      </c>
      <c r="Q934" s="7">
        <v>0</v>
      </c>
      <c r="R934" s="11">
        <v>0</v>
      </c>
      <c r="S934" s="7">
        <v>0</v>
      </c>
      <c r="T934" s="7">
        <v>1</v>
      </c>
      <c r="U934" s="7">
        <v>2</v>
      </c>
      <c r="V934" s="7">
        <v>0</v>
      </c>
      <c r="W934" s="7">
        <v>0</v>
      </c>
      <c r="X934" s="7"/>
      <c r="Y934" s="7">
        <v>0</v>
      </c>
      <c r="Z934" s="7">
        <v>0</v>
      </c>
      <c r="AA934" s="7">
        <v>0</v>
      </c>
      <c r="AB934" s="7">
        <v>0</v>
      </c>
      <c r="AC934" s="7">
        <v>0</v>
      </c>
      <c r="AD934" s="7">
        <v>0</v>
      </c>
      <c r="AE934" s="7">
        <v>9</v>
      </c>
      <c r="AF934" s="7">
        <v>2</v>
      </c>
      <c r="AG934" s="7" t="s">
        <v>152</v>
      </c>
      <c r="AH934" s="11">
        <v>2</v>
      </c>
      <c r="AI934" s="11">
        <v>2</v>
      </c>
      <c r="AJ934" s="11">
        <v>0</v>
      </c>
      <c r="AK934" s="11">
        <v>1.5</v>
      </c>
      <c r="AL934" s="7">
        <v>0</v>
      </c>
      <c r="AM934" s="7">
        <v>0</v>
      </c>
      <c r="AN934" s="7">
        <v>0</v>
      </c>
      <c r="AO934" s="7">
        <v>0</v>
      </c>
      <c r="AP934" s="7">
        <v>3000</v>
      </c>
      <c r="AQ934" s="7">
        <v>0.5</v>
      </c>
      <c r="AR934" s="7">
        <v>0</v>
      </c>
      <c r="AS934" s="11">
        <v>0</v>
      </c>
      <c r="AT934" s="7" t="s">
        <v>153</v>
      </c>
      <c r="AU934" s="7"/>
      <c r="AV934" s="8" t="s">
        <v>171</v>
      </c>
      <c r="AW934" s="7">
        <v>0</v>
      </c>
      <c r="AX934" s="9">
        <v>0</v>
      </c>
      <c r="AY934" s="9">
        <v>0</v>
      </c>
      <c r="AZ934" s="8" t="s">
        <v>156</v>
      </c>
      <c r="BA934" s="7" t="s">
        <v>724</v>
      </c>
      <c r="BB934" s="16">
        <v>0</v>
      </c>
      <c r="BC934" s="16">
        <v>0</v>
      </c>
      <c r="BD934" s="22" t="s">
        <v>725</v>
      </c>
      <c r="BE934" s="7"/>
      <c r="BF934" s="7">
        <v>0</v>
      </c>
      <c r="BG934" s="7"/>
      <c r="BH934" s="7"/>
      <c r="BI934" s="7"/>
      <c r="BJ934" s="9"/>
      <c r="BK934" s="7">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64100013</v>
      </c>
      <c r="D935" s="8" t="s">
        <v>619</v>
      </c>
      <c r="E935" s="7">
        <v>1</v>
      </c>
      <c r="F935" s="11">
        <v>80000001</v>
      </c>
      <c r="G935" s="9">
        <v>0</v>
      </c>
      <c r="H935" s="9">
        <v>0</v>
      </c>
      <c r="I935" s="9">
        <v>1</v>
      </c>
      <c r="J935" s="9">
        <v>0</v>
      </c>
      <c r="K935" s="9">
        <v>0</v>
      </c>
      <c r="L935" s="7">
        <v>0</v>
      </c>
      <c r="M935" s="7">
        <v>0</v>
      </c>
      <c r="N935" s="7">
        <v>5</v>
      </c>
      <c r="O935" s="7">
        <v>0</v>
      </c>
      <c r="P935" s="7">
        <v>0</v>
      </c>
      <c r="Q935" s="7">
        <v>0</v>
      </c>
      <c r="R935" s="11">
        <v>0</v>
      </c>
      <c r="S935" s="7">
        <v>0</v>
      </c>
      <c r="T935" s="7">
        <v>1</v>
      </c>
      <c r="U935" s="7">
        <v>2</v>
      </c>
      <c r="V935" s="7">
        <v>0</v>
      </c>
      <c r="W935" s="7">
        <v>0</v>
      </c>
      <c r="X935" s="7"/>
      <c r="Y935" s="7">
        <v>0</v>
      </c>
      <c r="Z935" s="7">
        <v>0</v>
      </c>
      <c r="AA935" s="7">
        <v>0</v>
      </c>
      <c r="AB935" s="7">
        <v>0</v>
      </c>
      <c r="AC935" s="7">
        <v>0</v>
      </c>
      <c r="AD935" s="7">
        <v>0</v>
      </c>
      <c r="AE935" s="7">
        <v>9</v>
      </c>
      <c r="AF935" s="7">
        <v>2</v>
      </c>
      <c r="AG935" s="7" t="s">
        <v>152</v>
      </c>
      <c r="AH935" s="11">
        <v>2</v>
      </c>
      <c r="AI935" s="11">
        <v>2</v>
      </c>
      <c r="AJ935" s="11">
        <v>0</v>
      </c>
      <c r="AK935" s="11">
        <v>1.5</v>
      </c>
      <c r="AL935" s="7">
        <v>0</v>
      </c>
      <c r="AM935" s="7">
        <v>0</v>
      </c>
      <c r="AN935" s="7">
        <v>0</v>
      </c>
      <c r="AO935" s="7">
        <v>0</v>
      </c>
      <c r="AP935" s="7">
        <v>3000</v>
      </c>
      <c r="AQ935" s="7">
        <v>0</v>
      </c>
      <c r="AR935" s="7">
        <v>0</v>
      </c>
      <c r="AS935" s="11">
        <v>0</v>
      </c>
      <c r="AT935" s="7" t="s">
        <v>153</v>
      </c>
      <c r="AU935" s="7"/>
      <c r="AV935" s="8" t="s">
        <v>171</v>
      </c>
      <c r="AW935" s="7">
        <v>0</v>
      </c>
      <c r="AX935" s="9">
        <v>0</v>
      </c>
      <c r="AY935" s="9">
        <v>0</v>
      </c>
      <c r="AZ935" s="8" t="s">
        <v>156</v>
      </c>
      <c r="BA935" s="7" t="s">
        <v>1012</v>
      </c>
      <c r="BB935" s="16">
        <v>0</v>
      </c>
      <c r="BC935" s="16">
        <v>0</v>
      </c>
      <c r="BD935" s="22" t="s">
        <v>678</v>
      </c>
      <c r="BE935" s="7"/>
      <c r="BF935" s="7">
        <v>0</v>
      </c>
      <c r="BG935" s="7"/>
      <c r="BH935" s="7"/>
      <c r="BI935" s="7"/>
      <c r="BJ935" s="9"/>
      <c r="BK935" s="7">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64100014</v>
      </c>
      <c r="D936" s="8" t="s">
        <v>619</v>
      </c>
      <c r="E936" s="7">
        <v>1</v>
      </c>
      <c r="F936" s="11">
        <v>80000001</v>
      </c>
      <c r="G936" s="9">
        <v>0</v>
      </c>
      <c r="H936" s="9">
        <v>0</v>
      </c>
      <c r="I936" s="9">
        <v>1</v>
      </c>
      <c r="J936" s="9">
        <v>0</v>
      </c>
      <c r="K936" s="9">
        <v>0</v>
      </c>
      <c r="L936" s="7">
        <v>0</v>
      </c>
      <c r="M936" s="7">
        <v>0</v>
      </c>
      <c r="N936" s="7">
        <v>5</v>
      </c>
      <c r="O936" s="7">
        <v>0</v>
      </c>
      <c r="P936" s="7">
        <v>0</v>
      </c>
      <c r="Q936" s="7">
        <v>0</v>
      </c>
      <c r="R936" s="11">
        <v>0</v>
      </c>
      <c r="S936" s="7">
        <v>0</v>
      </c>
      <c r="T936" s="7">
        <v>1</v>
      </c>
      <c r="U936" s="7">
        <v>2</v>
      </c>
      <c r="V936" s="7">
        <v>0</v>
      </c>
      <c r="W936" s="7">
        <v>0</v>
      </c>
      <c r="X936" s="7"/>
      <c r="Y936" s="7">
        <v>0</v>
      </c>
      <c r="Z936" s="7">
        <v>0</v>
      </c>
      <c r="AA936" s="7">
        <v>0</v>
      </c>
      <c r="AB936" s="7">
        <v>0</v>
      </c>
      <c r="AC936" s="7">
        <v>0</v>
      </c>
      <c r="AD936" s="7">
        <v>0</v>
      </c>
      <c r="AE936" s="7">
        <v>9</v>
      </c>
      <c r="AF936" s="7">
        <v>2</v>
      </c>
      <c r="AG936" s="7" t="s">
        <v>152</v>
      </c>
      <c r="AH936" s="11">
        <v>2</v>
      </c>
      <c r="AI936" s="11">
        <v>2</v>
      </c>
      <c r="AJ936" s="11">
        <v>0</v>
      </c>
      <c r="AK936" s="11">
        <v>1.5</v>
      </c>
      <c r="AL936" s="7">
        <v>0</v>
      </c>
      <c r="AM936" s="7">
        <v>0</v>
      </c>
      <c r="AN936" s="7">
        <v>0</v>
      </c>
      <c r="AO936" s="7">
        <v>0</v>
      </c>
      <c r="AP936" s="7">
        <v>3000</v>
      </c>
      <c r="AQ936" s="7">
        <v>0</v>
      </c>
      <c r="AR936" s="7">
        <v>0</v>
      </c>
      <c r="AS936" s="11">
        <v>0</v>
      </c>
      <c r="AT936" s="7" t="s">
        <v>153</v>
      </c>
      <c r="AU936" s="7"/>
      <c r="AV936" s="8" t="s">
        <v>171</v>
      </c>
      <c r="AW936" s="7">
        <v>0</v>
      </c>
      <c r="AX936" s="9">
        <v>0</v>
      </c>
      <c r="AY936" s="9">
        <v>0</v>
      </c>
      <c r="AZ936" s="8" t="s">
        <v>156</v>
      </c>
      <c r="BA936" s="7" t="s">
        <v>1013</v>
      </c>
      <c r="BB936" s="16">
        <v>0</v>
      </c>
      <c r="BC936" s="16">
        <v>0</v>
      </c>
      <c r="BD936" s="22" t="s">
        <v>775</v>
      </c>
      <c r="BE936" s="7"/>
      <c r="BF936" s="7">
        <v>0</v>
      </c>
      <c r="BG936" s="7"/>
      <c r="BH936" s="7"/>
      <c r="BI936" s="7"/>
      <c r="BJ936" s="9"/>
      <c r="BK936" s="7">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37">
        <v>65000001</v>
      </c>
      <c r="D937" s="47" t="s">
        <v>480</v>
      </c>
      <c r="E937" s="37">
        <v>1</v>
      </c>
      <c r="F937" s="11">
        <v>80000001</v>
      </c>
      <c r="G937" s="37">
        <v>0</v>
      </c>
      <c r="H937" s="37">
        <v>0</v>
      </c>
      <c r="I937" s="37">
        <v>1</v>
      </c>
      <c r="J937" s="37">
        <v>0</v>
      </c>
      <c r="K937" s="37">
        <v>0</v>
      </c>
      <c r="L937" s="37">
        <v>0</v>
      </c>
      <c r="M937" s="37">
        <v>0</v>
      </c>
      <c r="N937" s="37">
        <v>2</v>
      </c>
      <c r="O937" s="37">
        <v>0</v>
      </c>
      <c r="P937" s="37">
        <v>0</v>
      </c>
      <c r="Q937" s="37">
        <v>0</v>
      </c>
      <c r="R937" s="37">
        <v>0</v>
      </c>
      <c r="S937" s="37">
        <v>0</v>
      </c>
      <c r="T937" s="37">
        <v>1</v>
      </c>
      <c r="U937" s="37">
        <v>2</v>
      </c>
      <c r="V937" s="37">
        <v>0</v>
      </c>
      <c r="W937" s="37">
        <v>0</v>
      </c>
      <c r="X937" s="37"/>
      <c r="Y937" s="37">
        <v>0</v>
      </c>
      <c r="Z937" s="37">
        <v>0</v>
      </c>
      <c r="AA937" s="37">
        <v>0</v>
      </c>
      <c r="AB937" s="37">
        <v>0</v>
      </c>
      <c r="AC937" s="37">
        <v>1</v>
      </c>
      <c r="AD937" s="37">
        <v>0</v>
      </c>
      <c r="AE937" s="37">
        <v>18</v>
      </c>
      <c r="AF937" s="37">
        <v>0</v>
      </c>
      <c r="AG937" s="37">
        <v>0</v>
      </c>
      <c r="AH937" s="37">
        <v>2</v>
      </c>
      <c r="AI937" s="37">
        <v>0</v>
      </c>
      <c r="AJ937" s="37">
        <v>0</v>
      </c>
      <c r="AK937" s="37">
        <v>0</v>
      </c>
      <c r="AL937" s="37">
        <v>0</v>
      </c>
      <c r="AM937" s="37">
        <v>0</v>
      </c>
      <c r="AN937" s="37">
        <v>0</v>
      </c>
      <c r="AO937" s="37">
        <v>0</v>
      </c>
      <c r="AP937" s="37">
        <v>1000</v>
      </c>
      <c r="AQ937" s="37">
        <v>0</v>
      </c>
      <c r="AR937" s="37">
        <v>0</v>
      </c>
      <c r="AS937" s="37">
        <v>95000001</v>
      </c>
      <c r="AT937" s="37" t="s">
        <v>153</v>
      </c>
      <c r="AU937" s="37"/>
      <c r="AV937" s="47" t="s">
        <v>171</v>
      </c>
      <c r="AW937" s="37" t="s">
        <v>1014</v>
      </c>
      <c r="AX937" s="37">
        <v>0</v>
      </c>
      <c r="AY937" s="37">
        <v>40000003</v>
      </c>
      <c r="AZ937" s="47" t="s">
        <v>156</v>
      </c>
      <c r="BA937" s="47" t="s">
        <v>153</v>
      </c>
      <c r="BB937" s="37">
        <v>0</v>
      </c>
      <c r="BC937" s="37">
        <v>0</v>
      </c>
      <c r="BD937" s="88"/>
      <c r="BE937" s="37">
        <v>0</v>
      </c>
      <c r="BF937" s="37">
        <v>0</v>
      </c>
      <c r="BG937" s="37">
        <v>0</v>
      </c>
      <c r="BH937" s="37">
        <v>0</v>
      </c>
      <c r="BI937" s="37">
        <v>0</v>
      </c>
      <c r="BJ937" s="37">
        <v>0</v>
      </c>
      <c r="BK937" s="19">
        <v>0</v>
      </c>
      <c r="BL937" s="37">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37">
        <v>65000002</v>
      </c>
      <c r="D938" s="47" t="s">
        <v>480</v>
      </c>
      <c r="E938" s="37">
        <v>1</v>
      </c>
      <c r="F938" s="11">
        <v>80000001</v>
      </c>
      <c r="G938" s="37">
        <v>0</v>
      </c>
      <c r="H938" s="37">
        <v>0</v>
      </c>
      <c r="I938" s="37">
        <v>1</v>
      </c>
      <c r="J938" s="37">
        <v>0</v>
      </c>
      <c r="K938" s="37">
        <v>0</v>
      </c>
      <c r="L938" s="37">
        <v>0</v>
      </c>
      <c r="M938" s="37">
        <v>0</v>
      </c>
      <c r="N938" s="37">
        <v>2</v>
      </c>
      <c r="O938" s="37">
        <v>0</v>
      </c>
      <c r="P938" s="37">
        <v>0</v>
      </c>
      <c r="Q938" s="37">
        <v>0</v>
      </c>
      <c r="R938" s="37">
        <v>0</v>
      </c>
      <c r="S938" s="37">
        <v>0</v>
      </c>
      <c r="T938" s="37">
        <v>1</v>
      </c>
      <c r="U938" s="37">
        <v>2</v>
      </c>
      <c r="V938" s="37">
        <v>0</v>
      </c>
      <c r="W938" s="37">
        <v>0</v>
      </c>
      <c r="X938" s="37"/>
      <c r="Y938" s="37">
        <v>0</v>
      </c>
      <c r="Z938" s="37">
        <v>0</v>
      </c>
      <c r="AA938" s="37">
        <v>0</v>
      </c>
      <c r="AB938" s="37">
        <v>0</v>
      </c>
      <c r="AC938" s="37">
        <v>1</v>
      </c>
      <c r="AD938" s="37">
        <v>0</v>
      </c>
      <c r="AE938" s="37">
        <v>18</v>
      </c>
      <c r="AF938" s="37">
        <v>0</v>
      </c>
      <c r="AG938" s="37">
        <v>0</v>
      </c>
      <c r="AH938" s="37">
        <v>2</v>
      </c>
      <c r="AI938" s="37">
        <v>0</v>
      </c>
      <c r="AJ938" s="37">
        <v>0</v>
      </c>
      <c r="AK938" s="37">
        <v>0</v>
      </c>
      <c r="AL938" s="37">
        <v>0</v>
      </c>
      <c r="AM938" s="37">
        <v>0</v>
      </c>
      <c r="AN938" s="37">
        <v>0</v>
      </c>
      <c r="AO938" s="37">
        <v>0</v>
      </c>
      <c r="AP938" s="37">
        <v>1000</v>
      </c>
      <c r="AQ938" s="37">
        <v>0</v>
      </c>
      <c r="AR938" s="37">
        <v>0</v>
      </c>
      <c r="AS938" s="37">
        <v>95000002</v>
      </c>
      <c r="AT938" s="37" t="s">
        <v>153</v>
      </c>
      <c r="AU938" s="37"/>
      <c r="AV938" s="47" t="s">
        <v>171</v>
      </c>
      <c r="AW938" s="37" t="s">
        <v>1014</v>
      </c>
      <c r="AX938" s="37">
        <v>0</v>
      </c>
      <c r="AY938" s="37">
        <v>40000003</v>
      </c>
      <c r="AZ938" s="47" t="s">
        <v>156</v>
      </c>
      <c r="BA938" s="47" t="s">
        <v>153</v>
      </c>
      <c r="BB938" s="37">
        <v>0</v>
      </c>
      <c r="BC938" s="37">
        <v>0</v>
      </c>
      <c r="BD938" s="88"/>
      <c r="BE938" s="37">
        <v>0</v>
      </c>
      <c r="BF938" s="37">
        <v>0</v>
      </c>
      <c r="BG938" s="37">
        <v>0</v>
      </c>
      <c r="BH938" s="37">
        <v>0</v>
      </c>
      <c r="BI938" s="37">
        <v>0</v>
      </c>
      <c r="BJ938" s="37">
        <v>0</v>
      </c>
      <c r="BK938" s="19">
        <v>0</v>
      </c>
      <c r="BL938" s="37">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37">
        <v>65000003</v>
      </c>
      <c r="D939" s="47" t="s">
        <v>480</v>
      </c>
      <c r="E939" s="37">
        <v>1</v>
      </c>
      <c r="F939" s="11">
        <v>80000001</v>
      </c>
      <c r="G939" s="37">
        <v>0</v>
      </c>
      <c r="H939" s="37">
        <v>0</v>
      </c>
      <c r="I939" s="37">
        <v>1</v>
      </c>
      <c r="J939" s="37">
        <v>0</v>
      </c>
      <c r="K939" s="37">
        <v>0</v>
      </c>
      <c r="L939" s="37">
        <v>0</v>
      </c>
      <c r="M939" s="37">
        <v>0</v>
      </c>
      <c r="N939" s="37">
        <v>2</v>
      </c>
      <c r="O939" s="37">
        <v>0</v>
      </c>
      <c r="P939" s="37">
        <v>0</v>
      </c>
      <c r="Q939" s="37">
        <v>0</v>
      </c>
      <c r="R939" s="37">
        <v>0</v>
      </c>
      <c r="S939" s="37">
        <v>0</v>
      </c>
      <c r="T939" s="37">
        <v>1</v>
      </c>
      <c r="U939" s="37">
        <v>2</v>
      </c>
      <c r="V939" s="37">
        <v>0</v>
      </c>
      <c r="W939" s="37">
        <v>0</v>
      </c>
      <c r="X939" s="37"/>
      <c r="Y939" s="37">
        <v>0</v>
      </c>
      <c r="Z939" s="37">
        <v>0</v>
      </c>
      <c r="AA939" s="37">
        <v>0</v>
      </c>
      <c r="AB939" s="37">
        <v>0</v>
      </c>
      <c r="AC939" s="37">
        <v>1</v>
      </c>
      <c r="AD939" s="37">
        <v>0</v>
      </c>
      <c r="AE939" s="37">
        <v>18</v>
      </c>
      <c r="AF939" s="37">
        <v>0</v>
      </c>
      <c r="AG939" s="37">
        <v>0</v>
      </c>
      <c r="AH939" s="37">
        <v>2</v>
      </c>
      <c r="AI939" s="37">
        <v>0</v>
      </c>
      <c r="AJ939" s="37">
        <v>0</v>
      </c>
      <c r="AK939" s="37">
        <v>0</v>
      </c>
      <c r="AL939" s="37">
        <v>0</v>
      </c>
      <c r="AM939" s="37">
        <v>0</v>
      </c>
      <c r="AN939" s="37">
        <v>0</v>
      </c>
      <c r="AO939" s="37">
        <v>0</v>
      </c>
      <c r="AP939" s="37">
        <v>1000</v>
      </c>
      <c r="AQ939" s="37">
        <v>0</v>
      </c>
      <c r="AR939" s="37">
        <v>0</v>
      </c>
      <c r="AS939" s="37">
        <v>95000003</v>
      </c>
      <c r="AT939" s="37" t="s">
        <v>153</v>
      </c>
      <c r="AU939" s="37"/>
      <c r="AV939" s="47" t="s">
        <v>171</v>
      </c>
      <c r="AW939" s="37" t="s">
        <v>1014</v>
      </c>
      <c r="AX939" s="37">
        <v>0</v>
      </c>
      <c r="AY939" s="37">
        <v>40000003</v>
      </c>
      <c r="AZ939" s="47" t="s">
        <v>156</v>
      </c>
      <c r="BA939" s="47" t="s">
        <v>153</v>
      </c>
      <c r="BB939" s="37">
        <v>0</v>
      </c>
      <c r="BC939" s="37">
        <v>0</v>
      </c>
      <c r="BD939" s="88"/>
      <c r="BE939" s="37">
        <v>0</v>
      </c>
      <c r="BF939" s="37">
        <v>0</v>
      </c>
      <c r="BG939" s="37">
        <v>0</v>
      </c>
      <c r="BH939" s="37">
        <v>0</v>
      </c>
      <c r="BI939" s="37">
        <v>0</v>
      </c>
      <c r="BJ939" s="37">
        <v>0</v>
      </c>
      <c r="BK939" s="19">
        <v>0</v>
      </c>
      <c r="BL939" s="37">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37">
        <v>65000004</v>
      </c>
      <c r="D940" s="47" t="s">
        <v>480</v>
      </c>
      <c r="E940" s="37">
        <v>1</v>
      </c>
      <c r="F940" s="11">
        <v>80000001</v>
      </c>
      <c r="G940" s="37">
        <v>0</v>
      </c>
      <c r="H940" s="37">
        <v>0</v>
      </c>
      <c r="I940" s="37">
        <v>1</v>
      </c>
      <c r="J940" s="37">
        <v>0</v>
      </c>
      <c r="K940" s="37">
        <v>0</v>
      </c>
      <c r="L940" s="37">
        <v>0</v>
      </c>
      <c r="M940" s="37">
        <v>0</v>
      </c>
      <c r="N940" s="37">
        <v>2</v>
      </c>
      <c r="O940" s="37">
        <v>0</v>
      </c>
      <c r="P940" s="37">
        <v>0</v>
      </c>
      <c r="Q940" s="37">
        <v>0</v>
      </c>
      <c r="R940" s="37">
        <v>0</v>
      </c>
      <c r="S940" s="37">
        <v>0</v>
      </c>
      <c r="T940" s="37">
        <v>1</v>
      </c>
      <c r="U940" s="37">
        <v>2</v>
      </c>
      <c r="V940" s="37">
        <v>0</v>
      </c>
      <c r="W940" s="37">
        <v>0</v>
      </c>
      <c r="X940" s="37"/>
      <c r="Y940" s="37">
        <v>0</v>
      </c>
      <c r="Z940" s="37">
        <v>0</v>
      </c>
      <c r="AA940" s="37">
        <v>0</v>
      </c>
      <c r="AB940" s="37">
        <v>0</v>
      </c>
      <c r="AC940" s="37">
        <v>1</v>
      </c>
      <c r="AD940" s="37">
        <v>0</v>
      </c>
      <c r="AE940" s="37">
        <v>18</v>
      </c>
      <c r="AF940" s="37">
        <v>0</v>
      </c>
      <c r="AG940" s="37">
        <v>0</v>
      </c>
      <c r="AH940" s="37">
        <v>2</v>
      </c>
      <c r="AI940" s="37">
        <v>0</v>
      </c>
      <c r="AJ940" s="37">
        <v>0</v>
      </c>
      <c r="AK940" s="37">
        <v>0</v>
      </c>
      <c r="AL940" s="37">
        <v>0</v>
      </c>
      <c r="AM940" s="37">
        <v>0</v>
      </c>
      <c r="AN940" s="37">
        <v>0</v>
      </c>
      <c r="AO940" s="37">
        <v>0</v>
      </c>
      <c r="AP940" s="37">
        <v>1000</v>
      </c>
      <c r="AQ940" s="37">
        <v>0</v>
      </c>
      <c r="AR940" s="37">
        <v>0</v>
      </c>
      <c r="AS940" s="37">
        <v>95000004</v>
      </c>
      <c r="AT940" s="37" t="s">
        <v>153</v>
      </c>
      <c r="AU940" s="37"/>
      <c r="AV940" s="47" t="s">
        <v>171</v>
      </c>
      <c r="AW940" s="37" t="s">
        <v>1014</v>
      </c>
      <c r="AX940" s="37">
        <v>0</v>
      </c>
      <c r="AY940" s="37">
        <v>40000003</v>
      </c>
      <c r="AZ940" s="47" t="s">
        <v>156</v>
      </c>
      <c r="BA940" s="47" t="s">
        <v>153</v>
      </c>
      <c r="BB940" s="37">
        <v>0</v>
      </c>
      <c r="BC940" s="37">
        <v>0</v>
      </c>
      <c r="BD940" s="88"/>
      <c r="BE940" s="37">
        <v>0</v>
      </c>
      <c r="BF940" s="37">
        <v>0</v>
      </c>
      <c r="BG940" s="37">
        <v>0</v>
      </c>
      <c r="BH940" s="37">
        <v>0</v>
      </c>
      <c r="BI940" s="37">
        <v>0</v>
      </c>
      <c r="BJ940" s="37">
        <v>0</v>
      </c>
      <c r="BK940" s="19">
        <v>0</v>
      </c>
      <c r="BL940" s="37">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37">
        <v>65000005</v>
      </c>
      <c r="D941" s="47" t="s">
        <v>480</v>
      </c>
      <c r="E941" s="37">
        <v>1</v>
      </c>
      <c r="F941" s="11">
        <v>80000001</v>
      </c>
      <c r="G941" s="37">
        <v>0</v>
      </c>
      <c r="H941" s="37">
        <v>0</v>
      </c>
      <c r="I941" s="37">
        <v>1</v>
      </c>
      <c r="J941" s="37">
        <v>0</v>
      </c>
      <c r="K941" s="37">
        <v>0</v>
      </c>
      <c r="L941" s="37">
        <v>0</v>
      </c>
      <c r="M941" s="37">
        <v>0</v>
      </c>
      <c r="N941" s="37">
        <v>2</v>
      </c>
      <c r="O941" s="37">
        <v>0</v>
      </c>
      <c r="P941" s="37">
        <v>0</v>
      </c>
      <c r="Q941" s="37">
        <v>0</v>
      </c>
      <c r="R941" s="37">
        <v>0</v>
      </c>
      <c r="S941" s="37">
        <v>0</v>
      </c>
      <c r="T941" s="37">
        <v>1</v>
      </c>
      <c r="U941" s="37">
        <v>2</v>
      </c>
      <c r="V941" s="37">
        <v>0</v>
      </c>
      <c r="W941" s="37">
        <v>0</v>
      </c>
      <c r="X941" s="37"/>
      <c r="Y941" s="37">
        <v>0</v>
      </c>
      <c r="Z941" s="37">
        <v>0</v>
      </c>
      <c r="AA941" s="37">
        <v>0</v>
      </c>
      <c r="AB941" s="37">
        <v>0</v>
      </c>
      <c r="AC941" s="37">
        <v>1</v>
      </c>
      <c r="AD941" s="37">
        <v>0</v>
      </c>
      <c r="AE941" s="37">
        <v>18</v>
      </c>
      <c r="AF941" s="37">
        <v>0</v>
      </c>
      <c r="AG941" s="37">
        <v>0</v>
      </c>
      <c r="AH941" s="37">
        <v>2</v>
      </c>
      <c r="AI941" s="37">
        <v>0</v>
      </c>
      <c r="AJ941" s="37">
        <v>0</v>
      </c>
      <c r="AK941" s="37">
        <v>0</v>
      </c>
      <c r="AL941" s="37">
        <v>0</v>
      </c>
      <c r="AM941" s="37">
        <v>0</v>
      </c>
      <c r="AN941" s="37">
        <v>0</v>
      </c>
      <c r="AO941" s="37">
        <v>0</v>
      </c>
      <c r="AP941" s="37">
        <v>1000</v>
      </c>
      <c r="AQ941" s="37">
        <v>0</v>
      </c>
      <c r="AR941" s="37">
        <v>0</v>
      </c>
      <c r="AS941" s="37">
        <v>95000005</v>
      </c>
      <c r="AT941" s="37" t="s">
        <v>153</v>
      </c>
      <c r="AU941" s="37"/>
      <c r="AV941" s="47" t="s">
        <v>171</v>
      </c>
      <c r="AW941" s="37" t="s">
        <v>1014</v>
      </c>
      <c r="AX941" s="37">
        <v>0</v>
      </c>
      <c r="AY941" s="37">
        <v>40000003</v>
      </c>
      <c r="AZ941" s="47" t="s">
        <v>156</v>
      </c>
      <c r="BA941" s="47" t="s">
        <v>153</v>
      </c>
      <c r="BB941" s="37">
        <v>0</v>
      </c>
      <c r="BC941" s="37">
        <v>0</v>
      </c>
      <c r="BD941" s="88"/>
      <c r="BE941" s="37">
        <v>0</v>
      </c>
      <c r="BF941" s="37">
        <v>0</v>
      </c>
      <c r="BG941" s="37">
        <v>0</v>
      </c>
      <c r="BH941" s="37">
        <v>0</v>
      </c>
      <c r="BI941" s="37">
        <v>0</v>
      </c>
      <c r="BJ941" s="37">
        <v>0</v>
      </c>
      <c r="BK941" s="19">
        <v>0</v>
      </c>
      <c r="BL941" s="37">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65001001</v>
      </c>
      <c r="D942" s="10" t="s">
        <v>1015</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7</v>
      </c>
      <c r="AF942" s="9">
        <v>0</v>
      </c>
      <c r="AG942" s="9">
        <v>0</v>
      </c>
      <c r="AH942" s="11">
        <v>2</v>
      </c>
      <c r="AI942" s="11">
        <v>0</v>
      </c>
      <c r="AJ942" s="11">
        <v>0</v>
      </c>
      <c r="AK942" s="11">
        <v>0</v>
      </c>
      <c r="AL942" s="9">
        <v>0</v>
      </c>
      <c r="AM942" s="9">
        <v>0</v>
      </c>
      <c r="AN942" s="9">
        <v>0</v>
      </c>
      <c r="AO942" s="9">
        <v>0</v>
      </c>
      <c r="AP942" s="9">
        <v>1000</v>
      </c>
      <c r="AQ942" s="9">
        <v>0</v>
      </c>
      <c r="AR942" s="9">
        <v>0</v>
      </c>
      <c r="AS942" s="209" t="s">
        <v>1016</v>
      </c>
      <c r="AT942" s="9" t="s">
        <v>153</v>
      </c>
      <c r="AU942" s="9"/>
      <c r="AV942" s="10" t="s">
        <v>171</v>
      </c>
      <c r="AW942" s="9" t="s">
        <v>1014</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65001002</v>
      </c>
      <c r="D943" s="10" t="s">
        <v>1017</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95001021</v>
      </c>
      <c r="AT943" s="9" t="s">
        <v>153</v>
      </c>
      <c r="AU943" s="9"/>
      <c r="AV943" s="10" t="s">
        <v>171</v>
      </c>
      <c r="AW943" s="9" t="s">
        <v>1014</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65001003</v>
      </c>
      <c r="D944" s="10" t="s">
        <v>1018</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t="s">
        <v>1019</v>
      </c>
      <c r="AT944" s="9" t="s">
        <v>153</v>
      </c>
      <c r="AU944" s="9"/>
      <c r="AV944" s="10" t="s">
        <v>171</v>
      </c>
      <c r="AW944" s="9" t="s">
        <v>1014</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65001004</v>
      </c>
      <c r="D945" s="10" t="s">
        <v>1020</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95001041</v>
      </c>
      <c r="AT945" s="9" t="s">
        <v>153</v>
      </c>
      <c r="AU945" s="9"/>
      <c r="AV945" s="10" t="s">
        <v>171</v>
      </c>
      <c r="AW945" s="9" t="s">
        <v>1014</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65001005</v>
      </c>
      <c r="D946" s="10" t="s">
        <v>1021</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1">
        <v>95001051</v>
      </c>
      <c r="AT946" s="9" t="s">
        <v>153</v>
      </c>
      <c r="AU946" s="9"/>
      <c r="AV946" s="10" t="s">
        <v>171</v>
      </c>
      <c r="AW946" s="9" t="s">
        <v>1014</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65001006</v>
      </c>
      <c r="D947" s="10" t="s">
        <v>1022</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t="s">
        <v>1023</v>
      </c>
      <c r="AT947" s="9" t="s">
        <v>153</v>
      </c>
      <c r="AU947" s="9"/>
      <c r="AV947" s="10" t="s">
        <v>171</v>
      </c>
      <c r="AW947" s="9" t="s">
        <v>1014</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65001101</v>
      </c>
      <c r="D948" s="10" t="s">
        <v>1024</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v>95001101</v>
      </c>
      <c r="AT948" s="9" t="s">
        <v>153</v>
      </c>
      <c r="AU948" s="9"/>
      <c r="AV948" s="10" t="s">
        <v>171</v>
      </c>
      <c r="AW948" s="9" t="s">
        <v>1014</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65001102</v>
      </c>
      <c r="D949" s="10" t="s">
        <v>1025</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95001102</v>
      </c>
      <c r="AT949" s="9" t="s">
        <v>153</v>
      </c>
      <c r="AU949" s="9"/>
      <c r="AV949" s="10" t="s">
        <v>171</v>
      </c>
      <c r="AW949" s="9" t="s">
        <v>1014</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65001103</v>
      </c>
      <c r="D950" s="10" t="s">
        <v>1026</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95001103</v>
      </c>
      <c r="AT950" s="9" t="s">
        <v>153</v>
      </c>
      <c r="AU950" s="9"/>
      <c r="AV950" s="10" t="s">
        <v>171</v>
      </c>
      <c r="AW950" s="9" t="s">
        <v>1014</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65001104</v>
      </c>
      <c r="D951" s="10" t="s">
        <v>1027</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v>95001104</v>
      </c>
      <c r="AT951" s="9" t="s">
        <v>153</v>
      </c>
      <c r="AU951" s="9"/>
      <c r="AV951" s="10" t="s">
        <v>171</v>
      </c>
      <c r="AW951" s="9" t="s">
        <v>1014</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65001105</v>
      </c>
      <c r="D952" s="10" t="s">
        <v>1028</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95001105</v>
      </c>
      <c r="AT952" s="9" t="s">
        <v>153</v>
      </c>
      <c r="AU952" s="9"/>
      <c r="AV952" s="10" t="s">
        <v>171</v>
      </c>
      <c r="AW952" s="9" t="s">
        <v>1014</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65002001</v>
      </c>
      <c r="D953" s="10" t="s">
        <v>1029</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7</v>
      </c>
      <c r="AF953" s="9">
        <v>0</v>
      </c>
      <c r="AG953" s="9">
        <v>0</v>
      </c>
      <c r="AH953" s="11">
        <v>2</v>
      </c>
      <c r="AI953" s="11">
        <v>0</v>
      </c>
      <c r="AJ953" s="11">
        <v>0</v>
      </c>
      <c r="AK953" s="11">
        <v>0</v>
      </c>
      <c r="AL953" s="9">
        <v>0</v>
      </c>
      <c r="AM953" s="9">
        <v>0</v>
      </c>
      <c r="AN953" s="9">
        <v>0</v>
      </c>
      <c r="AO953" s="9">
        <v>0</v>
      </c>
      <c r="AP953" s="9">
        <v>1000</v>
      </c>
      <c r="AQ953" s="9">
        <v>0</v>
      </c>
      <c r="AR953" s="9">
        <v>0</v>
      </c>
      <c r="AS953" s="209" t="s">
        <v>1030</v>
      </c>
      <c r="AT953" s="9" t="s">
        <v>153</v>
      </c>
      <c r="AU953" s="9"/>
      <c r="AV953" s="10" t="s">
        <v>171</v>
      </c>
      <c r="AW953" s="9" t="s">
        <v>1014</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65002002</v>
      </c>
      <c r="D954" s="10" t="s">
        <v>1031</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95002021</v>
      </c>
      <c r="AT954" s="9" t="s">
        <v>153</v>
      </c>
      <c r="AU954" s="9"/>
      <c r="AV954" s="10" t="s">
        <v>171</v>
      </c>
      <c r="AW954" s="9" t="s">
        <v>1014</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65002003</v>
      </c>
      <c r="D955" s="10" t="s">
        <v>1032</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t="s">
        <v>1033</v>
      </c>
      <c r="AT955" s="9" t="s">
        <v>153</v>
      </c>
      <c r="AU955" s="9"/>
      <c r="AV955" s="10" t="s">
        <v>171</v>
      </c>
      <c r="AW955" s="9" t="s">
        <v>1014</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65002004</v>
      </c>
      <c r="D956" s="10" t="s">
        <v>1034</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95002041</v>
      </c>
      <c r="AT956" s="9" t="s">
        <v>153</v>
      </c>
      <c r="AU956" s="9"/>
      <c r="AV956" s="10" t="s">
        <v>171</v>
      </c>
      <c r="AW956" s="9" t="s">
        <v>1014</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65002005</v>
      </c>
      <c r="D957" s="10" t="s">
        <v>1035</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v>95002051</v>
      </c>
      <c r="AT957" s="9" t="s">
        <v>153</v>
      </c>
      <c r="AU957" s="9"/>
      <c r="AV957" s="10" t="s">
        <v>171</v>
      </c>
      <c r="AW957" s="9" t="s">
        <v>1014</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65002006</v>
      </c>
      <c r="D958" s="10" t="s">
        <v>1036</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t="s">
        <v>1037</v>
      </c>
      <c r="AT958" s="9" t="s">
        <v>153</v>
      </c>
      <c r="AU958" s="9"/>
      <c r="AV958" s="10" t="s">
        <v>171</v>
      </c>
      <c r="AW958" s="9" t="s">
        <v>1014</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65002101</v>
      </c>
      <c r="D959" s="10" t="s">
        <v>1038</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v>95002101</v>
      </c>
      <c r="AT959" s="9" t="s">
        <v>153</v>
      </c>
      <c r="AU959" s="9"/>
      <c r="AV959" s="10" t="s">
        <v>171</v>
      </c>
      <c r="AW959" s="9" t="s">
        <v>1014</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65002102</v>
      </c>
      <c r="D960" s="10" t="s">
        <v>1039</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95002102</v>
      </c>
      <c r="AT960" s="9" t="s">
        <v>153</v>
      </c>
      <c r="AU960" s="9"/>
      <c r="AV960" s="10" t="s">
        <v>171</v>
      </c>
      <c r="AW960" s="9" t="s">
        <v>1014</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65002103</v>
      </c>
      <c r="D961" s="10" t="s">
        <v>1040</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95002103</v>
      </c>
      <c r="AT961" s="9" t="s">
        <v>153</v>
      </c>
      <c r="AU961" s="9"/>
      <c r="AV961" s="10" t="s">
        <v>171</v>
      </c>
      <c r="AW961" s="9" t="s">
        <v>1014</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65002104</v>
      </c>
      <c r="D962" s="10" t="s">
        <v>1041</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v>95002104</v>
      </c>
      <c r="AT962" s="9" t="s">
        <v>153</v>
      </c>
      <c r="AU962" s="9"/>
      <c r="AV962" s="10" t="s">
        <v>171</v>
      </c>
      <c r="AW962" s="9" t="s">
        <v>1014</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65002105</v>
      </c>
      <c r="D963" s="10" t="s">
        <v>1042</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95002105</v>
      </c>
      <c r="AT963" s="9" t="s">
        <v>153</v>
      </c>
      <c r="AU963" s="9"/>
      <c r="AV963" s="10" t="s">
        <v>171</v>
      </c>
      <c r="AW963" s="9" t="s">
        <v>1014</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65003001</v>
      </c>
      <c r="D964" s="10" t="s">
        <v>1043</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7</v>
      </c>
      <c r="AF964" s="9">
        <v>0</v>
      </c>
      <c r="AG964" s="9">
        <v>0</v>
      </c>
      <c r="AH964" s="11">
        <v>2</v>
      </c>
      <c r="AI964" s="11">
        <v>0</v>
      </c>
      <c r="AJ964" s="11">
        <v>0</v>
      </c>
      <c r="AK964" s="11">
        <v>0</v>
      </c>
      <c r="AL964" s="9">
        <v>0</v>
      </c>
      <c r="AM964" s="9">
        <v>0</v>
      </c>
      <c r="AN964" s="9">
        <v>0</v>
      </c>
      <c r="AO964" s="9">
        <v>0</v>
      </c>
      <c r="AP964" s="9">
        <v>1000</v>
      </c>
      <c r="AQ964" s="9">
        <v>0</v>
      </c>
      <c r="AR964" s="9">
        <v>0</v>
      </c>
      <c r="AS964" s="209" t="s">
        <v>1044</v>
      </c>
      <c r="AT964" s="9" t="s">
        <v>153</v>
      </c>
      <c r="AU964" s="9"/>
      <c r="AV964" s="10" t="s">
        <v>171</v>
      </c>
      <c r="AW964" s="9" t="s">
        <v>1014</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65003002</v>
      </c>
      <c r="D965" s="10" t="s">
        <v>1045</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95003021</v>
      </c>
      <c r="AT965" s="9" t="s">
        <v>153</v>
      </c>
      <c r="AU965" s="9"/>
      <c r="AV965" s="10" t="s">
        <v>171</v>
      </c>
      <c r="AW965" s="9" t="s">
        <v>1014</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65003003</v>
      </c>
      <c r="D966" s="10" t="s">
        <v>1046</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t="s">
        <v>1047</v>
      </c>
      <c r="AT966" s="9" t="s">
        <v>153</v>
      </c>
      <c r="AU966" s="9"/>
      <c r="AV966" s="10" t="s">
        <v>171</v>
      </c>
      <c r="AW966" s="9" t="s">
        <v>1014</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65003004</v>
      </c>
      <c r="D967" s="10" t="s">
        <v>1048</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95003041</v>
      </c>
      <c r="AT967" s="9" t="s">
        <v>153</v>
      </c>
      <c r="AU967" s="9"/>
      <c r="AV967" s="10" t="s">
        <v>171</v>
      </c>
      <c r="AW967" s="9" t="s">
        <v>1014</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65003005</v>
      </c>
      <c r="D968" s="10" t="s">
        <v>1049</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v>95003051</v>
      </c>
      <c r="AT968" s="9" t="s">
        <v>153</v>
      </c>
      <c r="AU968" s="9"/>
      <c r="AV968" s="10" t="s">
        <v>171</v>
      </c>
      <c r="AW968" s="9" t="s">
        <v>1014</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65003006</v>
      </c>
      <c r="D969" s="10" t="s">
        <v>1050</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t="s">
        <v>1051</v>
      </c>
      <c r="AT969" s="9" t="s">
        <v>153</v>
      </c>
      <c r="AU969" s="9"/>
      <c r="AV969" s="10" t="s">
        <v>171</v>
      </c>
      <c r="AW969" s="9" t="s">
        <v>1014</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65003101</v>
      </c>
      <c r="D970" s="10" t="s">
        <v>1052</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v>95003101</v>
      </c>
      <c r="AT970" s="9" t="s">
        <v>153</v>
      </c>
      <c r="AU970" s="9"/>
      <c r="AV970" s="10" t="s">
        <v>171</v>
      </c>
      <c r="AW970" s="9" t="s">
        <v>1014</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65003102</v>
      </c>
      <c r="D971" s="10" t="s">
        <v>1053</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95003102</v>
      </c>
      <c r="AT971" s="9" t="s">
        <v>153</v>
      </c>
      <c r="AU971" s="9"/>
      <c r="AV971" s="10" t="s">
        <v>171</v>
      </c>
      <c r="AW971" s="9" t="s">
        <v>1014</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65003103</v>
      </c>
      <c r="D972" s="10" t="s">
        <v>1054</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95003103</v>
      </c>
      <c r="AT972" s="9" t="s">
        <v>153</v>
      </c>
      <c r="AU972" s="9"/>
      <c r="AV972" s="10" t="s">
        <v>171</v>
      </c>
      <c r="AW972" s="9" t="s">
        <v>1014</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65003104</v>
      </c>
      <c r="D973" s="10" t="s">
        <v>1055</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v>95003104</v>
      </c>
      <c r="AT973" s="9" t="s">
        <v>153</v>
      </c>
      <c r="AU973" s="9"/>
      <c r="AV973" s="10" t="s">
        <v>171</v>
      </c>
      <c r="AW973" s="9" t="s">
        <v>1014</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65003105</v>
      </c>
      <c r="D974" s="10" t="s">
        <v>1056</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95003105</v>
      </c>
      <c r="AT974" s="9" t="s">
        <v>153</v>
      </c>
      <c r="AU974" s="9"/>
      <c r="AV974" s="10" t="s">
        <v>171</v>
      </c>
      <c r="AW974" s="9" t="s">
        <v>1014</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65004001</v>
      </c>
      <c r="D975" s="10" t="s">
        <v>1057</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7</v>
      </c>
      <c r="AF975" s="9">
        <v>0</v>
      </c>
      <c r="AG975" s="9">
        <v>0</v>
      </c>
      <c r="AH975" s="11">
        <v>2</v>
      </c>
      <c r="AI975" s="11">
        <v>0</v>
      </c>
      <c r="AJ975" s="11">
        <v>0</v>
      </c>
      <c r="AK975" s="11">
        <v>0</v>
      </c>
      <c r="AL975" s="9">
        <v>0</v>
      </c>
      <c r="AM975" s="9">
        <v>0</v>
      </c>
      <c r="AN975" s="9">
        <v>0</v>
      </c>
      <c r="AO975" s="9">
        <v>0</v>
      </c>
      <c r="AP975" s="9">
        <v>1000</v>
      </c>
      <c r="AQ975" s="9">
        <v>0</v>
      </c>
      <c r="AR975" s="9">
        <v>0</v>
      </c>
      <c r="AS975" s="209" t="s">
        <v>1058</v>
      </c>
      <c r="AT975" s="9" t="s">
        <v>153</v>
      </c>
      <c r="AU975" s="9"/>
      <c r="AV975" s="10" t="s">
        <v>171</v>
      </c>
      <c r="AW975" s="9" t="s">
        <v>1014</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65004002</v>
      </c>
      <c r="D976" s="10" t="s">
        <v>1059</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95004021</v>
      </c>
      <c r="AT976" s="9" t="s">
        <v>153</v>
      </c>
      <c r="AU976" s="9"/>
      <c r="AV976" s="10" t="s">
        <v>171</v>
      </c>
      <c r="AW976" s="9" t="s">
        <v>1014</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65004003</v>
      </c>
      <c r="D977" s="10" t="s">
        <v>1060</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t="s">
        <v>1061</v>
      </c>
      <c r="AT977" s="9" t="s">
        <v>153</v>
      </c>
      <c r="AU977" s="9"/>
      <c r="AV977" s="10" t="s">
        <v>171</v>
      </c>
      <c r="AW977" s="9" t="s">
        <v>1014</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65004004</v>
      </c>
      <c r="D978" s="10" t="s">
        <v>1062</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95004041</v>
      </c>
      <c r="AT978" s="9" t="s">
        <v>153</v>
      </c>
      <c r="AU978" s="9"/>
      <c r="AV978" s="10" t="s">
        <v>171</v>
      </c>
      <c r="AW978" s="9" t="s">
        <v>1014</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65004005</v>
      </c>
      <c r="D979" s="10" t="s">
        <v>1063</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18</v>
      </c>
      <c r="AF979" s="9">
        <v>0</v>
      </c>
      <c r="AG979" s="9">
        <v>0</v>
      </c>
      <c r="AH979" s="11">
        <v>2</v>
      </c>
      <c r="AI979" s="11">
        <v>0</v>
      </c>
      <c r="AJ979" s="11">
        <v>0</v>
      </c>
      <c r="AK979" s="11">
        <v>0</v>
      </c>
      <c r="AL979" s="9">
        <v>0</v>
      </c>
      <c r="AM979" s="9">
        <v>0</v>
      </c>
      <c r="AN979" s="9">
        <v>0</v>
      </c>
      <c r="AO979" s="9">
        <v>0</v>
      </c>
      <c r="AP979" s="9">
        <v>1000</v>
      </c>
      <c r="AQ979" s="9">
        <v>0</v>
      </c>
      <c r="AR979" s="9">
        <v>0</v>
      </c>
      <c r="AS979" s="11">
        <v>95004051</v>
      </c>
      <c r="AT979" s="9" t="s">
        <v>153</v>
      </c>
      <c r="AU979" s="9"/>
      <c r="AV979" s="10" t="s">
        <v>171</v>
      </c>
      <c r="AW979" s="9" t="s">
        <v>1014</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65004006</v>
      </c>
      <c r="D980" s="10" t="s">
        <v>1064</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t="s">
        <v>1065</v>
      </c>
      <c r="AT980" s="9" t="s">
        <v>153</v>
      </c>
      <c r="AU980" s="9"/>
      <c r="AV980" s="10" t="s">
        <v>171</v>
      </c>
      <c r="AW980" s="9" t="s">
        <v>1014</v>
      </c>
      <c r="AX980" s="9">
        <v>0</v>
      </c>
      <c r="AY980" s="9">
        <v>40000003</v>
      </c>
      <c r="AZ980" s="10" t="s">
        <v>156</v>
      </c>
      <c r="BA980" s="10" t="s">
        <v>153</v>
      </c>
      <c r="BB980" s="16">
        <v>0</v>
      </c>
      <c r="BC980" s="16">
        <v>0</v>
      </c>
      <c r="BD980" s="38"/>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65004101</v>
      </c>
      <c r="D981" s="10" t="s">
        <v>1066</v>
      </c>
      <c r="E981" s="9">
        <v>1</v>
      </c>
      <c r="F981" s="11">
        <v>80000001</v>
      </c>
      <c r="G981" s="9">
        <v>0</v>
      </c>
      <c r="H981" s="9">
        <v>0</v>
      </c>
      <c r="I981" s="9">
        <v>1</v>
      </c>
      <c r="J981" s="9">
        <v>0</v>
      </c>
      <c r="K981" s="9">
        <v>0</v>
      </c>
      <c r="L981" s="9">
        <v>0</v>
      </c>
      <c r="M981" s="9">
        <v>0</v>
      </c>
      <c r="N981" s="9">
        <v>1</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v>95004101</v>
      </c>
      <c r="AT981" s="9" t="s">
        <v>153</v>
      </c>
      <c r="AU981" s="9"/>
      <c r="AV981" s="10" t="s">
        <v>171</v>
      </c>
      <c r="AW981" s="9" t="s">
        <v>1014</v>
      </c>
      <c r="AX981" s="9">
        <v>0</v>
      </c>
      <c r="AY981" s="9">
        <v>40000003</v>
      </c>
      <c r="AZ981" s="10" t="s">
        <v>156</v>
      </c>
      <c r="BA981" s="10" t="s">
        <v>153</v>
      </c>
      <c r="BB981" s="16">
        <v>0</v>
      </c>
      <c r="BC981" s="16">
        <v>0</v>
      </c>
      <c r="BD981" s="38"/>
      <c r="BE981" s="9">
        <v>0</v>
      </c>
      <c r="BF981" s="7">
        <v>0</v>
      </c>
      <c r="BG981" s="9">
        <v>0</v>
      </c>
      <c r="BH981" s="9">
        <v>0</v>
      </c>
      <c r="BI981" s="9">
        <v>0</v>
      </c>
      <c r="BJ981" s="9">
        <v>0</v>
      </c>
      <c r="BK981" s="24">
        <v>0</v>
      </c>
      <c r="BL981" s="11">
        <v>1</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65004102</v>
      </c>
      <c r="D982" s="10" t="s">
        <v>1067</v>
      </c>
      <c r="E982" s="9">
        <v>1</v>
      </c>
      <c r="F982" s="11">
        <v>80000001</v>
      </c>
      <c r="G982" s="9">
        <v>0</v>
      </c>
      <c r="H982" s="9">
        <v>0</v>
      </c>
      <c r="I982" s="9">
        <v>1</v>
      </c>
      <c r="J982" s="9">
        <v>0</v>
      </c>
      <c r="K982" s="9">
        <v>0</v>
      </c>
      <c r="L982" s="9">
        <v>0</v>
      </c>
      <c r="M982" s="9">
        <v>0</v>
      </c>
      <c r="N982" s="9">
        <v>1</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v>95004102</v>
      </c>
      <c r="AT982" s="9" t="s">
        <v>153</v>
      </c>
      <c r="AU982" s="9"/>
      <c r="AV982" s="10" t="s">
        <v>171</v>
      </c>
      <c r="AW982" s="9" t="s">
        <v>1014</v>
      </c>
      <c r="AX982" s="9">
        <v>0</v>
      </c>
      <c r="AY982" s="9">
        <v>40000003</v>
      </c>
      <c r="AZ982" s="10" t="s">
        <v>156</v>
      </c>
      <c r="BA982" s="10" t="s">
        <v>153</v>
      </c>
      <c r="BB982" s="16">
        <v>0</v>
      </c>
      <c r="BC982" s="16">
        <v>0</v>
      </c>
      <c r="BD982" s="38"/>
      <c r="BE982" s="9">
        <v>0</v>
      </c>
      <c r="BF982" s="7">
        <v>0</v>
      </c>
      <c r="BG982" s="9">
        <v>0</v>
      </c>
      <c r="BH982" s="9">
        <v>0</v>
      </c>
      <c r="BI982" s="9">
        <v>0</v>
      </c>
      <c r="BJ982" s="9">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65004103</v>
      </c>
      <c r="D983" s="10" t="s">
        <v>1068</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v>95004103</v>
      </c>
      <c r="AT983" s="9" t="s">
        <v>153</v>
      </c>
      <c r="AU983" s="9"/>
      <c r="AV983" s="10" t="s">
        <v>171</v>
      </c>
      <c r="AW983" s="9" t="s">
        <v>1014</v>
      </c>
      <c r="AX983" s="9">
        <v>0</v>
      </c>
      <c r="AY983" s="9">
        <v>40000003</v>
      </c>
      <c r="AZ983" s="10" t="s">
        <v>156</v>
      </c>
      <c r="BA983" s="10" t="s">
        <v>153</v>
      </c>
      <c r="BB983" s="16">
        <v>0</v>
      </c>
      <c r="BC983" s="16">
        <v>0</v>
      </c>
      <c r="BD983" s="38"/>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65004104</v>
      </c>
      <c r="D984" s="10" t="s">
        <v>1069</v>
      </c>
      <c r="E984" s="9">
        <v>1</v>
      </c>
      <c r="F984" s="11">
        <v>80000001</v>
      </c>
      <c r="G984" s="9">
        <v>0</v>
      </c>
      <c r="H984" s="9">
        <v>0</v>
      </c>
      <c r="I984" s="9">
        <v>1</v>
      </c>
      <c r="J984" s="9">
        <v>0</v>
      </c>
      <c r="K984" s="9">
        <v>0</v>
      </c>
      <c r="L984" s="9">
        <v>0</v>
      </c>
      <c r="M984" s="9">
        <v>0</v>
      </c>
      <c r="N984" s="9">
        <v>1</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v>95004104</v>
      </c>
      <c r="AT984" s="9" t="s">
        <v>153</v>
      </c>
      <c r="AU984" s="9"/>
      <c r="AV984" s="10" t="s">
        <v>171</v>
      </c>
      <c r="AW984" s="9" t="s">
        <v>1014</v>
      </c>
      <c r="AX984" s="9">
        <v>0</v>
      </c>
      <c r="AY984" s="9">
        <v>40000003</v>
      </c>
      <c r="AZ984" s="10" t="s">
        <v>156</v>
      </c>
      <c r="BA984" s="10" t="s">
        <v>153</v>
      </c>
      <c r="BB984" s="16">
        <v>0</v>
      </c>
      <c r="BC984" s="16">
        <v>0</v>
      </c>
      <c r="BD984" s="38"/>
      <c r="BE984" s="9">
        <v>0</v>
      </c>
      <c r="BF984" s="7">
        <v>0</v>
      </c>
      <c r="BG984" s="9">
        <v>0</v>
      </c>
      <c r="BH984" s="9">
        <v>0</v>
      </c>
      <c r="BI984" s="9">
        <v>0</v>
      </c>
      <c r="BJ984" s="9">
        <v>0</v>
      </c>
      <c r="BK984" s="24">
        <v>0</v>
      </c>
      <c r="BL984" s="11">
        <v>1</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65004105</v>
      </c>
      <c r="D985" s="10" t="s">
        <v>1070</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95004105</v>
      </c>
      <c r="AT985" s="9" t="s">
        <v>153</v>
      </c>
      <c r="AU985" s="9"/>
      <c r="AV985" s="10" t="s">
        <v>171</v>
      </c>
      <c r="AW985" s="9" t="s">
        <v>1014</v>
      </c>
      <c r="AX985" s="9">
        <v>0</v>
      </c>
      <c r="AY985" s="9">
        <v>40000003</v>
      </c>
      <c r="AZ985" s="10" t="s">
        <v>156</v>
      </c>
      <c r="BA985" s="10" t="s">
        <v>153</v>
      </c>
      <c r="BB985" s="16">
        <v>0</v>
      </c>
      <c r="BC985" s="16">
        <v>0</v>
      </c>
      <c r="BD985" s="38"/>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65005001</v>
      </c>
      <c r="D986" s="10" t="s">
        <v>1071</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7</v>
      </c>
      <c r="AF986" s="9">
        <v>0</v>
      </c>
      <c r="AG986" s="9">
        <v>0</v>
      </c>
      <c r="AH986" s="11">
        <v>2</v>
      </c>
      <c r="AI986" s="11">
        <v>0</v>
      </c>
      <c r="AJ986" s="11">
        <v>0</v>
      </c>
      <c r="AK986" s="11">
        <v>0</v>
      </c>
      <c r="AL986" s="9">
        <v>0</v>
      </c>
      <c r="AM986" s="9">
        <v>0</v>
      </c>
      <c r="AN986" s="9">
        <v>0</v>
      </c>
      <c r="AO986" s="9">
        <v>0</v>
      </c>
      <c r="AP986" s="9">
        <v>1000</v>
      </c>
      <c r="AQ986" s="9">
        <v>0</v>
      </c>
      <c r="AR986" s="9">
        <v>0</v>
      </c>
      <c r="AS986" s="209" t="s">
        <v>1072</v>
      </c>
      <c r="AT986" s="9" t="s">
        <v>153</v>
      </c>
      <c r="AU986" s="9"/>
      <c r="AV986" s="10" t="s">
        <v>171</v>
      </c>
      <c r="AW986" s="9" t="s">
        <v>1014</v>
      </c>
      <c r="AX986" s="9">
        <v>0</v>
      </c>
      <c r="AY986" s="9">
        <v>40000003</v>
      </c>
      <c r="AZ986" s="10" t="s">
        <v>156</v>
      </c>
      <c r="BA986" s="10" t="s">
        <v>153</v>
      </c>
      <c r="BB986" s="16">
        <v>0</v>
      </c>
      <c r="BC986" s="16">
        <v>0</v>
      </c>
      <c r="BD986" s="38"/>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65005002</v>
      </c>
      <c r="D987" s="10" t="s">
        <v>1073</v>
      </c>
      <c r="E987" s="9">
        <v>1</v>
      </c>
      <c r="F987" s="11">
        <v>80000001</v>
      </c>
      <c r="G987" s="9">
        <v>0</v>
      </c>
      <c r="H987" s="9">
        <v>0</v>
      </c>
      <c r="I987" s="9">
        <v>1</v>
      </c>
      <c r="J987" s="9">
        <v>0</v>
      </c>
      <c r="K987" s="9">
        <v>0</v>
      </c>
      <c r="L987" s="9">
        <v>0</v>
      </c>
      <c r="M987" s="9">
        <v>0</v>
      </c>
      <c r="N987" s="9">
        <v>1</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v>95005021</v>
      </c>
      <c r="AT987" s="9" t="s">
        <v>153</v>
      </c>
      <c r="AU987" s="9"/>
      <c r="AV987" s="10" t="s">
        <v>171</v>
      </c>
      <c r="AW987" s="9" t="s">
        <v>1014</v>
      </c>
      <c r="AX987" s="9">
        <v>0</v>
      </c>
      <c r="AY987" s="9">
        <v>40000003</v>
      </c>
      <c r="AZ987" s="10" t="s">
        <v>156</v>
      </c>
      <c r="BA987" s="10" t="s">
        <v>153</v>
      </c>
      <c r="BB987" s="16">
        <v>0</v>
      </c>
      <c r="BC987" s="16">
        <v>0</v>
      </c>
      <c r="BD987" s="38"/>
      <c r="BE987" s="9">
        <v>0</v>
      </c>
      <c r="BF987" s="7">
        <v>0</v>
      </c>
      <c r="BG987" s="9">
        <v>0</v>
      </c>
      <c r="BH987" s="9">
        <v>0</v>
      </c>
      <c r="BI987" s="9">
        <v>0</v>
      </c>
      <c r="BJ987" s="9">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65005003</v>
      </c>
      <c r="D988" s="10" t="s">
        <v>1074</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t="s">
        <v>1075</v>
      </c>
      <c r="AT988" s="9" t="s">
        <v>153</v>
      </c>
      <c r="AU988" s="9"/>
      <c r="AV988" s="10" t="s">
        <v>171</v>
      </c>
      <c r="AW988" s="9" t="s">
        <v>1014</v>
      </c>
      <c r="AX988" s="9">
        <v>0</v>
      </c>
      <c r="AY988" s="9">
        <v>40000003</v>
      </c>
      <c r="AZ988" s="10" t="s">
        <v>156</v>
      </c>
      <c r="BA988" s="10" t="s">
        <v>153</v>
      </c>
      <c r="BB988" s="16">
        <v>0</v>
      </c>
      <c r="BC988" s="16">
        <v>0</v>
      </c>
      <c r="BD988" s="38"/>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65005004</v>
      </c>
      <c r="D989" s="10" t="s">
        <v>1076</v>
      </c>
      <c r="E989" s="9">
        <v>1</v>
      </c>
      <c r="F989" s="11">
        <v>80000001</v>
      </c>
      <c r="G989" s="9">
        <v>0</v>
      </c>
      <c r="H989" s="9">
        <v>0</v>
      </c>
      <c r="I989" s="9">
        <v>1</v>
      </c>
      <c r="J989" s="9">
        <v>0</v>
      </c>
      <c r="K989" s="9">
        <v>0</v>
      </c>
      <c r="L989" s="9">
        <v>0</v>
      </c>
      <c r="M989" s="9">
        <v>0</v>
      </c>
      <c r="N989" s="9">
        <v>1</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v>95005041</v>
      </c>
      <c r="AT989" s="9" t="s">
        <v>153</v>
      </c>
      <c r="AU989" s="9"/>
      <c r="AV989" s="10" t="s">
        <v>171</v>
      </c>
      <c r="AW989" s="9" t="s">
        <v>1014</v>
      </c>
      <c r="AX989" s="9">
        <v>0</v>
      </c>
      <c r="AY989" s="9">
        <v>40000003</v>
      </c>
      <c r="AZ989" s="10" t="s">
        <v>156</v>
      </c>
      <c r="BA989" s="10" t="s">
        <v>153</v>
      </c>
      <c r="BB989" s="16">
        <v>0</v>
      </c>
      <c r="BC989" s="16">
        <v>0</v>
      </c>
      <c r="BD989" s="38"/>
      <c r="BE989" s="9">
        <v>0</v>
      </c>
      <c r="BF989" s="7">
        <v>0</v>
      </c>
      <c r="BG989" s="9">
        <v>0</v>
      </c>
      <c r="BH989" s="9">
        <v>0</v>
      </c>
      <c r="BI989" s="9">
        <v>0</v>
      </c>
      <c r="BJ989" s="9">
        <v>0</v>
      </c>
      <c r="BK989" s="24">
        <v>0</v>
      </c>
      <c r="BL989" s="11">
        <v>1</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65005005</v>
      </c>
      <c r="D990" s="10" t="s">
        <v>1077</v>
      </c>
      <c r="E990" s="9">
        <v>1</v>
      </c>
      <c r="F990" s="11">
        <v>80000001</v>
      </c>
      <c r="G990" s="9">
        <v>0</v>
      </c>
      <c r="H990" s="9">
        <v>0</v>
      </c>
      <c r="I990" s="9">
        <v>1</v>
      </c>
      <c r="J990" s="9">
        <v>0</v>
      </c>
      <c r="K990" s="9">
        <v>0</v>
      </c>
      <c r="L990" s="9">
        <v>0</v>
      </c>
      <c r="M990" s="9">
        <v>0</v>
      </c>
      <c r="N990" s="9">
        <v>1</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v>95005051</v>
      </c>
      <c r="AT990" s="9" t="s">
        <v>153</v>
      </c>
      <c r="AU990" s="9"/>
      <c r="AV990" s="10" t="s">
        <v>171</v>
      </c>
      <c r="AW990" s="9" t="s">
        <v>1014</v>
      </c>
      <c r="AX990" s="9">
        <v>0</v>
      </c>
      <c r="AY990" s="9">
        <v>40000003</v>
      </c>
      <c r="AZ990" s="10" t="s">
        <v>156</v>
      </c>
      <c r="BA990" s="10" t="s">
        <v>153</v>
      </c>
      <c r="BB990" s="16">
        <v>0</v>
      </c>
      <c r="BC990" s="16">
        <v>0</v>
      </c>
      <c r="BD990" s="38"/>
      <c r="BE990" s="9">
        <v>0</v>
      </c>
      <c r="BF990" s="7">
        <v>0</v>
      </c>
      <c r="BG990" s="9">
        <v>0</v>
      </c>
      <c r="BH990" s="9">
        <v>0</v>
      </c>
      <c r="BI990" s="9">
        <v>0</v>
      </c>
      <c r="BJ990" s="9">
        <v>0</v>
      </c>
      <c r="BK990" s="24">
        <v>0</v>
      </c>
      <c r="BL990" s="11">
        <v>1</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65005006</v>
      </c>
      <c r="D991" s="10" t="s">
        <v>1078</v>
      </c>
      <c r="E991" s="9">
        <v>1</v>
      </c>
      <c r="F991" s="11">
        <v>80000001</v>
      </c>
      <c r="G991" s="9">
        <v>0</v>
      </c>
      <c r="H991" s="9">
        <v>0</v>
      </c>
      <c r="I991" s="9">
        <v>1</v>
      </c>
      <c r="J991" s="9">
        <v>0</v>
      </c>
      <c r="K991" s="9">
        <v>0</v>
      </c>
      <c r="L991" s="9">
        <v>0</v>
      </c>
      <c r="M991" s="9">
        <v>0</v>
      </c>
      <c r="N991" s="9">
        <v>1</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t="s">
        <v>1079</v>
      </c>
      <c r="AT991" s="9" t="s">
        <v>153</v>
      </c>
      <c r="AU991" s="9"/>
      <c r="AV991" s="10" t="s">
        <v>171</v>
      </c>
      <c r="AW991" s="9" t="s">
        <v>1014</v>
      </c>
      <c r="AX991" s="9">
        <v>0</v>
      </c>
      <c r="AY991" s="9">
        <v>40000003</v>
      </c>
      <c r="AZ991" s="10" t="s">
        <v>156</v>
      </c>
      <c r="BA991" s="10" t="s">
        <v>153</v>
      </c>
      <c r="BB991" s="16">
        <v>0</v>
      </c>
      <c r="BC991" s="16">
        <v>0</v>
      </c>
      <c r="BD991" s="38"/>
      <c r="BE991" s="9">
        <v>0</v>
      </c>
      <c r="BF991" s="7">
        <v>0</v>
      </c>
      <c r="BG991" s="9">
        <v>0</v>
      </c>
      <c r="BH991" s="9">
        <v>0</v>
      </c>
      <c r="BI991" s="9">
        <v>0</v>
      </c>
      <c r="BJ991" s="9">
        <v>0</v>
      </c>
      <c r="BK991" s="24">
        <v>0</v>
      </c>
      <c r="BL991" s="11">
        <v>1</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65005101</v>
      </c>
      <c r="D992" s="10" t="s">
        <v>1080</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95005101</v>
      </c>
      <c r="AT992" s="9" t="s">
        <v>153</v>
      </c>
      <c r="AU992" s="9"/>
      <c r="AV992" s="10" t="s">
        <v>171</v>
      </c>
      <c r="AW992" s="9" t="s">
        <v>1014</v>
      </c>
      <c r="AX992" s="9">
        <v>0</v>
      </c>
      <c r="AY992" s="9">
        <v>40000003</v>
      </c>
      <c r="AZ992" s="10" t="s">
        <v>156</v>
      </c>
      <c r="BA992" s="10" t="s">
        <v>153</v>
      </c>
      <c r="BB992" s="16">
        <v>0</v>
      </c>
      <c r="BC992" s="16">
        <v>0</v>
      </c>
      <c r="BD992" s="38"/>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65005102</v>
      </c>
      <c r="D993" s="10" t="s">
        <v>1081</v>
      </c>
      <c r="E993" s="9">
        <v>1</v>
      </c>
      <c r="F993" s="11">
        <v>80000001</v>
      </c>
      <c r="G993" s="9">
        <v>0</v>
      </c>
      <c r="H993" s="9">
        <v>0</v>
      </c>
      <c r="I993" s="9">
        <v>1</v>
      </c>
      <c r="J993" s="9">
        <v>0</v>
      </c>
      <c r="K993" s="9">
        <v>0</v>
      </c>
      <c r="L993" s="9">
        <v>0</v>
      </c>
      <c r="M993" s="9">
        <v>0</v>
      </c>
      <c r="N993" s="9">
        <v>1</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v>95005102</v>
      </c>
      <c r="AT993" s="9" t="s">
        <v>153</v>
      </c>
      <c r="AU993" s="9"/>
      <c r="AV993" s="10" t="s">
        <v>171</v>
      </c>
      <c r="AW993" s="9" t="s">
        <v>1014</v>
      </c>
      <c r="AX993" s="9">
        <v>0</v>
      </c>
      <c r="AY993" s="9">
        <v>40000003</v>
      </c>
      <c r="AZ993" s="10" t="s">
        <v>156</v>
      </c>
      <c r="BA993" s="10" t="s">
        <v>153</v>
      </c>
      <c r="BB993" s="16">
        <v>0</v>
      </c>
      <c r="BC993" s="16">
        <v>0</v>
      </c>
      <c r="BD993" s="38"/>
      <c r="BE993" s="9">
        <v>0</v>
      </c>
      <c r="BF993" s="7">
        <v>0</v>
      </c>
      <c r="BG993" s="9">
        <v>0</v>
      </c>
      <c r="BH993" s="9">
        <v>0</v>
      </c>
      <c r="BI993" s="9">
        <v>0</v>
      </c>
      <c r="BJ993" s="9">
        <v>0</v>
      </c>
      <c r="BK993" s="24">
        <v>0</v>
      </c>
      <c r="BL993" s="11">
        <v>1</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65005103</v>
      </c>
      <c r="D994" s="10" t="s">
        <v>1082</v>
      </c>
      <c r="E994" s="9">
        <v>1</v>
      </c>
      <c r="F994" s="11">
        <v>80000001</v>
      </c>
      <c r="G994" s="9">
        <v>0</v>
      </c>
      <c r="H994" s="9">
        <v>0</v>
      </c>
      <c r="I994" s="9">
        <v>1</v>
      </c>
      <c r="J994" s="9">
        <v>0</v>
      </c>
      <c r="K994" s="9">
        <v>0</v>
      </c>
      <c r="L994" s="9">
        <v>0</v>
      </c>
      <c r="M994" s="9">
        <v>0</v>
      </c>
      <c r="N994" s="9">
        <v>1</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v>95005103</v>
      </c>
      <c r="AT994" s="9" t="s">
        <v>153</v>
      </c>
      <c r="AU994" s="9"/>
      <c r="AV994" s="10" t="s">
        <v>171</v>
      </c>
      <c r="AW994" s="9" t="s">
        <v>1014</v>
      </c>
      <c r="AX994" s="9">
        <v>0</v>
      </c>
      <c r="AY994" s="9">
        <v>40000003</v>
      </c>
      <c r="AZ994" s="10" t="s">
        <v>156</v>
      </c>
      <c r="BA994" s="10" t="s">
        <v>153</v>
      </c>
      <c r="BB994" s="16">
        <v>0</v>
      </c>
      <c r="BC994" s="16">
        <v>0</v>
      </c>
      <c r="BD994" s="38"/>
      <c r="BE994" s="9">
        <v>0</v>
      </c>
      <c r="BF994" s="7">
        <v>0</v>
      </c>
      <c r="BG994" s="9">
        <v>0</v>
      </c>
      <c r="BH994" s="9">
        <v>0</v>
      </c>
      <c r="BI994" s="9">
        <v>0</v>
      </c>
      <c r="BJ994" s="9">
        <v>0</v>
      </c>
      <c r="BK994" s="24">
        <v>0</v>
      </c>
      <c r="BL994" s="11">
        <v>1</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65005104</v>
      </c>
      <c r="D995" s="10" t="s">
        <v>1083</v>
      </c>
      <c r="E995" s="9">
        <v>1</v>
      </c>
      <c r="F995" s="11">
        <v>80000001</v>
      </c>
      <c r="G995" s="9">
        <v>0</v>
      </c>
      <c r="H995" s="9">
        <v>0</v>
      </c>
      <c r="I995" s="9">
        <v>1</v>
      </c>
      <c r="J995" s="9">
        <v>0</v>
      </c>
      <c r="K995" s="9">
        <v>0</v>
      </c>
      <c r="L995" s="9">
        <v>0</v>
      </c>
      <c r="M995" s="9">
        <v>0</v>
      </c>
      <c r="N995" s="9">
        <v>1</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v>95005104</v>
      </c>
      <c r="AT995" s="9" t="s">
        <v>153</v>
      </c>
      <c r="AU995" s="9"/>
      <c r="AV995" s="10" t="s">
        <v>171</v>
      </c>
      <c r="AW995" s="9" t="s">
        <v>1014</v>
      </c>
      <c r="AX995" s="9">
        <v>0</v>
      </c>
      <c r="AY995" s="9">
        <v>40000003</v>
      </c>
      <c r="AZ995" s="10" t="s">
        <v>156</v>
      </c>
      <c r="BA995" s="10" t="s">
        <v>153</v>
      </c>
      <c r="BB995" s="16">
        <v>0</v>
      </c>
      <c r="BC995" s="16">
        <v>0</v>
      </c>
      <c r="BD995" s="38"/>
      <c r="BE995" s="9">
        <v>0</v>
      </c>
      <c r="BF995" s="7">
        <v>0</v>
      </c>
      <c r="BG995" s="9">
        <v>0</v>
      </c>
      <c r="BH995" s="9">
        <v>0</v>
      </c>
      <c r="BI995" s="9">
        <v>0</v>
      </c>
      <c r="BJ995" s="9">
        <v>0</v>
      </c>
      <c r="BK995" s="24">
        <v>0</v>
      </c>
      <c r="BL995" s="11">
        <v>1</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65005105</v>
      </c>
      <c r="D996" s="10" t="s">
        <v>1084</v>
      </c>
      <c r="E996" s="9">
        <v>1</v>
      </c>
      <c r="F996" s="11">
        <v>80000001</v>
      </c>
      <c r="G996" s="9">
        <v>0</v>
      </c>
      <c r="H996" s="9">
        <v>0</v>
      </c>
      <c r="I996" s="9">
        <v>1</v>
      </c>
      <c r="J996" s="9">
        <v>0</v>
      </c>
      <c r="K996" s="9">
        <v>0</v>
      </c>
      <c r="L996" s="9">
        <v>0</v>
      </c>
      <c r="M996" s="9">
        <v>0</v>
      </c>
      <c r="N996" s="9">
        <v>1</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v>95005105</v>
      </c>
      <c r="AT996" s="9" t="s">
        <v>153</v>
      </c>
      <c r="AU996" s="9"/>
      <c r="AV996" s="10" t="s">
        <v>171</v>
      </c>
      <c r="AW996" s="9" t="s">
        <v>1014</v>
      </c>
      <c r="AX996" s="9">
        <v>0</v>
      </c>
      <c r="AY996" s="9">
        <v>40000003</v>
      </c>
      <c r="AZ996" s="10" t="s">
        <v>156</v>
      </c>
      <c r="BA996" s="10" t="s">
        <v>153</v>
      </c>
      <c r="BB996" s="16">
        <v>0</v>
      </c>
      <c r="BC996" s="16">
        <v>0</v>
      </c>
      <c r="BD996" s="38"/>
      <c r="BE996" s="9">
        <v>0</v>
      </c>
      <c r="BF996" s="7">
        <v>0</v>
      </c>
      <c r="BG996" s="9">
        <v>0</v>
      </c>
      <c r="BH996" s="9">
        <v>0</v>
      </c>
      <c r="BI996" s="9">
        <v>0</v>
      </c>
      <c r="BJ996" s="9">
        <v>0</v>
      </c>
      <c r="BK996" s="24">
        <v>0</v>
      </c>
      <c r="BL996" s="11">
        <v>1</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65006001</v>
      </c>
      <c r="D997" s="10" t="s">
        <v>1085</v>
      </c>
      <c r="E997" s="9">
        <v>1</v>
      </c>
      <c r="F997" s="11">
        <v>80000001</v>
      </c>
      <c r="G997" s="9">
        <v>0</v>
      </c>
      <c r="H997" s="9">
        <v>0</v>
      </c>
      <c r="I997" s="9">
        <v>1</v>
      </c>
      <c r="J997" s="9">
        <v>0</v>
      </c>
      <c r="K997" s="9">
        <v>0</v>
      </c>
      <c r="L997" s="9">
        <v>0</v>
      </c>
      <c r="M997" s="9">
        <v>0</v>
      </c>
      <c r="N997" s="9">
        <v>1</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7</v>
      </c>
      <c r="AF997" s="9">
        <v>0</v>
      </c>
      <c r="AG997" s="9">
        <v>0</v>
      </c>
      <c r="AH997" s="11">
        <v>2</v>
      </c>
      <c r="AI997" s="11">
        <v>0</v>
      </c>
      <c r="AJ997" s="11">
        <v>0</v>
      </c>
      <c r="AK997" s="11">
        <v>0</v>
      </c>
      <c r="AL997" s="9">
        <v>0</v>
      </c>
      <c r="AM997" s="9">
        <v>0</v>
      </c>
      <c r="AN997" s="9">
        <v>0</v>
      </c>
      <c r="AO997" s="9">
        <v>0</v>
      </c>
      <c r="AP997" s="9">
        <v>1000</v>
      </c>
      <c r="AQ997" s="9">
        <v>0</v>
      </c>
      <c r="AR997" s="9">
        <v>0</v>
      </c>
      <c r="AS997" s="209" t="s">
        <v>1086</v>
      </c>
      <c r="AT997" s="9" t="s">
        <v>153</v>
      </c>
      <c r="AU997" s="9"/>
      <c r="AV997" s="10" t="s">
        <v>171</v>
      </c>
      <c r="AW997" s="9" t="s">
        <v>1014</v>
      </c>
      <c r="AX997" s="9">
        <v>0</v>
      </c>
      <c r="AY997" s="9">
        <v>40000003</v>
      </c>
      <c r="AZ997" s="10" t="s">
        <v>156</v>
      </c>
      <c r="BA997" s="10" t="s">
        <v>153</v>
      </c>
      <c r="BB997" s="16">
        <v>0</v>
      </c>
      <c r="BC997" s="16">
        <v>0</v>
      </c>
      <c r="BD997" s="38"/>
      <c r="BE997" s="9">
        <v>0</v>
      </c>
      <c r="BF997" s="7">
        <v>0</v>
      </c>
      <c r="BG997" s="9">
        <v>0</v>
      </c>
      <c r="BH997" s="9">
        <v>0</v>
      </c>
      <c r="BI997" s="9">
        <v>0</v>
      </c>
      <c r="BJ997" s="9">
        <v>0</v>
      </c>
      <c r="BK997" s="24">
        <v>0</v>
      </c>
      <c r="BL997" s="11">
        <v>1</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65006002</v>
      </c>
      <c r="D998" s="10" t="s">
        <v>1087</v>
      </c>
      <c r="E998" s="9">
        <v>1</v>
      </c>
      <c r="F998" s="11">
        <v>80000001</v>
      </c>
      <c r="G998" s="9">
        <v>0</v>
      </c>
      <c r="H998" s="9">
        <v>0</v>
      </c>
      <c r="I998" s="9">
        <v>1</v>
      </c>
      <c r="J998" s="9">
        <v>0</v>
      </c>
      <c r="K998" s="9">
        <v>0</v>
      </c>
      <c r="L998" s="9">
        <v>0</v>
      </c>
      <c r="M998" s="9">
        <v>0</v>
      </c>
      <c r="N998" s="9">
        <v>1</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7</v>
      </c>
      <c r="AF998" s="9">
        <v>0</v>
      </c>
      <c r="AG998" s="9">
        <v>0</v>
      </c>
      <c r="AH998" s="11">
        <v>2</v>
      </c>
      <c r="AI998" s="11">
        <v>0</v>
      </c>
      <c r="AJ998" s="11">
        <v>0</v>
      </c>
      <c r="AK998" s="11">
        <v>0</v>
      </c>
      <c r="AL998" s="9">
        <v>0</v>
      </c>
      <c r="AM998" s="9">
        <v>0</v>
      </c>
      <c r="AN998" s="9">
        <v>0</v>
      </c>
      <c r="AO998" s="9">
        <v>0</v>
      </c>
      <c r="AP998" s="9">
        <v>1000</v>
      </c>
      <c r="AQ998" s="9">
        <v>0</v>
      </c>
      <c r="AR998" s="9">
        <v>0</v>
      </c>
      <c r="AS998" s="11">
        <v>95006021</v>
      </c>
      <c r="AT998" s="9" t="s">
        <v>153</v>
      </c>
      <c r="AU998" s="9"/>
      <c r="AV998" s="10" t="s">
        <v>171</v>
      </c>
      <c r="AW998" s="9" t="s">
        <v>1014</v>
      </c>
      <c r="AX998" s="9">
        <v>0</v>
      </c>
      <c r="AY998" s="9">
        <v>40000003</v>
      </c>
      <c r="AZ998" s="10" t="s">
        <v>156</v>
      </c>
      <c r="BA998" s="10" t="s">
        <v>153</v>
      </c>
      <c r="BB998" s="16">
        <v>0</v>
      </c>
      <c r="BC998" s="16">
        <v>0</v>
      </c>
      <c r="BD998" s="38" t="s">
        <v>1088</v>
      </c>
      <c r="BE998" s="9">
        <v>0</v>
      </c>
      <c r="BF998" s="7">
        <v>0</v>
      </c>
      <c r="BG998" s="9">
        <v>0</v>
      </c>
      <c r="BH998" s="9">
        <v>0</v>
      </c>
      <c r="BI998" s="9">
        <v>0</v>
      </c>
      <c r="BJ998" s="9">
        <v>0</v>
      </c>
      <c r="BK998" s="24">
        <v>0</v>
      </c>
      <c r="BL998" s="11">
        <v>1</v>
      </c>
      <c r="BM998" s="11">
        <v>0</v>
      </c>
      <c r="BN998" s="11">
        <v>0</v>
      </c>
      <c r="BO998" s="11">
        <v>0</v>
      </c>
      <c r="BP998" s="11">
        <v>0</v>
      </c>
      <c r="BQ998" s="11">
        <v>0</v>
      </c>
      <c r="BR998" s="11">
        <v>0</v>
      </c>
      <c r="BS998" s="11"/>
      <c r="BT998" s="11"/>
      <c r="BU998" s="11"/>
      <c r="BV998" s="11">
        <v>0</v>
      </c>
      <c r="BW998" s="11">
        <v>0</v>
      </c>
      <c r="BX998" s="11">
        <v>0</v>
      </c>
    </row>
    <row r="999" spans="3:76" ht="19.5" customHeight="1">
      <c r="C999" s="9">
        <v>65006003</v>
      </c>
      <c r="D999" s="8" t="s">
        <v>1089</v>
      </c>
      <c r="E999" s="9">
        <v>1</v>
      </c>
      <c r="F999" s="11">
        <v>80000001</v>
      </c>
      <c r="G999" s="9">
        <v>0</v>
      </c>
      <c r="H999" s="9">
        <v>0</v>
      </c>
      <c r="I999" s="9">
        <v>1</v>
      </c>
      <c r="J999" s="9">
        <v>0</v>
      </c>
      <c r="K999" s="9">
        <v>0</v>
      </c>
      <c r="L999" s="7">
        <v>0</v>
      </c>
      <c r="M999" s="7">
        <v>0</v>
      </c>
      <c r="N999" s="7">
        <v>1</v>
      </c>
      <c r="O999" s="7">
        <v>0</v>
      </c>
      <c r="P999" s="7">
        <v>0</v>
      </c>
      <c r="Q999" s="7">
        <v>0</v>
      </c>
      <c r="R999" s="11">
        <v>0</v>
      </c>
      <c r="S999" s="7">
        <v>0</v>
      </c>
      <c r="T999" s="7">
        <v>1</v>
      </c>
      <c r="U999" s="7">
        <v>2</v>
      </c>
      <c r="V999" s="7">
        <v>0</v>
      </c>
      <c r="W999" s="7">
        <v>2.5</v>
      </c>
      <c r="X999" s="7"/>
      <c r="Y999" s="7">
        <v>0</v>
      </c>
      <c r="Z999" s="7">
        <v>1</v>
      </c>
      <c r="AA999" s="7">
        <v>0</v>
      </c>
      <c r="AB999" s="7">
        <v>0</v>
      </c>
      <c r="AC999" s="7">
        <v>0</v>
      </c>
      <c r="AD999" s="7">
        <v>0</v>
      </c>
      <c r="AE999" s="7">
        <v>10</v>
      </c>
      <c r="AF999" s="7">
        <v>1</v>
      </c>
      <c r="AG999" s="7">
        <v>3</v>
      </c>
      <c r="AH999" s="11">
        <v>2</v>
      </c>
      <c r="AI999" s="11">
        <v>1</v>
      </c>
      <c r="AJ999" s="11">
        <v>0</v>
      </c>
      <c r="AK999" s="11">
        <v>6</v>
      </c>
      <c r="AL999" s="7">
        <v>0</v>
      </c>
      <c r="AM999" s="7">
        <v>0</v>
      </c>
      <c r="AN999" s="7">
        <v>0</v>
      </c>
      <c r="AO999" s="7">
        <v>0</v>
      </c>
      <c r="AP999" s="7">
        <v>1000</v>
      </c>
      <c r="AQ999" s="7">
        <v>0.5</v>
      </c>
      <c r="AR999" s="7">
        <v>0</v>
      </c>
      <c r="AS999" s="11">
        <v>0</v>
      </c>
      <c r="AT999" s="7">
        <v>0</v>
      </c>
      <c r="AU999" s="7"/>
      <c r="AV999" s="10" t="s">
        <v>171</v>
      </c>
      <c r="AW999" s="27" t="s">
        <v>162</v>
      </c>
      <c r="AX999" s="9">
        <v>10000007</v>
      </c>
      <c r="AY999" s="9">
        <v>70203006</v>
      </c>
      <c r="AZ999" s="8" t="s">
        <v>156</v>
      </c>
      <c r="BA999" s="7">
        <v>0</v>
      </c>
      <c r="BB999" s="16">
        <v>0</v>
      </c>
      <c r="BC999" s="16">
        <v>0</v>
      </c>
      <c r="BD999" s="22" t="s">
        <v>1090</v>
      </c>
      <c r="BE999" s="7">
        <v>0</v>
      </c>
      <c r="BF999" s="7">
        <v>0</v>
      </c>
      <c r="BG999" s="7">
        <v>0</v>
      </c>
      <c r="BH999" s="7">
        <v>0</v>
      </c>
      <c r="BI999" s="7">
        <v>0</v>
      </c>
      <c r="BJ999" s="7">
        <v>0</v>
      </c>
      <c r="BK999" s="24">
        <v>0</v>
      </c>
      <c r="BL999" s="11">
        <v>1</v>
      </c>
      <c r="BM999" s="11">
        <v>0</v>
      </c>
      <c r="BN999" s="11">
        <v>0</v>
      </c>
      <c r="BO999" s="11">
        <v>0</v>
      </c>
      <c r="BP999" s="11">
        <v>0</v>
      </c>
      <c r="BQ999" s="11">
        <v>0</v>
      </c>
      <c r="BR999" s="11">
        <v>0</v>
      </c>
      <c r="BS999" s="11"/>
      <c r="BT999" s="11"/>
      <c r="BU999" s="11"/>
      <c r="BV999" s="11">
        <v>0</v>
      </c>
      <c r="BW999" s="11">
        <v>0</v>
      </c>
      <c r="BX999" s="11">
        <v>0</v>
      </c>
    </row>
    <row r="1000" spans="3:76" ht="19.5" customHeight="1">
      <c r="C1000" s="9">
        <v>65006004</v>
      </c>
      <c r="D1000" s="8" t="s">
        <v>1091</v>
      </c>
      <c r="E1000" s="9">
        <v>1</v>
      </c>
      <c r="F1000" s="11">
        <v>80000001</v>
      </c>
      <c r="G1000" s="9">
        <v>0</v>
      </c>
      <c r="H1000" s="9">
        <v>0</v>
      </c>
      <c r="I1000" s="9">
        <v>1</v>
      </c>
      <c r="J1000" s="9">
        <v>0</v>
      </c>
      <c r="K1000" s="9">
        <v>0</v>
      </c>
      <c r="L1000" s="7">
        <v>0</v>
      </c>
      <c r="M1000" s="7">
        <v>0</v>
      </c>
      <c r="N1000" s="7">
        <v>1</v>
      </c>
      <c r="O1000" s="7">
        <v>0</v>
      </c>
      <c r="P1000" s="7">
        <v>0</v>
      </c>
      <c r="Q1000" s="7">
        <v>0</v>
      </c>
      <c r="R1000" s="11">
        <v>0</v>
      </c>
      <c r="S1000" s="7">
        <v>0</v>
      </c>
      <c r="T1000" s="7">
        <v>1</v>
      </c>
      <c r="U1000" s="7">
        <v>2</v>
      </c>
      <c r="V1000" s="7">
        <v>0</v>
      </c>
      <c r="W1000" s="7">
        <v>0.8</v>
      </c>
      <c r="X1000" s="7"/>
      <c r="Y1000" s="7">
        <v>0</v>
      </c>
      <c r="Z1000" s="7">
        <v>1</v>
      </c>
      <c r="AA1000" s="7">
        <v>0</v>
      </c>
      <c r="AB1000" s="7">
        <v>0</v>
      </c>
      <c r="AC1000" s="7">
        <v>0</v>
      </c>
      <c r="AD1000" s="7">
        <v>0</v>
      </c>
      <c r="AE1000" s="7">
        <v>15</v>
      </c>
      <c r="AF1000" s="7">
        <v>1</v>
      </c>
      <c r="AG1000" s="7">
        <v>3</v>
      </c>
      <c r="AH1000" s="11">
        <v>2</v>
      </c>
      <c r="AI1000" s="11">
        <v>1</v>
      </c>
      <c r="AJ1000" s="11">
        <v>0</v>
      </c>
      <c r="AK1000" s="11">
        <v>6</v>
      </c>
      <c r="AL1000" s="7">
        <v>0</v>
      </c>
      <c r="AM1000" s="7">
        <v>0</v>
      </c>
      <c r="AN1000" s="7">
        <v>0</v>
      </c>
      <c r="AO1000" s="7">
        <v>0</v>
      </c>
      <c r="AP1000" s="7">
        <v>6000</v>
      </c>
      <c r="AQ1000" s="7">
        <v>0.5</v>
      </c>
      <c r="AR1000" s="7">
        <v>0</v>
      </c>
      <c r="AS1000" s="11">
        <v>0</v>
      </c>
      <c r="AT1000" s="7">
        <v>95006031</v>
      </c>
      <c r="AU1000" s="7"/>
      <c r="AV1000" s="10" t="s">
        <v>158</v>
      </c>
      <c r="AW1000" s="11" t="s">
        <v>172</v>
      </c>
      <c r="AX1000" s="9">
        <v>10000007</v>
      </c>
      <c r="AY1000" s="9">
        <v>70203007</v>
      </c>
      <c r="AZ1000" s="10" t="s">
        <v>215</v>
      </c>
      <c r="BA1000" s="10" t="s">
        <v>216</v>
      </c>
      <c r="BB1000" s="16">
        <v>0</v>
      </c>
      <c r="BC1000" s="16">
        <v>0</v>
      </c>
      <c r="BD1000" s="22" t="s">
        <v>1092</v>
      </c>
      <c r="BE1000" s="7">
        <v>0</v>
      </c>
      <c r="BF1000" s="7">
        <v>0</v>
      </c>
      <c r="BG1000" s="7">
        <v>0</v>
      </c>
      <c r="BH1000" s="7">
        <v>0</v>
      </c>
      <c r="BI1000" s="7">
        <v>0</v>
      </c>
      <c r="BJ1000" s="7">
        <v>0</v>
      </c>
      <c r="BK1000" s="24">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66001001</v>
      </c>
      <c r="D1001" s="10" t="s">
        <v>818</v>
      </c>
      <c r="E1001" s="9">
        <v>1</v>
      </c>
      <c r="F1001" s="11">
        <v>80000001</v>
      </c>
      <c r="G1001" s="9">
        <v>0</v>
      </c>
      <c r="H1001" s="9">
        <v>0</v>
      </c>
      <c r="I1001" s="9">
        <v>1</v>
      </c>
      <c r="J1001" s="9">
        <v>0</v>
      </c>
      <c r="K1001" s="9">
        <v>0</v>
      </c>
      <c r="L1001" s="9">
        <v>0</v>
      </c>
      <c r="M1001" s="9">
        <v>0</v>
      </c>
      <c r="N1001" s="9">
        <v>1</v>
      </c>
      <c r="O1001" s="9">
        <v>0</v>
      </c>
      <c r="P1001" s="9">
        <v>0</v>
      </c>
      <c r="Q1001" s="9">
        <v>0</v>
      </c>
      <c r="R1001" s="11">
        <v>0</v>
      </c>
      <c r="S1001" s="16">
        <v>0</v>
      </c>
      <c r="T1001" s="7">
        <v>1</v>
      </c>
      <c r="U1001" s="9">
        <v>2</v>
      </c>
      <c r="V1001" s="9">
        <v>0</v>
      </c>
      <c r="W1001" s="9">
        <v>0</v>
      </c>
      <c r="X1001" s="9"/>
      <c r="Y1001" s="9">
        <v>0</v>
      </c>
      <c r="Z1001" s="9">
        <v>0</v>
      </c>
      <c r="AA1001" s="9">
        <v>0</v>
      </c>
      <c r="AB1001" s="9">
        <v>0</v>
      </c>
      <c r="AC1001" s="9">
        <v>0</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t="s">
        <v>1093</v>
      </c>
      <c r="AT1001" s="9" t="s">
        <v>153</v>
      </c>
      <c r="AU1001" s="9"/>
      <c r="AV1001" s="10" t="s">
        <v>171</v>
      </c>
      <c r="AW1001" s="9" t="s">
        <v>1014</v>
      </c>
      <c r="AX1001" s="9">
        <v>0</v>
      </c>
      <c r="AY1001" s="9">
        <v>66001001</v>
      </c>
      <c r="AZ1001" s="10" t="s">
        <v>156</v>
      </c>
      <c r="BA1001" s="10" t="s">
        <v>153</v>
      </c>
      <c r="BB1001" s="16">
        <v>0</v>
      </c>
      <c r="BC1001" s="16">
        <v>0</v>
      </c>
      <c r="BD1001" s="38" t="s">
        <v>1094</v>
      </c>
      <c r="BE1001" s="9">
        <v>0</v>
      </c>
      <c r="BF1001" s="7">
        <v>0</v>
      </c>
      <c r="BG1001" s="9">
        <v>0</v>
      </c>
      <c r="BH1001" s="9">
        <v>0</v>
      </c>
      <c r="BI1001" s="9">
        <v>0</v>
      </c>
      <c r="BJ1001" s="9">
        <v>0</v>
      </c>
      <c r="BK1001" s="24">
        <v>0</v>
      </c>
      <c r="BL1001" s="11">
        <v>1</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66001002</v>
      </c>
      <c r="D1002" s="10" t="s">
        <v>1095</v>
      </c>
      <c r="E1002" s="7">
        <v>1</v>
      </c>
      <c r="F1002" s="11">
        <v>80000001</v>
      </c>
      <c r="G1002" s="9">
        <v>0</v>
      </c>
      <c r="H1002" s="9">
        <v>0</v>
      </c>
      <c r="I1002" s="9">
        <v>1</v>
      </c>
      <c r="J1002" s="9">
        <v>0</v>
      </c>
      <c r="K1002" s="7">
        <v>0</v>
      </c>
      <c r="L1002" s="9">
        <v>0</v>
      </c>
      <c r="M1002" s="9">
        <v>0</v>
      </c>
      <c r="N1002" s="9">
        <v>1</v>
      </c>
      <c r="O1002" s="9">
        <v>0</v>
      </c>
      <c r="P1002" s="9">
        <v>0</v>
      </c>
      <c r="Q1002" s="9">
        <v>0</v>
      </c>
      <c r="R1002" s="11">
        <v>0</v>
      </c>
      <c r="S1002" s="16">
        <v>0</v>
      </c>
      <c r="T1002" s="7">
        <v>1</v>
      </c>
      <c r="U1002" s="9">
        <v>2</v>
      </c>
      <c r="V1002" s="9">
        <v>0</v>
      </c>
      <c r="W1002" s="9">
        <v>0.75</v>
      </c>
      <c r="X1002" s="9"/>
      <c r="Y1002" s="9">
        <v>0</v>
      </c>
      <c r="Z1002" s="9">
        <v>0</v>
      </c>
      <c r="AA1002" s="9">
        <v>0</v>
      </c>
      <c r="AB1002" s="9">
        <v>0</v>
      </c>
      <c r="AC1002" s="9">
        <v>0</v>
      </c>
      <c r="AD1002" s="9">
        <v>0</v>
      </c>
      <c r="AE1002" s="9">
        <v>24</v>
      </c>
      <c r="AF1002" s="9">
        <v>1</v>
      </c>
      <c r="AG1002" s="9">
        <v>4</v>
      </c>
      <c r="AH1002" s="11">
        <v>2</v>
      </c>
      <c r="AI1002" s="11">
        <v>1</v>
      </c>
      <c r="AJ1002" s="11">
        <v>0</v>
      </c>
      <c r="AK1002" s="11">
        <v>6</v>
      </c>
      <c r="AL1002" s="9">
        <v>0</v>
      </c>
      <c r="AM1002" s="9">
        <v>0</v>
      </c>
      <c r="AN1002" s="9">
        <v>0</v>
      </c>
      <c r="AO1002" s="9">
        <v>0.5</v>
      </c>
      <c r="AP1002" s="9">
        <v>9000</v>
      </c>
      <c r="AQ1002" s="9">
        <v>0.5</v>
      </c>
      <c r="AR1002" s="9">
        <v>0</v>
      </c>
      <c r="AS1002" s="11">
        <v>0</v>
      </c>
      <c r="AT1002" s="9" t="s">
        <v>153</v>
      </c>
      <c r="AU1002" s="9"/>
      <c r="AV1002" s="10" t="s">
        <v>335</v>
      </c>
      <c r="AW1002" s="9" t="s">
        <v>214</v>
      </c>
      <c r="AX1002" s="9">
        <v>10002001</v>
      </c>
      <c r="AY1002" s="9">
        <v>66001002</v>
      </c>
      <c r="AZ1002" s="10" t="s">
        <v>215</v>
      </c>
      <c r="BA1002" s="10" t="s">
        <v>216</v>
      </c>
      <c r="BB1002" s="16">
        <v>0</v>
      </c>
      <c r="BC1002" s="16">
        <v>0</v>
      </c>
      <c r="BD1002" s="38" t="s">
        <v>1096</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66001003</v>
      </c>
      <c r="D1003" s="10" t="s">
        <v>1097</v>
      </c>
      <c r="E1003" s="9">
        <v>1</v>
      </c>
      <c r="F1003" s="11">
        <v>80000001</v>
      </c>
      <c r="G1003" s="9">
        <v>0</v>
      </c>
      <c r="H1003" s="9">
        <v>0</v>
      </c>
      <c r="I1003" s="9">
        <v>1</v>
      </c>
      <c r="J1003" s="9">
        <v>0</v>
      </c>
      <c r="K1003" s="9">
        <v>0</v>
      </c>
      <c r="L1003" s="9">
        <v>0</v>
      </c>
      <c r="M1003" s="9">
        <v>0</v>
      </c>
      <c r="N1003" s="9">
        <v>1</v>
      </c>
      <c r="O1003" s="9">
        <v>0</v>
      </c>
      <c r="P1003" s="9">
        <v>0</v>
      </c>
      <c r="Q1003" s="9">
        <v>0</v>
      </c>
      <c r="R1003" s="11">
        <v>0</v>
      </c>
      <c r="S1003" s="16">
        <v>0</v>
      </c>
      <c r="T1003" s="7">
        <v>1</v>
      </c>
      <c r="U1003" s="9">
        <v>2</v>
      </c>
      <c r="V1003" s="9">
        <v>0</v>
      </c>
      <c r="W1003" s="9">
        <v>0</v>
      </c>
      <c r="X1003" s="9"/>
      <c r="Y1003" s="9">
        <v>0</v>
      </c>
      <c r="Z1003" s="9">
        <v>0</v>
      </c>
      <c r="AA1003" s="9">
        <v>0</v>
      </c>
      <c r="AB1003" s="9">
        <v>0</v>
      </c>
      <c r="AC1003" s="9">
        <v>0</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v>96001003</v>
      </c>
      <c r="AT1003" s="9" t="s">
        <v>153</v>
      </c>
      <c r="AU1003" s="9"/>
      <c r="AV1003" s="10" t="s">
        <v>171</v>
      </c>
      <c r="AW1003" s="9" t="s">
        <v>1014</v>
      </c>
      <c r="AX1003" s="9">
        <v>0</v>
      </c>
      <c r="AY1003" s="9">
        <v>66001003</v>
      </c>
      <c r="AZ1003" s="10" t="s">
        <v>156</v>
      </c>
      <c r="BA1003" s="10" t="s">
        <v>153</v>
      </c>
      <c r="BB1003" s="16">
        <v>0</v>
      </c>
      <c r="BC1003" s="16">
        <v>0</v>
      </c>
      <c r="BD1003" s="38" t="s">
        <v>1098</v>
      </c>
      <c r="BE1003" s="9">
        <v>0</v>
      </c>
      <c r="BF1003" s="7">
        <v>0</v>
      </c>
      <c r="BG1003" s="9">
        <v>0</v>
      </c>
      <c r="BH1003" s="9">
        <v>0</v>
      </c>
      <c r="BI1003" s="9">
        <v>0</v>
      </c>
      <c r="BJ1003" s="9">
        <v>0</v>
      </c>
      <c r="BK1003" s="24">
        <v>0</v>
      </c>
      <c r="BL1003" s="11">
        <v>1</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66001004</v>
      </c>
      <c r="D1004" s="10" t="s">
        <v>1099</v>
      </c>
      <c r="E1004" s="9">
        <v>1</v>
      </c>
      <c r="F1004" s="11">
        <v>80000001</v>
      </c>
      <c r="G1004" s="9">
        <v>0</v>
      </c>
      <c r="H1004" s="9">
        <v>0</v>
      </c>
      <c r="I1004" s="9">
        <v>1</v>
      </c>
      <c r="J1004" s="9">
        <v>0</v>
      </c>
      <c r="K1004" s="9">
        <v>0</v>
      </c>
      <c r="L1004" s="9">
        <v>0</v>
      </c>
      <c r="M1004" s="9">
        <v>0</v>
      </c>
      <c r="N1004" s="9">
        <v>1</v>
      </c>
      <c r="O1004" s="9">
        <v>0</v>
      </c>
      <c r="P1004" s="9">
        <v>0</v>
      </c>
      <c r="Q1004" s="9">
        <v>0</v>
      </c>
      <c r="R1004" s="11">
        <v>0</v>
      </c>
      <c r="S1004" s="16">
        <v>0</v>
      </c>
      <c r="T1004" s="7">
        <v>1</v>
      </c>
      <c r="U1004" s="9">
        <v>2</v>
      </c>
      <c r="V1004" s="9">
        <v>0</v>
      </c>
      <c r="W1004" s="9">
        <v>0</v>
      </c>
      <c r="X1004" s="9"/>
      <c r="Y1004" s="9">
        <v>0</v>
      </c>
      <c r="Z1004" s="9">
        <v>0</v>
      </c>
      <c r="AA1004" s="9">
        <v>0</v>
      </c>
      <c r="AB1004" s="9">
        <v>0</v>
      </c>
      <c r="AC1004" s="9">
        <v>0</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v>96001004</v>
      </c>
      <c r="AT1004" s="9" t="s">
        <v>153</v>
      </c>
      <c r="AU1004" s="9"/>
      <c r="AV1004" s="10" t="s">
        <v>171</v>
      </c>
      <c r="AW1004" s="9" t="s">
        <v>1014</v>
      </c>
      <c r="AX1004" s="9">
        <v>0</v>
      </c>
      <c r="AY1004" s="9">
        <v>66001004</v>
      </c>
      <c r="AZ1004" s="10" t="s">
        <v>156</v>
      </c>
      <c r="BA1004" s="10" t="s">
        <v>153</v>
      </c>
      <c r="BB1004" s="16">
        <v>0</v>
      </c>
      <c r="BC1004" s="16">
        <v>0</v>
      </c>
      <c r="BD1004" s="38" t="s">
        <v>1100</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11">
        <v>66001005</v>
      </c>
      <c r="D1005" s="26" t="s">
        <v>1101</v>
      </c>
      <c r="E1005" s="11">
        <v>1</v>
      </c>
      <c r="F1005" s="11">
        <v>80000001</v>
      </c>
      <c r="G1005" s="11">
        <v>0</v>
      </c>
      <c r="H1005" s="11">
        <v>0</v>
      </c>
      <c r="I1005" s="9">
        <v>1</v>
      </c>
      <c r="J1005" s="9">
        <v>0</v>
      </c>
      <c r="K1005" s="11">
        <v>0</v>
      </c>
      <c r="L1005" s="11">
        <v>0</v>
      </c>
      <c r="M1005" s="11">
        <v>0</v>
      </c>
      <c r="N1005" s="11">
        <v>1</v>
      </c>
      <c r="O1005" s="11">
        <v>0</v>
      </c>
      <c r="P1005" s="11">
        <v>0</v>
      </c>
      <c r="Q1005" s="11">
        <v>0</v>
      </c>
      <c r="R1005" s="11">
        <v>0</v>
      </c>
      <c r="S1005" s="11">
        <v>0</v>
      </c>
      <c r="T1005" s="7">
        <v>1</v>
      </c>
      <c r="U1005" s="11">
        <v>2</v>
      </c>
      <c r="V1005" s="11">
        <v>0</v>
      </c>
      <c r="W1005" s="11">
        <v>0</v>
      </c>
      <c r="X1005" s="11"/>
      <c r="Y1005" s="11">
        <v>0</v>
      </c>
      <c r="Z1005" s="11">
        <v>1</v>
      </c>
      <c r="AA1005" s="11">
        <v>0</v>
      </c>
      <c r="AB1005" s="11">
        <v>0</v>
      </c>
      <c r="AC1005" s="9">
        <v>0</v>
      </c>
      <c r="AD1005" s="11">
        <v>0</v>
      </c>
      <c r="AE1005" s="11">
        <v>18</v>
      </c>
      <c r="AF1005" s="11">
        <v>1</v>
      </c>
      <c r="AG1005" s="11">
        <v>3</v>
      </c>
      <c r="AH1005" s="11">
        <v>2</v>
      </c>
      <c r="AI1005" s="11">
        <v>0</v>
      </c>
      <c r="AJ1005" s="11">
        <v>1</v>
      </c>
      <c r="AK1005" s="11">
        <v>1.6</v>
      </c>
      <c r="AL1005" s="11">
        <v>0</v>
      </c>
      <c r="AM1005" s="11">
        <v>0</v>
      </c>
      <c r="AN1005" s="11">
        <v>0</v>
      </c>
      <c r="AO1005" s="11">
        <v>0.25</v>
      </c>
      <c r="AP1005" s="11">
        <v>3000</v>
      </c>
      <c r="AQ1005" s="11">
        <v>0.1</v>
      </c>
      <c r="AR1005" s="11">
        <v>0</v>
      </c>
      <c r="AS1005" s="11">
        <v>0</v>
      </c>
      <c r="AT1005" s="11">
        <v>96001005</v>
      </c>
      <c r="AU1005" s="11"/>
      <c r="AV1005" s="26" t="s">
        <v>189</v>
      </c>
      <c r="AW1005" s="9" t="s">
        <v>1014</v>
      </c>
      <c r="AX1005" s="11" t="s">
        <v>153</v>
      </c>
      <c r="AY1005" s="11">
        <v>66001005</v>
      </c>
      <c r="AZ1005" s="26" t="s">
        <v>156</v>
      </c>
      <c r="BA1005" s="11">
        <v>0</v>
      </c>
      <c r="BB1005" s="11">
        <v>0</v>
      </c>
      <c r="BC1005" s="11">
        <v>0</v>
      </c>
      <c r="BD1005" s="33" t="s">
        <v>1102</v>
      </c>
      <c r="BE1005" s="11">
        <v>0</v>
      </c>
      <c r="BF1005" s="7">
        <v>0</v>
      </c>
      <c r="BG1005" s="11">
        <v>0</v>
      </c>
      <c r="BH1005" s="11">
        <v>0</v>
      </c>
      <c r="BI1005" s="11">
        <v>0</v>
      </c>
      <c r="BJ1005" s="11">
        <v>0</v>
      </c>
      <c r="BK1005" s="24">
        <v>0</v>
      </c>
      <c r="BL1005" s="11">
        <v>1</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66001006</v>
      </c>
      <c r="D1006" s="10" t="s">
        <v>1103</v>
      </c>
      <c r="E1006" s="9">
        <v>1</v>
      </c>
      <c r="F1006" s="11">
        <v>80000001</v>
      </c>
      <c r="G1006" s="9">
        <v>0</v>
      </c>
      <c r="H1006" s="9">
        <v>0</v>
      </c>
      <c r="I1006" s="9">
        <v>1</v>
      </c>
      <c r="J1006" s="9">
        <v>0</v>
      </c>
      <c r="K1006" s="9">
        <v>0</v>
      </c>
      <c r="L1006" s="9">
        <v>0</v>
      </c>
      <c r="M1006" s="9">
        <v>0</v>
      </c>
      <c r="N1006" s="9">
        <v>1</v>
      </c>
      <c r="O1006" s="9">
        <v>0</v>
      </c>
      <c r="P1006" s="9">
        <v>0</v>
      </c>
      <c r="Q1006" s="9">
        <v>0</v>
      </c>
      <c r="R1006" s="11">
        <v>0</v>
      </c>
      <c r="S1006" s="16">
        <v>0</v>
      </c>
      <c r="T1006" s="7">
        <v>1</v>
      </c>
      <c r="U1006" s="9">
        <v>2</v>
      </c>
      <c r="V1006" s="9">
        <v>0</v>
      </c>
      <c r="W1006" s="9">
        <v>0</v>
      </c>
      <c r="X1006" s="9"/>
      <c r="Y1006" s="9">
        <v>0</v>
      </c>
      <c r="Z1006" s="9">
        <v>0</v>
      </c>
      <c r="AA1006" s="9">
        <v>0</v>
      </c>
      <c r="AB1006" s="9">
        <v>0</v>
      </c>
      <c r="AC1006" s="9">
        <v>0</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v>96001006</v>
      </c>
      <c r="AT1006" s="9" t="s">
        <v>153</v>
      </c>
      <c r="AU1006" s="9"/>
      <c r="AV1006" s="10" t="s">
        <v>171</v>
      </c>
      <c r="AW1006" s="9" t="s">
        <v>1014</v>
      </c>
      <c r="AX1006" s="9">
        <v>0</v>
      </c>
      <c r="AY1006" s="9">
        <v>66001006</v>
      </c>
      <c r="AZ1006" s="10" t="s">
        <v>156</v>
      </c>
      <c r="BA1006" s="10" t="s">
        <v>153</v>
      </c>
      <c r="BB1006" s="16">
        <v>0</v>
      </c>
      <c r="BC1006" s="16">
        <v>0</v>
      </c>
      <c r="BD1006" s="38" t="s">
        <v>1104</v>
      </c>
      <c r="BE1006" s="9">
        <v>0</v>
      </c>
      <c r="BF1006" s="7">
        <v>0</v>
      </c>
      <c r="BG1006" s="9">
        <v>0</v>
      </c>
      <c r="BH1006" s="9">
        <v>0</v>
      </c>
      <c r="BI1006" s="9">
        <v>0</v>
      </c>
      <c r="BJ1006" s="9">
        <v>0</v>
      </c>
      <c r="BK1006" s="24">
        <v>0</v>
      </c>
      <c r="BL1006" s="11">
        <v>1</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66001007</v>
      </c>
      <c r="D1007" s="26" t="s">
        <v>1105</v>
      </c>
      <c r="E1007" s="9">
        <v>1</v>
      </c>
      <c r="F1007" s="11">
        <v>80000001</v>
      </c>
      <c r="G1007" s="11">
        <v>0</v>
      </c>
      <c r="H1007" s="11">
        <v>0</v>
      </c>
      <c r="I1007" s="9">
        <v>1</v>
      </c>
      <c r="J1007" s="9">
        <v>0</v>
      </c>
      <c r="K1007" s="11">
        <v>0</v>
      </c>
      <c r="L1007" s="11">
        <v>0</v>
      </c>
      <c r="M1007" s="11">
        <v>0</v>
      </c>
      <c r="N1007" s="11">
        <v>1</v>
      </c>
      <c r="O1007" s="11">
        <v>0</v>
      </c>
      <c r="P1007" s="11">
        <v>0</v>
      </c>
      <c r="Q1007" s="11">
        <v>0</v>
      </c>
      <c r="R1007" s="11">
        <v>0</v>
      </c>
      <c r="S1007" s="11">
        <v>0</v>
      </c>
      <c r="T1007" s="7">
        <v>1</v>
      </c>
      <c r="U1007" s="11">
        <v>2</v>
      </c>
      <c r="V1007" s="11">
        <v>0</v>
      </c>
      <c r="W1007" s="11">
        <v>2.75</v>
      </c>
      <c r="X1007" s="11"/>
      <c r="Y1007" s="11">
        <v>0</v>
      </c>
      <c r="Z1007" s="11">
        <v>0</v>
      </c>
      <c r="AA1007" s="11">
        <v>0</v>
      </c>
      <c r="AB1007" s="11">
        <v>0</v>
      </c>
      <c r="AC1007" s="9">
        <v>0</v>
      </c>
      <c r="AD1007" s="11">
        <v>0</v>
      </c>
      <c r="AE1007" s="11">
        <v>15</v>
      </c>
      <c r="AF1007" s="11">
        <v>0</v>
      </c>
      <c r="AG1007" s="11">
        <v>0</v>
      </c>
      <c r="AH1007" s="11">
        <v>7</v>
      </c>
      <c r="AI1007" s="11">
        <v>0</v>
      </c>
      <c r="AJ1007" s="11">
        <v>0</v>
      </c>
      <c r="AK1007" s="11">
        <v>6</v>
      </c>
      <c r="AL1007" s="11">
        <v>0</v>
      </c>
      <c r="AM1007" s="11">
        <v>0</v>
      </c>
      <c r="AN1007" s="11">
        <v>0</v>
      </c>
      <c r="AO1007" s="11">
        <v>0.25</v>
      </c>
      <c r="AP1007" s="11">
        <v>1000</v>
      </c>
      <c r="AQ1007" s="11">
        <v>0</v>
      </c>
      <c r="AR1007" s="11">
        <v>0</v>
      </c>
      <c r="AS1007" s="11">
        <v>0</v>
      </c>
      <c r="AT1007" s="11" t="s">
        <v>153</v>
      </c>
      <c r="AU1007" s="11"/>
      <c r="AV1007" s="26" t="s">
        <v>189</v>
      </c>
      <c r="AW1007" s="11" t="s">
        <v>172</v>
      </c>
      <c r="AX1007" s="11" t="s">
        <v>153</v>
      </c>
      <c r="AY1007" s="11" t="s">
        <v>673</v>
      </c>
      <c r="AZ1007" s="26" t="s">
        <v>156</v>
      </c>
      <c r="BA1007" s="11">
        <v>0</v>
      </c>
      <c r="BB1007" s="16">
        <v>0</v>
      </c>
      <c r="BC1007" s="16">
        <v>0</v>
      </c>
      <c r="BD1007" s="33" t="s">
        <v>1106</v>
      </c>
      <c r="BE1007" s="11">
        <v>0</v>
      </c>
      <c r="BF1007" s="7">
        <v>0</v>
      </c>
      <c r="BG1007" s="11">
        <v>0</v>
      </c>
      <c r="BH1007" s="11">
        <v>0</v>
      </c>
      <c r="BI1007" s="11">
        <v>0</v>
      </c>
      <c r="BJ1007" s="11">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19.5" customHeight="1">
      <c r="C1008" s="9">
        <v>66001008</v>
      </c>
      <c r="D1008" s="10" t="s">
        <v>1107</v>
      </c>
      <c r="E1008" s="7">
        <v>1</v>
      </c>
      <c r="F1008" s="11">
        <v>80000001</v>
      </c>
      <c r="G1008" s="9">
        <v>0</v>
      </c>
      <c r="H1008" s="9">
        <v>0</v>
      </c>
      <c r="I1008" s="9">
        <v>1</v>
      </c>
      <c r="J1008" s="9">
        <v>0</v>
      </c>
      <c r="K1008" s="7">
        <v>0</v>
      </c>
      <c r="L1008" s="9">
        <v>0</v>
      </c>
      <c r="M1008" s="9">
        <v>0</v>
      </c>
      <c r="N1008" s="9">
        <v>1</v>
      </c>
      <c r="O1008" s="9">
        <v>0</v>
      </c>
      <c r="P1008" s="9">
        <v>0</v>
      </c>
      <c r="Q1008" s="9">
        <v>0</v>
      </c>
      <c r="R1008" s="11">
        <v>0</v>
      </c>
      <c r="S1008" s="16">
        <v>0</v>
      </c>
      <c r="T1008" s="7">
        <v>1</v>
      </c>
      <c r="U1008" s="9">
        <v>2</v>
      </c>
      <c r="V1008" s="9">
        <v>0</v>
      </c>
      <c r="W1008" s="9">
        <v>2.5</v>
      </c>
      <c r="X1008" s="9"/>
      <c r="Y1008" s="9">
        <v>0</v>
      </c>
      <c r="Z1008" s="9">
        <v>0</v>
      </c>
      <c r="AA1008" s="9">
        <v>0</v>
      </c>
      <c r="AB1008" s="9">
        <v>0</v>
      </c>
      <c r="AC1008" s="9">
        <v>0</v>
      </c>
      <c r="AD1008" s="9">
        <v>0</v>
      </c>
      <c r="AE1008" s="9">
        <v>15</v>
      </c>
      <c r="AF1008" s="9">
        <v>1</v>
      </c>
      <c r="AG1008" s="9">
        <v>3</v>
      </c>
      <c r="AH1008" s="11">
        <v>2</v>
      </c>
      <c r="AI1008" s="11">
        <v>1</v>
      </c>
      <c r="AJ1008" s="11">
        <v>0</v>
      </c>
      <c r="AK1008" s="11">
        <v>6</v>
      </c>
      <c r="AL1008" s="9">
        <v>0</v>
      </c>
      <c r="AM1008" s="9">
        <v>0</v>
      </c>
      <c r="AN1008" s="9">
        <v>0</v>
      </c>
      <c r="AO1008" s="9">
        <v>0.75</v>
      </c>
      <c r="AP1008" s="9">
        <v>3000</v>
      </c>
      <c r="AQ1008" s="9">
        <v>0.75</v>
      </c>
      <c r="AR1008" s="9">
        <v>0</v>
      </c>
      <c r="AS1008" s="11">
        <v>0</v>
      </c>
      <c r="AT1008" s="9" t="s">
        <v>153</v>
      </c>
      <c r="AU1008" s="9"/>
      <c r="AV1008" s="10" t="s">
        <v>361</v>
      </c>
      <c r="AW1008" s="9" t="s">
        <v>539</v>
      </c>
      <c r="AX1008" s="9">
        <v>10000006</v>
      </c>
      <c r="AY1008" s="9">
        <v>66001008</v>
      </c>
      <c r="AZ1008" s="10" t="s">
        <v>156</v>
      </c>
      <c r="BA1008" s="10">
        <v>0</v>
      </c>
      <c r="BB1008" s="16">
        <v>0</v>
      </c>
      <c r="BC1008" s="16">
        <v>0</v>
      </c>
      <c r="BD1008" s="38" t="s">
        <v>1108</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19.5" customHeight="1">
      <c r="C1009" s="9">
        <v>66001009</v>
      </c>
      <c r="D1009" s="10" t="s">
        <v>1109</v>
      </c>
      <c r="E1009" s="7">
        <v>1</v>
      </c>
      <c r="F1009" s="11">
        <v>80000001</v>
      </c>
      <c r="G1009" s="9">
        <v>0</v>
      </c>
      <c r="H1009" s="9">
        <v>0</v>
      </c>
      <c r="I1009" s="9">
        <v>1</v>
      </c>
      <c r="J1009" s="9">
        <v>0</v>
      </c>
      <c r="K1009" s="7">
        <v>0</v>
      </c>
      <c r="L1009" s="9">
        <v>0</v>
      </c>
      <c r="M1009" s="9">
        <v>0</v>
      </c>
      <c r="N1009" s="9">
        <v>1</v>
      </c>
      <c r="O1009" s="9">
        <v>0</v>
      </c>
      <c r="P1009" s="9">
        <v>0</v>
      </c>
      <c r="Q1009" s="9">
        <v>0</v>
      </c>
      <c r="R1009" s="11">
        <v>0</v>
      </c>
      <c r="S1009" s="16">
        <v>0</v>
      </c>
      <c r="T1009" s="7">
        <v>1</v>
      </c>
      <c r="U1009" s="9">
        <v>2</v>
      </c>
      <c r="V1009" s="9">
        <v>0</v>
      </c>
      <c r="W1009" s="9">
        <v>2</v>
      </c>
      <c r="X1009" s="9"/>
      <c r="Y1009" s="9">
        <v>0</v>
      </c>
      <c r="Z1009" s="9">
        <v>0</v>
      </c>
      <c r="AA1009" s="9">
        <v>0</v>
      </c>
      <c r="AB1009" s="9">
        <v>0</v>
      </c>
      <c r="AC1009" s="9">
        <v>0</v>
      </c>
      <c r="AD1009" s="9">
        <v>0</v>
      </c>
      <c r="AE1009" s="9">
        <v>15</v>
      </c>
      <c r="AF1009" s="9">
        <v>1</v>
      </c>
      <c r="AG1009" s="9">
        <v>3</v>
      </c>
      <c r="AH1009" s="11">
        <v>2</v>
      </c>
      <c r="AI1009" s="11">
        <v>1</v>
      </c>
      <c r="AJ1009" s="11">
        <v>0</v>
      </c>
      <c r="AK1009" s="11">
        <v>6</v>
      </c>
      <c r="AL1009" s="9">
        <v>0</v>
      </c>
      <c r="AM1009" s="9">
        <v>0</v>
      </c>
      <c r="AN1009" s="9">
        <v>0</v>
      </c>
      <c r="AO1009" s="9">
        <v>0.75</v>
      </c>
      <c r="AP1009" s="9">
        <v>3000</v>
      </c>
      <c r="AQ1009" s="9">
        <v>0.75</v>
      </c>
      <c r="AR1009" s="9">
        <v>0</v>
      </c>
      <c r="AS1009" s="11">
        <v>0</v>
      </c>
      <c r="AT1009" s="9">
        <v>96001009</v>
      </c>
      <c r="AU1009" s="9"/>
      <c r="AV1009" s="10" t="s">
        <v>361</v>
      </c>
      <c r="AW1009" s="9" t="s">
        <v>539</v>
      </c>
      <c r="AX1009" s="9">
        <v>10000006</v>
      </c>
      <c r="AY1009" s="9">
        <v>66001009</v>
      </c>
      <c r="AZ1009" s="10" t="s">
        <v>156</v>
      </c>
      <c r="BA1009" s="10">
        <v>0</v>
      </c>
      <c r="BB1009" s="16">
        <v>0</v>
      </c>
      <c r="BC1009" s="16">
        <v>0</v>
      </c>
      <c r="BD1009" s="38" t="s">
        <v>1110</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66001010</v>
      </c>
      <c r="D1010" s="10" t="s">
        <v>1111</v>
      </c>
      <c r="E1010" s="9">
        <v>1</v>
      </c>
      <c r="F1010" s="11">
        <v>80000001</v>
      </c>
      <c r="G1010" s="9">
        <v>0</v>
      </c>
      <c r="H1010" s="9">
        <v>0</v>
      </c>
      <c r="I1010" s="9">
        <v>1</v>
      </c>
      <c r="J1010" s="9">
        <v>0</v>
      </c>
      <c r="K1010" s="9">
        <v>0</v>
      </c>
      <c r="L1010" s="9">
        <v>0</v>
      </c>
      <c r="M1010" s="9">
        <v>0</v>
      </c>
      <c r="N1010" s="9">
        <v>1</v>
      </c>
      <c r="O1010" s="9">
        <v>0</v>
      </c>
      <c r="P1010" s="9">
        <v>0</v>
      </c>
      <c r="Q1010" s="9">
        <v>0</v>
      </c>
      <c r="R1010" s="11">
        <v>0</v>
      </c>
      <c r="S1010" s="16">
        <v>0</v>
      </c>
      <c r="T1010" s="7">
        <v>1</v>
      </c>
      <c r="U1010" s="9">
        <v>2</v>
      </c>
      <c r="V1010" s="9">
        <v>0</v>
      </c>
      <c r="W1010" s="9">
        <v>0</v>
      </c>
      <c r="X1010" s="9"/>
      <c r="Y1010" s="9">
        <v>0</v>
      </c>
      <c r="Z1010" s="9">
        <v>0</v>
      </c>
      <c r="AA1010" s="9">
        <v>0</v>
      </c>
      <c r="AB1010" s="9">
        <v>0</v>
      </c>
      <c r="AC1010" s="9">
        <v>0</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v>96001010</v>
      </c>
      <c r="AT1010" s="9" t="s">
        <v>153</v>
      </c>
      <c r="AU1010" s="9"/>
      <c r="AV1010" s="10" t="s">
        <v>171</v>
      </c>
      <c r="AW1010" s="9" t="s">
        <v>1014</v>
      </c>
      <c r="AX1010" s="9">
        <v>0</v>
      </c>
      <c r="AY1010" s="9">
        <v>66001010</v>
      </c>
      <c r="AZ1010" s="10" t="s">
        <v>156</v>
      </c>
      <c r="BA1010" s="10" t="s">
        <v>153</v>
      </c>
      <c r="BB1010" s="16">
        <v>0</v>
      </c>
      <c r="BC1010" s="16">
        <v>0</v>
      </c>
      <c r="BD1010" s="38" t="s">
        <v>1112</v>
      </c>
      <c r="BE1010" s="9">
        <v>0</v>
      </c>
      <c r="BF1010" s="7">
        <v>0</v>
      </c>
      <c r="BG1010" s="9">
        <v>0</v>
      </c>
      <c r="BH1010" s="9">
        <v>0</v>
      </c>
      <c r="BI1010" s="9">
        <v>0</v>
      </c>
      <c r="BJ1010" s="9">
        <v>0</v>
      </c>
      <c r="BK1010" s="24">
        <v>0</v>
      </c>
      <c r="BL1010" s="11">
        <v>1</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66001011</v>
      </c>
      <c r="D1011" s="8" t="s">
        <v>1113</v>
      </c>
      <c r="E1011" s="7">
        <v>1</v>
      </c>
      <c r="F1011" s="11">
        <v>80000001</v>
      </c>
      <c r="G1011" s="7">
        <v>0</v>
      </c>
      <c r="H1011" s="7">
        <v>0</v>
      </c>
      <c r="I1011" s="9">
        <v>1</v>
      </c>
      <c r="J1011" s="9">
        <v>0</v>
      </c>
      <c r="K1011" s="7">
        <v>0</v>
      </c>
      <c r="L1011" s="7">
        <v>0</v>
      </c>
      <c r="M1011" s="7">
        <v>0</v>
      </c>
      <c r="N1011" s="7">
        <v>1</v>
      </c>
      <c r="O1011" s="7">
        <v>0</v>
      </c>
      <c r="P1011" s="7">
        <v>0</v>
      </c>
      <c r="Q1011" s="7">
        <v>0</v>
      </c>
      <c r="R1011" s="11">
        <v>0</v>
      </c>
      <c r="S1011" s="7">
        <v>0</v>
      </c>
      <c r="T1011" s="7">
        <v>1</v>
      </c>
      <c r="U1011" s="7">
        <v>2</v>
      </c>
      <c r="V1011" s="7">
        <v>0</v>
      </c>
      <c r="W1011" s="7">
        <v>3</v>
      </c>
      <c r="X1011" s="7"/>
      <c r="Y1011" s="7">
        <v>0</v>
      </c>
      <c r="Z1011" s="7">
        <v>0</v>
      </c>
      <c r="AA1011" s="7">
        <v>0</v>
      </c>
      <c r="AB1011" s="7">
        <v>0</v>
      </c>
      <c r="AC1011" s="9">
        <v>0</v>
      </c>
      <c r="AD1011" s="7">
        <v>0</v>
      </c>
      <c r="AE1011" s="7">
        <v>18</v>
      </c>
      <c r="AF1011" s="7">
        <v>2</v>
      </c>
      <c r="AG1011" s="7" t="s">
        <v>533</v>
      </c>
      <c r="AH1011" s="11">
        <v>2</v>
      </c>
      <c r="AI1011" s="11">
        <v>2</v>
      </c>
      <c r="AJ1011" s="11">
        <v>0</v>
      </c>
      <c r="AK1011" s="11">
        <v>1.5</v>
      </c>
      <c r="AL1011" s="7">
        <v>0</v>
      </c>
      <c r="AM1011" s="7">
        <v>0</v>
      </c>
      <c r="AN1011" s="7">
        <v>0</v>
      </c>
      <c r="AO1011" s="7">
        <v>0.25</v>
      </c>
      <c r="AP1011" s="7">
        <v>3000</v>
      </c>
      <c r="AQ1011" s="7">
        <v>0.25</v>
      </c>
      <c r="AR1011" s="7">
        <v>0</v>
      </c>
      <c r="AS1011" s="11">
        <v>0</v>
      </c>
      <c r="AT1011" s="7" t="s">
        <v>153</v>
      </c>
      <c r="AU1011" s="7"/>
      <c r="AV1011" s="8" t="s">
        <v>154</v>
      </c>
      <c r="AW1011" s="7" t="s">
        <v>534</v>
      </c>
      <c r="AX1011" s="9">
        <v>10001007</v>
      </c>
      <c r="AY1011" s="9">
        <v>66001011</v>
      </c>
      <c r="AZ1011" s="8" t="s">
        <v>156</v>
      </c>
      <c r="BA1011" s="7">
        <v>0</v>
      </c>
      <c r="BB1011" s="16">
        <v>0</v>
      </c>
      <c r="BC1011" s="16">
        <v>0</v>
      </c>
      <c r="BD1011" s="22" t="s">
        <v>1114</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19.5" customHeight="1">
      <c r="C1012" s="59">
        <v>66001012</v>
      </c>
      <c r="D1012" s="58" t="s">
        <v>1115</v>
      </c>
      <c r="E1012" s="27">
        <v>1</v>
      </c>
      <c r="F1012" s="11">
        <v>80000001</v>
      </c>
      <c r="G1012" s="59">
        <v>0</v>
      </c>
      <c r="H1012" s="59">
        <v>0</v>
      </c>
      <c r="I1012" s="59">
        <v>1</v>
      </c>
      <c r="J1012" s="59">
        <v>0</v>
      </c>
      <c r="K1012" s="27">
        <v>0</v>
      </c>
      <c r="L1012" s="59">
        <v>0</v>
      </c>
      <c r="M1012" s="59">
        <v>0</v>
      </c>
      <c r="N1012" s="59">
        <v>1</v>
      </c>
      <c r="O1012" s="59">
        <v>0</v>
      </c>
      <c r="P1012" s="59">
        <v>0</v>
      </c>
      <c r="Q1012" s="59">
        <v>0</v>
      </c>
      <c r="R1012" s="29">
        <v>0</v>
      </c>
      <c r="S1012" s="61">
        <v>0</v>
      </c>
      <c r="T1012" s="27">
        <v>1</v>
      </c>
      <c r="U1012" s="59">
        <v>2</v>
      </c>
      <c r="V1012" s="59">
        <v>0</v>
      </c>
      <c r="W1012" s="59">
        <v>2.75</v>
      </c>
      <c r="X1012" s="59"/>
      <c r="Y1012" s="59">
        <v>0</v>
      </c>
      <c r="Z1012" s="59">
        <v>0</v>
      </c>
      <c r="AA1012" s="59">
        <v>0</v>
      </c>
      <c r="AB1012" s="59">
        <v>0</v>
      </c>
      <c r="AC1012" s="59">
        <v>0</v>
      </c>
      <c r="AD1012" s="59">
        <v>0</v>
      </c>
      <c r="AE1012" s="59">
        <v>15</v>
      </c>
      <c r="AF1012" s="59">
        <v>1</v>
      </c>
      <c r="AG1012" s="59">
        <v>3</v>
      </c>
      <c r="AH1012" s="29">
        <v>2</v>
      </c>
      <c r="AI1012" s="29">
        <v>1</v>
      </c>
      <c r="AJ1012" s="11">
        <v>0</v>
      </c>
      <c r="AK1012" s="29">
        <v>6</v>
      </c>
      <c r="AL1012" s="59">
        <v>0</v>
      </c>
      <c r="AM1012" s="59">
        <v>0</v>
      </c>
      <c r="AN1012" s="59">
        <v>0</v>
      </c>
      <c r="AO1012" s="59">
        <v>0.75</v>
      </c>
      <c r="AP1012" s="59">
        <v>3000</v>
      </c>
      <c r="AQ1012" s="59">
        <v>1.5</v>
      </c>
      <c r="AR1012" s="59">
        <v>0</v>
      </c>
      <c r="AS1012" s="29">
        <v>0</v>
      </c>
      <c r="AT1012" s="59" t="s">
        <v>153</v>
      </c>
      <c r="AU1012" s="59"/>
      <c r="AV1012" s="58" t="s">
        <v>361</v>
      </c>
      <c r="AW1012" s="59" t="s">
        <v>539</v>
      </c>
      <c r="AX1012" s="59">
        <v>10000006</v>
      </c>
      <c r="AY1012" s="59">
        <v>70405004</v>
      </c>
      <c r="AZ1012" s="58" t="s">
        <v>156</v>
      </c>
      <c r="BA1012" s="58">
        <v>0</v>
      </c>
      <c r="BB1012" s="61">
        <v>0</v>
      </c>
      <c r="BC1012" s="61">
        <v>0</v>
      </c>
      <c r="BD1012" s="94" t="s">
        <v>1116</v>
      </c>
      <c r="BE1012" s="59">
        <v>0</v>
      </c>
      <c r="BF1012" s="27">
        <v>0</v>
      </c>
      <c r="BG1012" s="59">
        <v>0</v>
      </c>
      <c r="BH1012" s="59">
        <v>0</v>
      </c>
      <c r="BI1012" s="59">
        <v>0</v>
      </c>
      <c r="BJ1012" s="59">
        <v>0</v>
      </c>
      <c r="BK1012" s="67">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59">
        <v>66001013</v>
      </c>
      <c r="D1013" s="58" t="s">
        <v>1117</v>
      </c>
      <c r="E1013" s="27">
        <v>1</v>
      </c>
      <c r="F1013" s="11">
        <v>80000001</v>
      </c>
      <c r="G1013" s="59">
        <v>0</v>
      </c>
      <c r="H1013" s="59">
        <v>0</v>
      </c>
      <c r="I1013" s="59">
        <v>1</v>
      </c>
      <c r="J1013" s="59">
        <v>0</v>
      </c>
      <c r="K1013" s="27">
        <v>0</v>
      </c>
      <c r="L1013" s="59">
        <v>0</v>
      </c>
      <c r="M1013" s="59">
        <v>0</v>
      </c>
      <c r="N1013" s="59">
        <v>1</v>
      </c>
      <c r="O1013" s="59">
        <v>1</v>
      </c>
      <c r="P1013" s="59">
        <v>0</v>
      </c>
      <c r="Q1013" s="59">
        <v>0</v>
      </c>
      <c r="R1013" s="29">
        <v>0</v>
      </c>
      <c r="S1013" s="61">
        <v>0</v>
      </c>
      <c r="T1013" s="27">
        <v>1</v>
      </c>
      <c r="U1013" s="59">
        <v>2</v>
      </c>
      <c r="V1013" s="59">
        <v>0</v>
      </c>
      <c r="W1013" s="59">
        <v>0.5</v>
      </c>
      <c r="X1013" s="59"/>
      <c r="Y1013" s="59">
        <v>0</v>
      </c>
      <c r="Z1013" s="59">
        <v>0</v>
      </c>
      <c r="AA1013" s="59">
        <v>0</v>
      </c>
      <c r="AB1013" s="59">
        <v>0</v>
      </c>
      <c r="AC1013" s="59">
        <v>0</v>
      </c>
      <c r="AD1013" s="59">
        <v>0</v>
      </c>
      <c r="AE1013" s="59">
        <v>9</v>
      </c>
      <c r="AF1013" s="59">
        <v>1</v>
      </c>
      <c r="AG1013" s="59">
        <v>4</v>
      </c>
      <c r="AH1013" s="29">
        <v>9</v>
      </c>
      <c r="AI1013" s="29">
        <v>0</v>
      </c>
      <c r="AJ1013" s="11">
        <v>0</v>
      </c>
      <c r="AK1013" s="29">
        <v>6</v>
      </c>
      <c r="AL1013" s="59">
        <v>0</v>
      </c>
      <c r="AM1013" s="59">
        <v>0</v>
      </c>
      <c r="AN1013" s="59">
        <v>0</v>
      </c>
      <c r="AO1013" s="59">
        <v>0.5</v>
      </c>
      <c r="AP1013" s="59">
        <v>30000</v>
      </c>
      <c r="AQ1013" s="59">
        <v>0.5</v>
      </c>
      <c r="AR1013" s="59">
        <v>0</v>
      </c>
      <c r="AS1013" s="29">
        <v>0</v>
      </c>
      <c r="AT1013" s="59">
        <v>96001013</v>
      </c>
      <c r="AU1013" s="59"/>
      <c r="AV1013" s="58" t="s">
        <v>171</v>
      </c>
      <c r="AW1013" s="59" t="s">
        <v>214</v>
      </c>
      <c r="AX1013" s="59">
        <v>10000009</v>
      </c>
      <c r="AY1013" s="59">
        <v>70405005</v>
      </c>
      <c r="AZ1013" s="58" t="s">
        <v>215</v>
      </c>
      <c r="BA1013" s="58" t="s">
        <v>216</v>
      </c>
      <c r="BB1013" s="61">
        <v>0</v>
      </c>
      <c r="BC1013" s="61">
        <v>0</v>
      </c>
      <c r="BD1013" s="64" t="s">
        <v>1118</v>
      </c>
      <c r="BE1013" s="59">
        <v>0</v>
      </c>
      <c r="BF1013" s="27">
        <v>0</v>
      </c>
      <c r="BG1013" s="59">
        <v>0</v>
      </c>
      <c r="BH1013" s="59">
        <v>0</v>
      </c>
      <c r="BI1013" s="59">
        <v>0</v>
      </c>
      <c r="BJ1013" s="59">
        <v>0</v>
      </c>
      <c r="BK1013" s="67">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59">
        <v>66001014</v>
      </c>
      <c r="D1014" s="58" t="s">
        <v>1119</v>
      </c>
      <c r="E1014" s="27">
        <v>1</v>
      </c>
      <c r="F1014" s="11">
        <v>80000001</v>
      </c>
      <c r="G1014" s="59">
        <v>0</v>
      </c>
      <c r="H1014" s="59">
        <v>0</v>
      </c>
      <c r="I1014" s="59">
        <v>1</v>
      </c>
      <c r="J1014" s="59">
        <v>0</v>
      </c>
      <c r="K1014" s="27">
        <v>0</v>
      </c>
      <c r="L1014" s="59">
        <v>0</v>
      </c>
      <c r="M1014" s="59">
        <v>0</v>
      </c>
      <c r="N1014" s="59">
        <v>1</v>
      </c>
      <c r="O1014" s="59">
        <v>0</v>
      </c>
      <c r="P1014" s="59">
        <v>0</v>
      </c>
      <c r="Q1014" s="59">
        <v>0</v>
      </c>
      <c r="R1014" s="29">
        <v>0</v>
      </c>
      <c r="S1014" s="61">
        <v>0</v>
      </c>
      <c r="T1014" s="27">
        <v>1</v>
      </c>
      <c r="U1014" s="59">
        <v>2</v>
      </c>
      <c r="V1014" s="59">
        <v>0</v>
      </c>
      <c r="W1014" s="59">
        <v>2</v>
      </c>
      <c r="X1014" s="59"/>
      <c r="Y1014" s="59">
        <v>0</v>
      </c>
      <c r="Z1014" s="59">
        <v>0</v>
      </c>
      <c r="AA1014" s="59">
        <v>0</v>
      </c>
      <c r="AB1014" s="59">
        <v>0</v>
      </c>
      <c r="AC1014" s="59">
        <v>0</v>
      </c>
      <c r="AD1014" s="59">
        <v>0</v>
      </c>
      <c r="AE1014" s="59">
        <v>12</v>
      </c>
      <c r="AF1014" s="59">
        <v>1</v>
      </c>
      <c r="AG1014" s="59">
        <v>3.5</v>
      </c>
      <c r="AH1014" s="29">
        <v>0</v>
      </c>
      <c r="AI1014" s="29">
        <v>0</v>
      </c>
      <c r="AJ1014" s="11">
        <v>0</v>
      </c>
      <c r="AK1014" s="29">
        <v>4</v>
      </c>
      <c r="AL1014" s="59">
        <v>0</v>
      </c>
      <c r="AM1014" s="59">
        <v>0</v>
      </c>
      <c r="AN1014" s="59">
        <v>0</v>
      </c>
      <c r="AO1014" s="59">
        <v>0.5</v>
      </c>
      <c r="AP1014" s="59">
        <v>3000</v>
      </c>
      <c r="AQ1014" s="59">
        <v>0</v>
      </c>
      <c r="AR1014" s="59">
        <v>0</v>
      </c>
      <c r="AS1014" s="29">
        <v>0</v>
      </c>
      <c r="AT1014" s="59">
        <v>92005001</v>
      </c>
      <c r="AU1014" s="59"/>
      <c r="AV1014" s="58" t="s">
        <v>171</v>
      </c>
      <c r="AW1014" s="59" t="s">
        <v>159</v>
      </c>
      <c r="AX1014" s="59">
        <v>10000009</v>
      </c>
      <c r="AY1014" s="59">
        <v>70405006</v>
      </c>
      <c r="AZ1014" s="58" t="s">
        <v>156</v>
      </c>
      <c r="BA1014" s="58">
        <v>0</v>
      </c>
      <c r="BB1014" s="61">
        <v>0</v>
      </c>
      <c r="BC1014" s="61">
        <v>0</v>
      </c>
      <c r="BD1014" s="64" t="s">
        <v>1120</v>
      </c>
      <c r="BE1014" s="59">
        <v>0</v>
      </c>
      <c r="BF1014" s="27">
        <v>0</v>
      </c>
      <c r="BG1014" s="59">
        <v>0</v>
      </c>
      <c r="BH1014" s="59">
        <v>0</v>
      </c>
      <c r="BI1014" s="59">
        <v>0</v>
      </c>
      <c r="BJ1014" s="59">
        <v>0</v>
      </c>
      <c r="BK1014" s="67">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59">
        <v>66001015</v>
      </c>
      <c r="D1015" s="58" t="s">
        <v>1121</v>
      </c>
      <c r="E1015" s="27">
        <v>1</v>
      </c>
      <c r="F1015" s="11">
        <v>80000001</v>
      </c>
      <c r="G1015" s="59">
        <v>0</v>
      </c>
      <c r="H1015" s="59">
        <v>0</v>
      </c>
      <c r="I1015" s="59">
        <v>1</v>
      </c>
      <c r="J1015" s="59">
        <v>0</v>
      </c>
      <c r="K1015" s="27">
        <v>0</v>
      </c>
      <c r="L1015" s="59">
        <v>0</v>
      </c>
      <c r="M1015" s="59">
        <v>0</v>
      </c>
      <c r="N1015" s="59">
        <v>2</v>
      </c>
      <c r="O1015" s="59">
        <v>1</v>
      </c>
      <c r="P1015" s="59">
        <v>0.05</v>
      </c>
      <c r="Q1015" s="59">
        <v>0</v>
      </c>
      <c r="R1015" s="29">
        <v>0</v>
      </c>
      <c r="S1015" s="61">
        <v>0</v>
      </c>
      <c r="T1015" s="27">
        <v>1</v>
      </c>
      <c r="U1015" s="59">
        <v>2</v>
      </c>
      <c r="V1015" s="59">
        <v>0</v>
      </c>
      <c r="W1015" s="59">
        <v>1.8</v>
      </c>
      <c r="X1015" s="59"/>
      <c r="Y1015" s="59">
        <v>700</v>
      </c>
      <c r="Z1015" s="59">
        <v>0</v>
      </c>
      <c r="AA1015" s="59">
        <v>0</v>
      </c>
      <c r="AB1015" s="59">
        <v>0</v>
      </c>
      <c r="AC1015" s="59">
        <v>1</v>
      </c>
      <c r="AD1015" s="59">
        <v>0</v>
      </c>
      <c r="AE1015" s="59">
        <v>10</v>
      </c>
      <c r="AF1015" s="59">
        <v>1</v>
      </c>
      <c r="AG1015" s="59">
        <v>1</v>
      </c>
      <c r="AH1015" s="29">
        <v>2</v>
      </c>
      <c r="AI1015" s="29">
        <v>2</v>
      </c>
      <c r="AJ1015" s="11">
        <v>0</v>
      </c>
      <c r="AK1015" s="29">
        <v>4</v>
      </c>
      <c r="AL1015" s="59">
        <v>0</v>
      </c>
      <c r="AM1015" s="59">
        <v>0</v>
      </c>
      <c r="AN1015" s="59">
        <v>0</v>
      </c>
      <c r="AO1015" s="59">
        <v>0.5</v>
      </c>
      <c r="AP1015" s="59">
        <v>30000</v>
      </c>
      <c r="AQ1015" s="59">
        <v>0.5</v>
      </c>
      <c r="AR1015" s="59">
        <v>5</v>
      </c>
      <c r="AS1015" s="29">
        <v>0</v>
      </c>
      <c r="AT1015" s="59">
        <v>92003001</v>
      </c>
      <c r="AU1015" s="59"/>
      <c r="AV1015" s="58" t="s">
        <v>171</v>
      </c>
      <c r="AW1015" s="59" t="s">
        <v>155</v>
      </c>
      <c r="AX1015" s="59">
        <v>10003002</v>
      </c>
      <c r="AY1015" s="59">
        <v>70405009</v>
      </c>
      <c r="AZ1015" s="58" t="s">
        <v>194</v>
      </c>
      <c r="BA1015" s="58">
        <v>0</v>
      </c>
      <c r="BB1015" s="61">
        <v>0</v>
      </c>
      <c r="BC1015" s="61">
        <v>0</v>
      </c>
      <c r="BD1015" s="64" t="s">
        <v>1122</v>
      </c>
      <c r="BE1015" s="59">
        <v>0</v>
      </c>
      <c r="BF1015" s="27">
        <v>0</v>
      </c>
      <c r="BG1015" s="59">
        <v>0</v>
      </c>
      <c r="BH1015" s="59">
        <v>0</v>
      </c>
      <c r="BI1015" s="59">
        <v>0</v>
      </c>
      <c r="BJ1015" s="59">
        <v>0</v>
      </c>
      <c r="BK1015" s="67">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59">
        <v>66001016</v>
      </c>
      <c r="D1016" s="58" t="s">
        <v>1123</v>
      </c>
      <c r="E1016" s="27">
        <v>1</v>
      </c>
      <c r="F1016" s="11">
        <v>80000001</v>
      </c>
      <c r="G1016" s="59">
        <v>0</v>
      </c>
      <c r="H1016" s="59">
        <v>0</v>
      </c>
      <c r="I1016" s="59">
        <v>1</v>
      </c>
      <c r="J1016" s="59">
        <v>0</v>
      </c>
      <c r="K1016" s="27">
        <v>0</v>
      </c>
      <c r="L1016" s="59">
        <v>0</v>
      </c>
      <c r="M1016" s="59">
        <v>0</v>
      </c>
      <c r="N1016" s="59">
        <v>1</v>
      </c>
      <c r="O1016" s="59">
        <v>0</v>
      </c>
      <c r="P1016" s="59">
        <v>0</v>
      </c>
      <c r="Q1016" s="59">
        <v>0</v>
      </c>
      <c r="R1016" s="29">
        <v>0</v>
      </c>
      <c r="S1016" s="61">
        <v>0</v>
      </c>
      <c r="T1016" s="27">
        <v>1</v>
      </c>
      <c r="U1016" s="59">
        <v>2</v>
      </c>
      <c r="V1016" s="59">
        <v>0</v>
      </c>
      <c r="W1016" s="59">
        <v>0.75</v>
      </c>
      <c r="X1016" s="59"/>
      <c r="Y1016" s="59">
        <v>0</v>
      </c>
      <c r="Z1016" s="59">
        <v>0</v>
      </c>
      <c r="AA1016" s="59">
        <v>0</v>
      </c>
      <c r="AB1016" s="59">
        <v>0</v>
      </c>
      <c r="AC1016" s="59">
        <v>0</v>
      </c>
      <c r="AD1016" s="59">
        <v>0</v>
      </c>
      <c r="AE1016" s="59">
        <v>24</v>
      </c>
      <c r="AF1016" s="59">
        <v>1</v>
      </c>
      <c r="AG1016" s="59">
        <v>4</v>
      </c>
      <c r="AH1016" s="29">
        <v>2</v>
      </c>
      <c r="AI1016" s="29">
        <v>1</v>
      </c>
      <c r="AJ1016" s="11">
        <v>0</v>
      </c>
      <c r="AK1016" s="29">
        <v>6</v>
      </c>
      <c r="AL1016" s="59">
        <v>0</v>
      </c>
      <c r="AM1016" s="59">
        <v>0</v>
      </c>
      <c r="AN1016" s="59">
        <v>0</v>
      </c>
      <c r="AO1016" s="59">
        <v>0.5</v>
      </c>
      <c r="AP1016" s="59">
        <v>9000</v>
      </c>
      <c r="AQ1016" s="59">
        <v>0.5</v>
      </c>
      <c r="AR1016" s="59">
        <v>0</v>
      </c>
      <c r="AS1016" s="29">
        <v>0</v>
      </c>
      <c r="AT1016" s="59">
        <v>92002002</v>
      </c>
      <c r="AU1016" s="59"/>
      <c r="AV1016" s="58" t="s">
        <v>335</v>
      </c>
      <c r="AW1016" s="59" t="s">
        <v>214</v>
      </c>
      <c r="AX1016" s="59">
        <v>10002001</v>
      </c>
      <c r="AY1016" s="59">
        <v>70405008</v>
      </c>
      <c r="AZ1016" s="58" t="s">
        <v>215</v>
      </c>
      <c r="BA1016" s="58" t="s">
        <v>216</v>
      </c>
      <c r="BB1016" s="61">
        <v>0</v>
      </c>
      <c r="BC1016" s="61">
        <v>0</v>
      </c>
      <c r="BD1016" s="94" t="s">
        <v>1124</v>
      </c>
      <c r="BE1016" s="59">
        <v>0</v>
      </c>
      <c r="BF1016" s="27">
        <v>0</v>
      </c>
      <c r="BG1016" s="59">
        <v>0</v>
      </c>
      <c r="BH1016" s="59">
        <v>0</v>
      </c>
      <c r="BI1016" s="59">
        <v>0</v>
      </c>
      <c r="BJ1016" s="59">
        <v>0</v>
      </c>
      <c r="BK1016" s="67">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59">
        <v>66001017</v>
      </c>
      <c r="D1017" s="73" t="s">
        <v>1125</v>
      </c>
      <c r="E1017" s="59">
        <v>1</v>
      </c>
      <c r="F1017" s="11">
        <v>80000001</v>
      </c>
      <c r="G1017" s="59">
        <v>0</v>
      </c>
      <c r="H1017" s="59">
        <v>0</v>
      </c>
      <c r="I1017" s="59">
        <v>1</v>
      </c>
      <c r="J1017" s="59">
        <v>0</v>
      </c>
      <c r="K1017" s="59">
        <v>0</v>
      </c>
      <c r="L1017" s="27">
        <v>0</v>
      </c>
      <c r="M1017" s="27">
        <v>0</v>
      </c>
      <c r="N1017" s="27">
        <v>1</v>
      </c>
      <c r="O1017" s="27">
        <v>0</v>
      </c>
      <c r="P1017" s="27">
        <v>0</v>
      </c>
      <c r="Q1017" s="27">
        <v>0</v>
      </c>
      <c r="R1017" s="29">
        <v>0</v>
      </c>
      <c r="S1017" s="27">
        <v>0</v>
      </c>
      <c r="T1017" s="27">
        <v>1</v>
      </c>
      <c r="U1017" s="27">
        <v>2</v>
      </c>
      <c r="V1017" s="27">
        <v>0</v>
      </c>
      <c r="W1017" s="27">
        <v>0</v>
      </c>
      <c r="X1017" s="27"/>
      <c r="Y1017" s="27">
        <v>0</v>
      </c>
      <c r="Z1017" s="27">
        <v>0</v>
      </c>
      <c r="AA1017" s="27">
        <v>0</v>
      </c>
      <c r="AB1017" s="27">
        <v>0</v>
      </c>
      <c r="AC1017" s="27">
        <v>0</v>
      </c>
      <c r="AD1017" s="27">
        <v>0</v>
      </c>
      <c r="AE1017" s="27">
        <v>15</v>
      </c>
      <c r="AF1017" s="27">
        <v>0</v>
      </c>
      <c r="AG1017" s="27">
        <v>0</v>
      </c>
      <c r="AH1017" s="29">
        <v>0</v>
      </c>
      <c r="AI1017" s="29">
        <v>0</v>
      </c>
      <c r="AJ1017" s="11">
        <v>0</v>
      </c>
      <c r="AK1017" s="29">
        <v>6</v>
      </c>
      <c r="AL1017" s="27">
        <v>0</v>
      </c>
      <c r="AM1017" s="27">
        <v>0</v>
      </c>
      <c r="AN1017" s="27">
        <v>0</v>
      </c>
      <c r="AO1017" s="59">
        <v>0.5</v>
      </c>
      <c r="AP1017" s="27">
        <v>3000</v>
      </c>
      <c r="AQ1017" s="27">
        <v>0.5</v>
      </c>
      <c r="AR1017" s="27">
        <v>0</v>
      </c>
      <c r="AS1017" s="29">
        <v>0</v>
      </c>
      <c r="AT1017" s="27" t="s">
        <v>153</v>
      </c>
      <c r="AU1017" s="27"/>
      <c r="AV1017" s="73" t="s">
        <v>171</v>
      </c>
      <c r="AW1017" s="27" t="s">
        <v>155</v>
      </c>
      <c r="AX1017" s="59">
        <v>0</v>
      </c>
      <c r="AY1017" s="59">
        <v>21101051</v>
      </c>
      <c r="AZ1017" s="73" t="s">
        <v>379</v>
      </c>
      <c r="BA1017" s="219" t="s">
        <v>1126</v>
      </c>
      <c r="BB1017" s="61">
        <v>0</v>
      </c>
      <c r="BC1017" s="61">
        <v>0</v>
      </c>
      <c r="BD1017" s="89" t="s">
        <v>1127</v>
      </c>
      <c r="BE1017" s="27">
        <v>0</v>
      </c>
      <c r="BF1017" s="27">
        <v>0</v>
      </c>
      <c r="BG1017" s="27">
        <v>0</v>
      </c>
      <c r="BH1017" s="27">
        <v>0</v>
      </c>
      <c r="BI1017" s="27">
        <v>0</v>
      </c>
      <c r="BJ1017" s="27">
        <v>0</v>
      </c>
      <c r="BK1017" s="67">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59">
        <v>66001018</v>
      </c>
      <c r="D1018" s="58" t="s">
        <v>1128</v>
      </c>
      <c r="E1018" s="27">
        <v>1</v>
      </c>
      <c r="F1018" s="11">
        <v>80000001</v>
      </c>
      <c r="G1018" s="59">
        <v>0</v>
      </c>
      <c r="H1018" s="59">
        <v>0</v>
      </c>
      <c r="I1018" s="59">
        <v>1</v>
      </c>
      <c r="J1018" s="59">
        <v>0</v>
      </c>
      <c r="K1018" s="27">
        <v>0</v>
      </c>
      <c r="L1018" s="59">
        <v>0</v>
      </c>
      <c r="M1018" s="59">
        <v>0</v>
      </c>
      <c r="N1018" s="59">
        <v>2</v>
      </c>
      <c r="O1018" s="59">
        <v>3</v>
      </c>
      <c r="P1018" s="59">
        <v>0.05</v>
      </c>
      <c r="Q1018" s="59">
        <v>0</v>
      </c>
      <c r="R1018" s="29">
        <v>0</v>
      </c>
      <c r="S1018" s="61">
        <v>0</v>
      </c>
      <c r="T1018" s="27">
        <v>1</v>
      </c>
      <c r="U1018" s="59">
        <v>2</v>
      </c>
      <c r="V1018" s="59">
        <v>0</v>
      </c>
      <c r="W1018" s="59">
        <v>1.8</v>
      </c>
      <c r="X1018" s="59"/>
      <c r="Y1018" s="59">
        <v>700</v>
      </c>
      <c r="Z1018" s="59">
        <v>0</v>
      </c>
      <c r="AA1018" s="59">
        <v>0</v>
      </c>
      <c r="AB1018" s="59">
        <v>0</v>
      </c>
      <c r="AC1018" s="59">
        <v>1</v>
      </c>
      <c r="AD1018" s="59">
        <v>0</v>
      </c>
      <c r="AE1018" s="59">
        <v>10</v>
      </c>
      <c r="AF1018" s="59">
        <v>1</v>
      </c>
      <c r="AG1018" s="59">
        <v>1</v>
      </c>
      <c r="AH1018" s="29">
        <v>2</v>
      </c>
      <c r="AI1018" s="29">
        <v>2</v>
      </c>
      <c r="AJ1018" s="11">
        <v>0</v>
      </c>
      <c r="AK1018" s="29">
        <v>4</v>
      </c>
      <c r="AL1018" s="59">
        <v>0</v>
      </c>
      <c r="AM1018" s="59">
        <v>0</v>
      </c>
      <c r="AN1018" s="59">
        <v>0</v>
      </c>
      <c r="AO1018" s="59">
        <v>0.5</v>
      </c>
      <c r="AP1018" s="59">
        <v>30000</v>
      </c>
      <c r="AQ1018" s="59">
        <v>0.5</v>
      </c>
      <c r="AR1018" s="59">
        <v>10</v>
      </c>
      <c r="AS1018" s="29">
        <v>0</v>
      </c>
      <c r="AT1018" s="59">
        <v>93000208</v>
      </c>
      <c r="AU1018" s="59"/>
      <c r="AV1018" s="58" t="s">
        <v>171</v>
      </c>
      <c r="AW1018" s="59" t="s">
        <v>155</v>
      </c>
      <c r="AX1018" s="59">
        <v>10003002</v>
      </c>
      <c r="AY1018" s="59">
        <v>21100020</v>
      </c>
      <c r="AZ1018" s="58" t="s">
        <v>194</v>
      </c>
      <c r="BA1018" s="58">
        <v>0</v>
      </c>
      <c r="BB1018" s="61">
        <v>0</v>
      </c>
      <c r="BC1018" s="61">
        <v>0</v>
      </c>
      <c r="BD1018" s="64" t="s">
        <v>1129</v>
      </c>
      <c r="BE1018" s="59">
        <v>0</v>
      </c>
      <c r="BF1018" s="27">
        <v>0</v>
      </c>
      <c r="BG1018" s="59">
        <v>0</v>
      </c>
      <c r="BH1018" s="59">
        <v>0</v>
      </c>
      <c r="BI1018" s="59">
        <v>0</v>
      </c>
      <c r="BJ1018" s="59">
        <v>0</v>
      </c>
      <c r="BK1018" s="67">
        <v>0</v>
      </c>
      <c r="BL1018" s="11">
        <v>1</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59">
        <v>66001019</v>
      </c>
      <c r="D1019" s="73" t="s">
        <v>1130</v>
      </c>
      <c r="E1019" s="27">
        <v>1</v>
      </c>
      <c r="F1019" s="11">
        <v>80000001</v>
      </c>
      <c r="G1019" s="27">
        <v>0</v>
      </c>
      <c r="H1019" s="27">
        <v>0</v>
      </c>
      <c r="I1019" s="59">
        <v>1</v>
      </c>
      <c r="J1019" s="59">
        <v>0</v>
      </c>
      <c r="K1019" s="27">
        <v>0</v>
      </c>
      <c r="L1019" s="27">
        <v>0</v>
      </c>
      <c r="M1019" s="27">
        <v>0</v>
      </c>
      <c r="N1019" s="27">
        <v>2</v>
      </c>
      <c r="O1019" s="27">
        <v>12</v>
      </c>
      <c r="P1019" s="27">
        <v>1</v>
      </c>
      <c r="Q1019" s="27">
        <v>0</v>
      </c>
      <c r="R1019" s="29">
        <v>0</v>
      </c>
      <c r="S1019" s="27">
        <v>0</v>
      </c>
      <c r="T1019" s="27">
        <v>1</v>
      </c>
      <c r="U1019" s="27">
        <v>2</v>
      </c>
      <c r="V1019" s="27">
        <v>0</v>
      </c>
      <c r="W1019" s="59">
        <v>0</v>
      </c>
      <c r="X1019" s="59"/>
      <c r="Y1019" s="59">
        <v>0</v>
      </c>
      <c r="Z1019" s="27">
        <v>0</v>
      </c>
      <c r="AA1019" s="27">
        <v>0</v>
      </c>
      <c r="AB1019" s="27">
        <v>0</v>
      </c>
      <c r="AC1019" s="27">
        <v>1</v>
      </c>
      <c r="AD1019" s="27">
        <v>0</v>
      </c>
      <c r="AE1019" s="27">
        <v>60</v>
      </c>
      <c r="AF1019" s="27">
        <v>1</v>
      </c>
      <c r="AG1019" s="27">
        <v>10</v>
      </c>
      <c r="AH1019" s="29">
        <v>0</v>
      </c>
      <c r="AI1019" s="29">
        <v>0</v>
      </c>
      <c r="AJ1019" s="11">
        <v>0</v>
      </c>
      <c r="AK1019" s="29">
        <v>0</v>
      </c>
      <c r="AL1019" s="27">
        <v>0</v>
      </c>
      <c r="AM1019" s="27">
        <v>0</v>
      </c>
      <c r="AN1019" s="27">
        <v>0</v>
      </c>
      <c r="AO1019" s="27">
        <v>1</v>
      </c>
      <c r="AP1019" s="27">
        <v>50000</v>
      </c>
      <c r="AQ1019" s="27">
        <v>0</v>
      </c>
      <c r="AR1019" s="27">
        <v>0</v>
      </c>
      <c r="AS1019" s="29">
        <v>90503002</v>
      </c>
      <c r="AT1019" s="27">
        <v>90503002</v>
      </c>
      <c r="AU1019" s="27"/>
      <c r="AV1019" s="73" t="s">
        <v>153</v>
      </c>
      <c r="AW1019" s="27">
        <v>0</v>
      </c>
      <c r="AX1019" s="59">
        <v>0</v>
      </c>
      <c r="AY1019" s="59">
        <v>0</v>
      </c>
      <c r="AZ1019" s="73" t="s">
        <v>884</v>
      </c>
      <c r="BA1019" s="27">
        <v>0</v>
      </c>
      <c r="BB1019" s="61">
        <v>0</v>
      </c>
      <c r="BC1019" s="61">
        <v>0</v>
      </c>
      <c r="BD1019" s="89" t="s">
        <v>1131</v>
      </c>
      <c r="BE1019" s="27">
        <v>0</v>
      </c>
      <c r="BF1019" s="27">
        <v>0</v>
      </c>
      <c r="BG1019" s="27">
        <v>0</v>
      </c>
      <c r="BH1019" s="27">
        <v>0</v>
      </c>
      <c r="BI1019" s="27">
        <v>0</v>
      </c>
      <c r="BJ1019" s="27">
        <v>0</v>
      </c>
      <c r="BK1019" s="67">
        <v>0</v>
      </c>
      <c r="BL1019" s="11">
        <v>1</v>
      </c>
      <c r="BM1019" s="11">
        <v>0</v>
      </c>
      <c r="BN1019" s="11">
        <v>0</v>
      </c>
      <c r="BO1019" s="11">
        <v>0</v>
      </c>
      <c r="BP1019" s="11">
        <v>0</v>
      </c>
      <c r="BQ1019" s="11">
        <v>0</v>
      </c>
      <c r="BR1019" s="11">
        <v>0</v>
      </c>
      <c r="BS1019" s="11"/>
      <c r="BT1019" s="11"/>
      <c r="BU1019" s="11"/>
      <c r="BV1019" s="11">
        <v>0</v>
      </c>
      <c r="BW1019" s="11">
        <v>0</v>
      </c>
      <c r="BX1019" s="11">
        <v>0</v>
      </c>
    </row>
    <row r="1020" spans="3:76" ht="19.5" customHeight="1">
      <c r="C1020" s="9">
        <v>66001020</v>
      </c>
      <c r="D1020" s="10" t="s">
        <v>1132</v>
      </c>
      <c r="E1020" s="7">
        <v>0</v>
      </c>
      <c r="F1020" s="11">
        <v>80000001</v>
      </c>
      <c r="G1020" s="9">
        <v>0</v>
      </c>
      <c r="H1020" s="9">
        <v>0</v>
      </c>
      <c r="I1020" s="7">
        <v>1</v>
      </c>
      <c r="J1020" s="9">
        <v>0</v>
      </c>
      <c r="K1020" s="7">
        <v>0</v>
      </c>
      <c r="L1020" s="9">
        <v>0</v>
      </c>
      <c r="M1020" s="9">
        <v>0</v>
      </c>
      <c r="N1020" s="9">
        <v>2</v>
      </c>
      <c r="O1020" s="9">
        <v>1</v>
      </c>
      <c r="P1020" s="9">
        <v>1</v>
      </c>
      <c r="Q1020" s="9">
        <v>0</v>
      </c>
      <c r="R1020" s="11">
        <v>0</v>
      </c>
      <c r="S1020" s="16">
        <v>0</v>
      </c>
      <c r="T1020" s="7">
        <v>1</v>
      </c>
      <c r="U1020" s="9">
        <v>2</v>
      </c>
      <c r="V1020" s="9">
        <v>0</v>
      </c>
      <c r="W1020" s="9">
        <v>3</v>
      </c>
      <c r="X1020" s="9"/>
      <c r="Y1020" s="9">
        <v>0</v>
      </c>
      <c r="Z1020" s="9">
        <v>0</v>
      </c>
      <c r="AA1020" s="9">
        <v>0</v>
      </c>
      <c r="AB1020" s="9">
        <v>0</v>
      </c>
      <c r="AC1020" s="9">
        <v>0</v>
      </c>
      <c r="AD1020" s="9">
        <v>0</v>
      </c>
      <c r="AE1020" s="9">
        <v>1</v>
      </c>
      <c r="AF1020" s="9">
        <v>1</v>
      </c>
      <c r="AG1020" s="9">
        <v>3</v>
      </c>
      <c r="AH1020" s="11">
        <v>2</v>
      </c>
      <c r="AI1020" s="11">
        <v>1</v>
      </c>
      <c r="AJ1020" s="11">
        <v>0</v>
      </c>
      <c r="AK1020" s="11">
        <v>6</v>
      </c>
      <c r="AL1020" s="9">
        <v>0</v>
      </c>
      <c r="AM1020" s="9">
        <v>0</v>
      </c>
      <c r="AN1020" s="9">
        <v>0</v>
      </c>
      <c r="AO1020" s="9">
        <v>0</v>
      </c>
      <c r="AP1020" s="9">
        <v>30000</v>
      </c>
      <c r="AQ1020" s="9">
        <v>0</v>
      </c>
      <c r="AR1020" s="9">
        <v>0</v>
      </c>
      <c r="AS1020" s="11">
        <v>96001014</v>
      </c>
      <c r="AT1020" s="9">
        <v>0</v>
      </c>
      <c r="AU1020" s="9"/>
      <c r="AV1020" s="10" t="s">
        <v>171</v>
      </c>
      <c r="AW1020" s="9" t="s">
        <v>635</v>
      </c>
      <c r="AX1020" s="9">
        <v>10003002</v>
      </c>
      <c r="AY1020" s="9">
        <v>21102031</v>
      </c>
      <c r="AZ1020" s="10" t="s">
        <v>156</v>
      </c>
      <c r="BA1020" s="10">
        <v>0</v>
      </c>
      <c r="BB1020" s="16">
        <v>0</v>
      </c>
      <c r="BC1020" s="16">
        <v>0</v>
      </c>
      <c r="BD1020" s="21"/>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68000001</v>
      </c>
      <c r="D1021" s="10" t="s">
        <v>1133</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0</v>
      </c>
      <c r="AF1021" s="9">
        <v>0</v>
      </c>
      <c r="AG1021" s="9">
        <v>0</v>
      </c>
      <c r="AH1021" s="11">
        <v>2</v>
      </c>
      <c r="AI1021" s="11">
        <v>0</v>
      </c>
      <c r="AJ1021" s="11">
        <v>0</v>
      </c>
      <c r="AK1021" s="11">
        <v>0</v>
      </c>
      <c r="AL1021" s="9">
        <v>0</v>
      </c>
      <c r="AM1021" s="9">
        <v>0</v>
      </c>
      <c r="AN1021" s="9">
        <v>0</v>
      </c>
      <c r="AO1021" s="9">
        <v>0</v>
      </c>
      <c r="AP1021" s="9">
        <v>1000</v>
      </c>
      <c r="AQ1021" s="9">
        <v>0</v>
      </c>
      <c r="AR1021" s="9">
        <v>0</v>
      </c>
      <c r="AS1021" s="11">
        <v>0</v>
      </c>
      <c r="AT1021" s="9" t="s">
        <v>153</v>
      </c>
      <c r="AU1021" s="9"/>
      <c r="AV1021" s="10" t="s">
        <v>171</v>
      </c>
      <c r="AW1021" s="9">
        <v>0</v>
      </c>
      <c r="AX1021" s="9">
        <v>0</v>
      </c>
      <c r="AY1021" s="9">
        <v>0</v>
      </c>
      <c r="AZ1021" s="10" t="s">
        <v>156</v>
      </c>
      <c r="BA1021" s="10" t="s">
        <v>1134</v>
      </c>
      <c r="BB1021" s="16">
        <v>0</v>
      </c>
      <c r="BC1021" s="16">
        <v>0</v>
      </c>
      <c r="BD1021" s="38" t="s">
        <v>1135</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68000002</v>
      </c>
      <c r="D1022" s="10" t="s">
        <v>1136</v>
      </c>
      <c r="E1022" s="9">
        <v>1</v>
      </c>
      <c r="F1022" s="11">
        <v>80000001</v>
      </c>
      <c r="G1022" s="9">
        <v>0</v>
      </c>
      <c r="H1022" s="9">
        <v>0</v>
      </c>
      <c r="I1022" s="9">
        <v>1</v>
      </c>
      <c r="J1022" s="9">
        <v>0</v>
      </c>
      <c r="K1022" s="9">
        <v>0</v>
      </c>
      <c r="L1022" s="9">
        <v>0</v>
      </c>
      <c r="M1022" s="9">
        <v>0</v>
      </c>
      <c r="N1022" s="9">
        <v>2</v>
      </c>
      <c r="O1022" s="9">
        <v>2</v>
      </c>
      <c r="P1022" s="9">
        <v>0.1</v>
      </c>
      <c r="Q1022" s="9">
        <v>0</v>
      </c>
      <c r="R1022" s="11">
        <v>0</v>
      </c>
      <c r="S1022" s="16">
        <v>0</v>
      </c>
      <c r="T1022" s="7">
        <v>1</v>
      </c>
      <c r="U1022" s="9">
        <v>2</v>
      </c>
      <c r="V1022" s="9">
        <v>0</v>
      </c>
      <c r="W1022" s="9">
        <v>0</v>
      </c>
      <c r="X1022" s="9"/>
      <c r="Y1022" s="9">
        <v>0</v>
      </c>
      <c r="Z1022" s="9">
        <v>0</v>
      </c>
      <c r="AA1022" s="9">
        <v>0</v>
      </c>
      <c r="AB1022" s="9">
        <v>0</v>
      </c>
      <c r="AC1022" s="9">
        <v>1</v>
      </c>
      <c r="AD1022" s="9">
        <v>0</v>
      </c>
      <c r="AE1022" s="9">
        <v>0</v>
      </c>
      <c r="AF1022" s="9">
        <v>0</v>
      </c>
      <c r="AG1022" s="9">
        <v>0</v>
      </c>
      <c r="AH1022" s="11">
        <v>2</v>
      </c>
      <c r="AI1022" s="11">
        <v>0</v>
      </c>
      <c r="AJ1022" s="11">
        <v>0</v>
      </c>
      <c r="AK1022" s="11">
        <v>0</v>
      </c>
      <c r="AL1022" s="9">
        <v>0</v>
      </c>
      <c r="AM1022" s="9">
        <v>0</v>
      </c>
      <c r="AN1022" s="9">
        <v>0</v>
      </c>
      <c r="AO1022" s="9">
        <v>0</v>
      </c>
      <c r="AP1022" s="9">
        <v>1000</v>
      </c>
      <c r="AQ1022" s="9">
        <v>0</v>
      </c>
      <c r="AR1022" s="9">
        <v>0</v>
      </c>
      <c r="AS1022" s="11">
        <v>98000020</v>
      </c>
      <c r="AT1022" s="9" t="s">
        <v>153</v>
      </c>
      <c r="AU1022" s="9"/>
      <c r="AV1022" s="10" t="s">
        <v>171</v>
      </c>
      <c r="AW1022" s="9">
        <v>0</v>
      </c>
      <c r="AX1022" s="9">
        <v>0</v>
      </c>
      <c r="AY1022" s="9">
        <v>0</v>
      </c>
      <c r="AZ1022" s="10" t="s">
        <v>156</v>
      </c>
      <c r="BA1022" s="10" t="s">
        <v>153</v>
      </c>
      <c r="BB1022" s="16">
        <v>0</v>
      </c>
      <c r="BC1022" s="16">
        <v>0</v>
      </c>
      <c r="BD1022" s="38" t="s">
        <v>1137</v>
      </c>
      <c r="BE1022" s="9">
        <v>0</v>
      </c>
      <c r="BF1022" s="7">
        <v>0</v>
      </c>
      <c r="BG1022" s="9">
        <v>0</v>
      </c>
      <c r="BH1022" s="9">
        <v>0</v>
      </c>
      <c r="BI1022" s="9">
        <v>0</v>
      </c>
      <c r="BJ1022" s="9">
        <v>0</v>
      </c>
      <c r="BK1022" s="24">
        <v>0</v>
      </c>
      <c r="BL1022" s="11">
        <v>1</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68000003</v>
      </c>
      <c r="D1023" s="10" t="s">
        <v>1138</v>
      </c>
      <c r="E1023" s="7">
        <v>1</v>
      </c>
      <c r="F1023" s="11">
        <v>80000001</v>
      </c>
      <c r="G1023" s="7">
        <v>0</v>
      </c>
      <c r="H1023" s="7">
        <v>0</v>
      </c>
      <c r="I1023" s="9">
        <v>1</v>
      </c>
      <c r="J1023" s="9">
        <v>0</v>
      </c>
      <c r="K1023" s="7">
        <v>0</v>
      </c>
      <c r="L1023" s="7">
        <v>0</v>
      </c>
      <c r="M1023" s="7">
        <v>0</v>
      </c>
      <c r="N1023" s="7">
        <v>2</v>
      </c>
      <c r="O1023" s="7">
        <v>1</v>
      </c>
      <c r="P1023" s="7">
        <v>1</v>
      </c>
      <c r="Q1023" s="7">
        <v>0</v>
      </c>
      <c r="R1023" s="11">
        <v>0</v>
      </c>
      <c r="S1023" s="7">
        <v>0</v>
      </c>
      <c r="T1023" s="7">
        <v>0</v>
      </c>
      <c r="U1023" s="7">
        <v>1</v>
      </c>
      <c r="V1023" s="7">
        <v>0</v>
      </c>
      <c r="W1023" s="7">
        <v>0.2</v>
      </c>
      <c r="X1023" s="9"/>
      <c r="Y1023" s="9">
        <v>0</v>
      </c>
      <c r="Z1023" s="7">
        <v>0</v>
      </c>
      <c r="AA1023" s="7">
        <v>0</v>
      </c>
      <c r="AB1023" s="7">
        <v>0</v>
      </c>
      <c r="AC1023" s="7">
        <v>1</v>
      </c>
      <c r="AD1023" s="7">
        <v>0</v>
      </c>
      <c r="AE1023" s="7">
        <v>0</v>
      </c>
      <c r="AF1023" s="7">
        <v>2</v>
      </c>
      <c r="AG1023" s="7" t="s">
        <v>174</v>
      </c>
      <c r="AH1023" s="11">
        <v>2</v>
      </c>
      <c r="AI1023" s="11">
        <v>0</v>
      </c>
      <c r="AJ1023" s="11">
        <v>0</v>
      </c>
      <c r="AK1023" s="11">
        <v>3</v>
      </c>
      <c r="AL1023" s="7">
        <v>0</v>
      </c>
      <c r="AM1023" s="7">
        <v>0</v>
      </c>
      <c r="AN1023" s="7">
        <v>0</v>
      </c>
      <c r="AO1023" s="7">
        <v>0</v>
      </c>
      <c r="AP1023" s="7">
        <v>1000</v>
      </c>
      <c r="AQ1023" s="7">
        <v>0</v>
      </c>
      <c r="AR1023" s="7">
        <v>0</v>
      </c>
      <c r="AS1023" s="11">
        <v>0</v>
      </c>
      <c r="AT1023" s="7" t="s">
        <v>153</v>
      </c>
      <c r="AU1023" s="7"/>
      <c r="AV1023" s="10" t="s">
        <v>171</v>
      </c>
      <c r="AW1023" s="7">
        <v>0</v>
      </c>
      <c r="AX1023" s="9">
        <v>0</v>
      </c>
      <c r="AY1023" s="39">
        <v>0</v>
      </c>
      <c r="AZ1023" s="8" t="s">
        <v>156</v>
      </c>
      <c r="BA1023" s="7">
        <v>0</v>
      </c>
      <c r="BB1023" s="16">
        <v>0</v>
      </c>
      <c r="BC1023" s="16">
        <v>0</v>
      </c>
      <c r="BD1023" s="38" t="s">
        <v>1139</v>
      </c>
      <c r="BE1023" s="7">
        <v>0</v>
      </c>
      <c r="BF1023" s="7">
        <v>0</v>
      </c>
      <c r="BG1023" s="7">
        <v>0</v>
      </c>
      <c r="BH1023" s="7">
        <v>0</v>
      </c>
      <c r="BI1023" s="7">
        <v>0</v>
      </c>
      <c r="BJ1023" s="7">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68000004</v>
      </c>
      <c r="D1024" s="10" t="s">
        <v>1140</v>
      </c>
      <c r="E1024" s="9">
        <v>1</v>
      </c>
      <c r="F1024" s="11">
        <v>80000001</v>
      </c>
      <c r="G1024" s="7">
        <v>0</v>
      </c>
      <c r="H1024" s="7">
        <v>0</v>
      </c>
      <c r="I1024" s="9">
        <v>1</v>
      </c>
      <c r="J1024" s="9">
        <v>0</v>
      </c>
      <c r="K1024" s="9">
        <v>0</v>
      </c>
      <c r="L1024" s="7">
        <v>0</v>
      </c>
      <c r="M1024" s="7">
        <v>0</v>
      </c>
      <c r="N1024" s="7">
        <v>1</v>
      </c>
      <c r="O1024" s="7">
        <v>1</v>
      </c>
      <c r="P1024" s="7">
        <v>0.05</v>
      </c>
      <c r="Q1024" s="7">
        <v>0</v>
      </c>
      <c r="R1024" s="11">
        <v>0</v>
      </c>
      <c r="S1024" s="7">
        <v>0</v>
      </c>
      <c r="T1024" s="7">
        <v>1</v>
      </c>
      <c r="U1024" s="7">
        <v>2</v>
      </c>
      <c r="V1024" s="7">
        <v>0</v>
      </c>
      <c r="W1024" s="7">
        <v>0</v>
      </c>
      <c r="X1024" s="7"/>
      <c r="Y1024" s="7">
        <v>0</v>
      </c>
      <c r="Z1024" s="7">
        <v>0</v>
      </c>
      <c r="AA1024" s="7">
        <v>0</v>
      </c>
      <c r="AB1024" s="7">
        <v>0</v>
      </c>
      <c r="AC1024" s="7">
        <v>1</v>
      </c>
      <c r="AD1024" s="7">
        <v>68000008</v>
      </c>
      <c r="AE1024" s="7">
        <v>30</v>
      </c>
      <c r="AF1024" s="7">
        <v>0</v>
      </c>
      <c r="AG1024" s="7">
        <v>0</v>
      </c>
      <c r="AH1024" s="11">
        <v>2</v>
      </c>
      <c r="AI1024" s="11">
        <v>2</v>
      </c>
      <c r="AJ1024" s="11">
        <v>0</v>
      </c>
      <c r="AK1024" s="11">
        <v>1.5</v>
      </c>
      <c r="AL1024" s="7">
        <v>0</v>
      </c>
      <c r="AM1024" s="7">
        <v>0</v>
      </c>
      <c r="AN1024" s="7">
        <v>0</v>
      </c>
      <c r="AO1024" s="7">
        <v>0.5</v>
      </c>
      <c r="AP1024" s="7">
        <v>3000</v>
      </c>
      <c r="AQ1024" s="7">
        <v>0.5</v>
      </c>
      <c r="AR1024" s="7">
        <v>0</v>
      </c>
      <c r="AS1024" s="11">
        <v>0</v>
      </c>
      <c r="AT1024" s="7" t="s">
        <v>153</v>
      </c>
      <c r="AU1024" s="7"/>
      <c r="AV1024" s="8" t="s">
        <v>171</v>
      </c>
      <c r="AW1024" s="7" t="s">
        <v>155</v>
      </c>
      <c r="AX1024" s="9">
        <v>0</v>
      </c>
      <c r="AY1024" s="9">
        <v>21101051</v>
      </c>
      <c r="AZ1024" s="8" t="s">
        <v>379</v>
      </c>
      <c r="BA1024" s="211" t="s">
        <v>1141</v>
      </c>
      <c r="BB1024" s="16">
        <v>0</v>
      </c>
      <c r="BC1024" s="16">
        <v>0</v>
      </c>
      <c r="BD1024" s="22" t="s">
        <v>1142</v>
      </c>
      <c r="BE1024" s="7">
        <v>0</v>
      </c>
      <c r="BF1024" s="7">
        <v>0</v>
      </c>
      <c r="BG1024" s="7">
        <v>0</v>
      </c>
      <c r="BH1024" s="7">
        <v>0</v>
      </c>
      <c r="BI1024" s="7">
        <v>0</v>
      </c>
      <c r="BJ1024" s="7">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68000005</v>
      </c>
      <c r="D1025" s="10" t="s">
        <v>1143</v>
      </c>
      <c r="E1025" s="9">
        <v>1</v>
      </c>
      <c r="F1025" s="11">
        <v>80000001</v>
      </c>
      <c r="G1025" s="9">
        <v>0</v>
      </c>
      <c r="H1025" s="9">
        <v>0</v>
      </c>
      <c r="I1025" s="9">
        <v>1</v>
      </c>
      <c r="J1025" s="9">
        <v>0</v>
      </c>
      <c r="K1025" s="9">
        <v>0</v>
      </c>
      <c r="L1025" s="9">
        <v>0</v>
      </c>
      <c r="M1025" s="9">
        <v>0</v>
      </c>
      <c r="N1025" s="9">
        <v>2</v>
      </c>
      <c r="O1025" s="9">
        <v>3</v>
      </c>
      <c r="P1025" s="9">
        <v>0.05</v>
      </c>
      <c r="Q1025" s="9">
        <v>0</v>
      </c>
      <c r="R1025" s="11">
        <v>0</v>
      </c>
      <c r="S1025" s="16">
        <v>0</v>
      </c>
      <c r="T1025" s="7">
        <v>1</v>
      </c>
      <c r="U1025" s="9">
        <v>2</v>
      </c>
      <c r="V1025" s="9">
        <v>0</v>
      </c>
      <c r="W1025" s="9">
        <v>0</v>
      </c>
      <c r="X1025" s="9"/>
      <c r="Y1025" s="9">
        <v>0</v>
      </c>
      <c r="Z1025" s="9">
        <v>0</v>
      </c>
      <c r="AA1025" s="9">
        <v>0</v>
      </c>
      <c r="AB1025" s="9">
        <v>0</v>
      </c>
      <c r="AC1025" s="9">
        <v>1</v>
      </c>
      <c r="AD1025" s="9">
        <v>0</v>
      </c>
      <c r="AE1025" s="9">
        <v>1</v>
      </c>
      <c r="AF1025" s="9">
        <v>0</v>
      </c>
      <c r="AG1025" s="9">
        <v>0</v>
      </c>
      <c r="AH1025" s="11">
        <v>2</v>
      </c>
      <c r="AI1025" s="11">
        <v>0</v>
      </c>
      <c r="AJ1025" s="11">
        <v>0</v>
      </c>
      <c r="AK1025" s="11">
        <v>0</v>
      </c>
      <c r="AL1025" s="9">
        <v>0</v>
      </c>
      <c r="AM1025" s="9">
        <v>0</v>
      </c>
      <c r="AN1025" s="9">
        <v>0</v>
      </c>
      <c r="AO1025" s="9">
        <v>0</v>
      </c>
      <c r="AP1025" s="9">
        <v>1000</v>
      </c>
      <c r="AQ1025" s="9">
        <v>0</v>
      </c>
      <c r="AR1025" s="9">
        <v>0</v>
      </c>
      <c r="AS1025" s="11">
        <v>98000050</v>
      </c>
      <c r="AT1025" s="9" t="s">
        <v>153</v>
      </c>
      <c r="AU1025" s="9"/>
      <c r="AV1025" s="10" t="s">
        <v>171</v>
      </c>
      <c r="AW1025" s="9">
        <v>0</v>
      </c>
      <c r="AX1025" s="9">
        <v>0</v>
      </c>
      <c r="AY1025" s="9">
        <v>0</v>
      </c>
      <c r="AZ1025" s="10" t="s">
        <v>156</v>
      </c>
      <c r="BA1025" s="10" t="s">
        <v>153</v>
      </c>
      <c r="BB1025" s="16">
        <v>0</v>
      </c>
      <c r="BC1025" s="16">
        <v>0</v>
      </c>
      <c r="BD1025" s="38" t="s">
        <v>1144</v>
      </c>
      <c r="BE1025" s="9">
        <v>0</v>
      </c>
      <c r="BF1025" s="7">
        <v>0</v>
      </c>
      <c r="BG1025" s="9">
        <v>0</v>
      </c>
      <c r="BH1025" s="9">
        <v>0</v>
      </c>
      <c r="BI1025" s="9">
        <v>0</v>
      </c>
      <c r="BJ1025" s="9">
        <v>0</v>
      </c>
      <c r="BK1025" s="24">
        <v>0</v>
      </c>
      <c r="BL1025" s="11">
        <v>1</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68000006</v>
      </c>
      <c r="D1026" s="10" t="s">
        <v>1145</v>
      </c>
      <c r="E1026" s="9">
        <v>1</v>
      </c>
      <c r="F1026" s="11">
        <v>80000001</v>
      </c>
      <c r="G1026" s="9">
        <v>0</v>
      </c>
      <c r="H1026" s="9">
        <v>0</v>
      </c>
      <c r="I1026" s="9">
        <v>1</v>
      </c>
      <c r="J1026" s="9">
        <v>0</v>
      </c>
      <c r="K1026" s="9">
        <v>0</v>
      </c>
      <c r="L1026" s="9">
        <v>0</v>
      </c>
      <c r="M1026" s="9">
        <v>0</v>
      </c>
      <c r="N1026" s="9">
        <v>2</v>
      </c>
      <c r="O1026" s="9">
        <v>1</v>
      </c>
      <c r="P1026" s="9">
        <v>0.05</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v>0</v>
      </c>
      <c r="AT1026" s="11">
        <v>98000060</v>
      </c>
      <c r="AU1026" s="11"/>
      <c r="AV1026" s="10" t="s">
        <v>171</v>
      </c>
      <c r="AW1026" s="9">
        <v>0</v>
      </c>
      <c r="AX1026" s="9">
        <v>0</v>
      </c>
      <c r="AY1026" s="9">
        <v>0</v>
      </c>
      <c r="AZ1026" s="10" t="s">
        <v>156</v>
      </c>
      <c r="BA1026" s="10" t="s">
        <v>153</v>
      </c>
      <c r="BB1026" s="16">
        <v>0</v>
      </c>
      <c r="BC1026" s="16">
        <v>0</v>
      </c>
      <c r="BD1026" s="38" t="s">
        <v>1146</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68000007</v>
      </c>
      <c r="D1027" s="10" t="s">
        <v>1147</v>
      </c>
      <c r="E1027" s="9">
        <v>1</v>
      </c>
      <c r="F1027" s="11">
        <v>80000001</v>
      </c>
      <c r="G1027" s="9">
        <v>0</v>
      </c>
      <c r="H1027" s="9">
        <v>0</v>
      </c>
      <c r="I1027" s="9">
        <v>1</v>
      </c>
      <c r="J1027" s="9">
        <v>0</v>
      </c>
      <c r="K1027" s="9">
        <v>0</v>
      </c>
      <c r="L1027" s="9">
        <v>0</v>
      </c>
      <c r="M1027" s="9">
        <v>0</v>
      </c>
      <c r="N1027" s="9">
        <v>2</v>
      </c>
      <c r="O1027" s="9">
        <v>1</v>
      </c>
      <c r="P1027" s="9">
        <v>0.05</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v>98000070</v>
      </c>
      <c r="AT1027" s="9" t="s">
        <v>153</v>
      </c>
      <c r="AU1027" s="9"/>
      <c r="AV1027" s="10" t="s">
        <v>171</v>
      </c>
      <c r="AW1027" s="9">
        <v>0</v>
      </c>
      <c r="AX1027" s="9">
        <v>0</v>
      </c>
      <c r="AY1027" s="9">
        <v>0</v>
      </c>
      <c r="AZ1027" s="10" t="s">
        <v>156</v>
      </c>
      <c r="BA1027" s="10" t="s">
        <v>153</v>
      </c>
      <c r="BB1027" s="16">
        <v>0</v>
      </c>
      <c r="BC1027" s="16">
        <v>0</v>
      </c>
      <c r="BD1027" s="38" t="s">
        <v>1148</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68000008</v>
      </c>
      <c r="D1028" s="10" t="s">
        <v>1149</v>
      </c>
      <c r="E1028" s="7">
        <v>1</v>
      </c>
      <c r="F1028" s="11">
        <v>80000001</v>
      </c>
      <c r="G1028" s="9">
        <v>0</v>
      </c>
      <c r="H1028" s="9">
        <v>0</v>
      </c>
      <c r="I1028" s="9">
        <v>1</v>
      </c>
      <c r="J1028" s="9">
        <v>0</v>
      </c>
      <c r="K1028" s="9">
        <v>0</v>
      </c>
      <c r="L1028" s="7">
        <v>0</v>
      </c>
      <c r="M1028" s="7">
        <v>0</v>
      </c>
      <c r="N1028" s="7">
        <v>5</v>
      </c>
      <c r="O1028" s="7">
        <v>0</v>
      </c>
      <c r="P1028" s="7">
        <v>0</v>
      </c>
      <c r="Q1028" s="7">
        <v>0</v>
      </c>
      <c r="R1028" s="11">
        <v>0</v>
      </c>
      <c r="S1028" s="7">
        <v>0</v>
      </c>
      <c r="T1028" s="7">
        <v>1</v>
      </c>
      <c r="U1028" s="7">
        <v>2</v>
      </c>
      <c r="V1028" s="7">
        <v>0</v>
      </c>
      <c r="W1028" s="9">
        <v>0</v>
      </c>
      <c r="X1028" s="9"/>
      <c r="Y1028" s="9">
        <v>0</v>
      </c>
      <c r="Z1028" s="7">
        <v>0</v>
      </c>
      <c r="AA1028" s="7">
        <v>0</v>
      </c>
      <c r="AB1028" s="7">
        <v>0</v>
      </c>
      <c r="AC1028" s="7">
        <v>0</v>
      </c>
      <c r="AD1028" s="7">
        <v>0</v>
      </c>
      <c r="AE1028" s="7">
        <v>9</v>
      </c>
      <c r="AF1028" s="7">
        <v>2</v>
      </c>
      <c r="AG1028" s="7" t="s">
        <v>152</v>
      </c>
      <c r="AH1028" s="11">
        <v>2</v>
      </c>
      <c r="AI1028" s="11">
        <v>0</v>
      </c>
      <c r="AJ1028" s="11">
        <v>0</v>
      </c>
      <c r="AK1028" s="11">
        <v>0</v>
      </c>
      <c r="AL1028" s="7">
        <v>0</v>
      </c>
      <c r="AM1028" s="7">
        <v>0</v>
      </c>
      <c r="AN1028" s="7">
        <v>0</v>
      </c>
      <c r="AO1028" s="7">
        <v>0.5</v>
      </c>
      <c r="AP1028" s="7">
        <v>3000</v>
      </c>
      <c r="AQ1028" s="7">
        <v>0</v>
      </c>
      <c r="AR1028" s="7">
        <v>0</v>
      </c>
      <c r="AS1028" s="11">
        <v>0</v>
      </c>
      <c r="AT1028" s="7" t="s">
        <v>153</v>
      </c>
      <c r="AU1028" s="7"/>
      <c r="AV1028" s="10" t="s">
        <v>171</v>
      </c>
      <c r="AW1028" s="7">
        <v>0</v>
      </c>
      <c r="AX1028" s="9">
        <v>0</v>
      </c>
      <c r="AY1028" s="9">
        <v>0</v>
      </c>
      <c r="AZ1028" s="8" t="s">
        <v>156</v>
      </c>
      <c r="BA1028" s="7" t="s">
        <v>1150</v>
      </c>
      <c r="BB1028" s="16">
        <v>0</v>
      </c>
      <c r="BC1028" s="16">
        <v>0</v>
      </c>
      <c r="BD1028" s="38" t="s">
        <v>1151</v>
      </c>
      <c r="BE1028" s="7">
        <v>0</v>
      </c>
      <c r="BF1028" s="7">
        <v>0</v>
      </c>
      <c r="BG1028" s="7">
        <v>0</v>
      </c>
      <c r="BH1028" s="7">
        <v>0</v>
      </c>
      <c r="BI1028" s="7">
        <v>0</v>
      </c>
      <c r="BJ1028" s="7">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68000009</v>
      </c>
      <c r="D1029" s="10" t="s">
        <v>1152</v>
      </c>
      <c r="E1029" s="7">
        <v>1</v>
      </c>
      <c r="F1029" s="11">
        <v>80000001</v>
      </c>
      <c r="G1029" s="9">
        <v>0</v>
      </c>
      <c r="H1029" s="9">
        <v>0</v>
      </c>
      <c r="I1029" s="9">
        <v>1</v>
      </c>
      <c r="J1029" s="9">
        <v>0</v>
      </c>
      <c r="K1029" s="9">
        <v>0</v>
      </c>
      <c r="L1029" s="7">
        <v>0</v>
      </c>
      <c r="M1029" s="7">
        <v>0</v>
      </c>
      <c r="N1029" s="7">
        <v>5</v>
      </c>
      <c r="O1029" s="7">
        <v>0</v>
      </c>
      <c r="P1029" s="7">
        <v>0</v>
      </c>
      <c r="Q1029" s="7">
        <v>0</v>
      </c>
      <c r="R1029" s="11">
        <v>0</v>
      </c>
      <c r="S1029" s="7">
        <v>0</v>
      </c>
      <c r="T1029" s="7">
        <v>1</v>
      </c>
      <c r="U1029" s="7">
        <v>2</v>
      </c>
      <c r="V1029" s="7">
        <v>0</v>
      </c>
      <c r="W1029" s="9">
        <v>0</v>
      </c>
      <c r="X1029" s="9"/>
      <c r="Y1029" s="9">
        <v>0</v>
      </c>
      <c r="Z1029" s="7">
        <v>0</v>
      </c>
      <c r="AA1029" s="7">
        <v>0</v>
      </c>
      <c r="AB1029" s="7">
        <v>0</v>
      </c>
      <c r="AC1029" s="7">
        <v>0</v>
      </c>
      <c r="AD1029" s="7">
        <v>0</v>
      </c>
      <c r="AE1029" s="7">
        <v>9</v>
      </c>
      <c r="AF1029" s="7">
        <v>2</v>
      </c>
      <c r="AG1029" s="7" t="s">
        <v>152</v>
      </c>
      <c r="AH1029" s="11">
        <v>2</v>
      </c>
      <c r="AI1029" s="11">
        <v>0</v>
      </c>
      <c r="AJ1029" s="11">
        <v>0</v>
      </c>
      <c r="AK1029" s="11">
        <v>0</v>
      </c>
      <c r="AL1029" s="7">
        <v>0</v>
      </c>
      <c r="AM1029" s="7">
        <v>0</v>
      </c>
      <c r="AN1029" s="7">
        <v>0</v>
      </c>
      <c r="AO1029" s="7">
        <v>0.5</v>
      </c>
      <c r="AP1029" s="7">
        <v>3000</v>
      </c>
      <c r="AQ1029" s="7">
        <v>0</v>
      </c>
      <c r="AR1029" s="7">
        <v>0</v>
      </c>
      <c r="AS1029" s="11">
        <v>0</v>
      </c>
      <c r="AT1029" s="7" t="s">
        <v>153</v>
      </c>
      <c r="AU1029" s="7"/>
      <c r="AV1029" s="10" t="s">
        <v>171</v>
      </c>
      <c r="AW1029" s="7">
        <v>0</v>
      </c>
      <c r="AX1029" s="9">
        <v>0</v>
      </c>
      <c r="AY1029" s="9">
        <v>0</v>
      </c>
      <c r="AZ1029" s="8" t="s">
        <v>156</v>
      </c>
      <c r="BA1029" s="7"/>
      <c r="BB1029" s="16">
        <v>0</v>
      </c>
      <c r="BC1029" s="16">
        <v>0</v>
      </c>
      <c r="BD1029" s="38" t="s">
        <v>1153</v>
      </c>
      <c r="BE1029" s="7">
        <v>0</v>
      </c>
      <c r="BF1029" s="7">
        <v>0</v>
      </c>
      <c r="BG1029" s="7">
        <v>0</v>
      </c>
      <c r="BH1029" s="7">
        <v>0</v>
      </c>
      <c r="BI1029" s="7">
        <v>0</v>
      </c>
      <c r="BJ1029" s="7">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68000010</v>
      </c>
      <c r="D1030" s="10" t="s">
        <v>1154</v>
      </c>
      <c r="E1030" s="9">
        <v>1</v>
      </c>
      <c r="F1030" s="11">
        <v>80000001</v>
      </c>
      <c r="G1030" s="9">
        <v>0</v>
      </c>
      <c r="H1030" s="9">
        <v>0</v>
      </c>
      <c r="I1030" s="9">
        <v>1</v>
      </c>
      <c r="J1030" s="9">
        <v>0</v>
      </c>
      <c r="K1030" s="9">
        <v>0</v>
      </c>
      <c r="L1030" s="9">
        <v>0</v>
      </c>
      <c r="M1030" s="9">
        <v>0</v>
      </c>
      <c r="N1030" s="9">
        <v>5</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v>0</v>
      </c>
      <c r="AT1030" s="9" t="s">
        <v>153</v>
      </c>
      <c r="AU1030" s="9"/>
      <c r="AV1030" s="10" t="s">
        <v>171</v>
      </c>
      <c r="AW1030" s="9">
        <v>0</v>
      </c>
      <c r="AX1030" s="9">
        <v>0</v>
      </c>
      <c r="AY1030" s="9">
        <v>0</v>
      </c>
      <c r="AZ1030" s="10" t="s">
        <v>156</v>
      </c>
      <c r="BA1030" s="10" t="s">
        <v>1155</v>
      </c>
      <c r="BB1030" s="16">
        <v>0</v>
      </c>
      <c r="BC1030" s="16">
        <v>0</v>
      </c>
      <c r="BD1030" s="38" t="s">
        <v>1156</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68000011</v>
      </c>
      <c r="D1031" s="10" t="s">
        <v>1157</v>
      </c>
      <c r="E1031" s="9">
        <v>1</v>
      </c>
      <c r="F1031" s="11">
        <v>80000001</v>
      </c>
      <c r="G1031" s="9">
        <v>0</v>
      </c>
      <c r="H1031" s="9">
        <v>0</v>
      </c>
      <c r="I1031" s="9">
        <v>1</v>
      </c>
      <c r="J1031" s="9">
        <v>0</v>
      </c>
      <c r="K1031" s="9">
        <v>0</v>
      </c>
      <c r="L1031" s="9">
        <v>0</v>
      </c>
      <c r="M1031" s="9">
        <v>0</v>
      </c>
      <c r="N1031" s="9">
        <v>2</v>
      </c>
      <c r="O1031" s="9">
        <v>1</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v>98000080</v>
      </c>
      <c r="AT1031" s="9" t="s">
        <v>153</v>
      </c>
      <c r="AU1031" s="9"/>
      <c r="AV1031" s="10" t="s">
        <v>171</v>
      </c>
      <c r="AW1031" s="9">
        <v>0</v>
      </c>
      <c r="AX1031" s="9">
        <v>0</v>
      </c>
      <c r="AY1031" s="9">
        <v>0</v>
      </c>
      <c r="AZ1031" s="10" t="s">
        <v>156</v>
      </c>
      <c r="BA1031" s="10" t="s">
        <v>153</v>
      </c>
      <c r="BB1031" s="16">
        <v>0</v>
      </c>
      <c r="BC1031" s="16">
        <v>0</v>
      </c>
      <c r="BD1031" s="38" t="s">
        <v>1158</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68000012</v>
      </c>
      <c r="D1032" s="10" t="s">
        <v>1159</v>
      </c>
      <c r="E1032" s="9">
        <v>1</v>
      </c>
      <c r="F1032" s="11">
        <v>80000001</v>
      </c>
      <c r="G1032" s="9">
        <v>0</v>
      </c>
      <c r="H1032" s="9">
        <v>0</v>
      </c>
      <c r="I1032" s="9">
        <v>1</v>
      </c>
      <c r="J1032" s="9">
        <v>0</v>
      </c>
      <c r="K1032" s="9">
        <v>0</v>
      </c>
      <c r="L1032" s="9">
        <v>0</v>
      </c>
      <c r="M1032" s="9">
        <v>0</v>
      </c>
      <c r="N1032" s="9">
        <v>5</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1160</v>
      </c>
      <c r="BB1032" s="16">
        <v>0</v>
      </c>
      <c r="BC1032" s="16">
        <v>0</v>
      </c>
      <c r="BD1032" s="38" t="s">
        <v>1161</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68000013</v>
      </c>
      <c r="D1033" s="10" t="s">
        <v>1162</v>
      </c>
      <c r="E1033" s="9">
        <v>1</v>
      </c>
      <c r="F1033" s="11">
        <v>80000001</v>
      </c>
      <c r="G1033" s="9">
        <v>0</v>
      </c>
      <c r="H1033" s="9">
        <v>0</v>
      </c>
      <c r="I1033" s="9">
        <v>1</v>
      </c>
      <c r="J1033" s="9">
        <v>0</v>
      </c>
      <c r="K1033" s="9">
        <v>0</v>
      </c>
      <c r="L1033" s="9">
        <v>0</v>
      </c>
      <c r="M1033" s="9">
        <v>0</v>
      </c>
      <c r="N1033" s="9">
        <v>5</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1163</v>
      </c>
      <c r="BB1033" s="16">
        <v>0</v>
      </c>
      <c r="BC1033" s="16">
        <v>0</v>
      </c>
      <c r="BD1033" s="38" t="s">
        <v>1164</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68000014</v>
      </c>
      <c r="D1034" s="10" t="s">
        <v>1165</v>
      </c>
      <c r="E1034" s="9">
        <v>1</v>
      </c>
      <c r="F1034" s="11">
        <v>80000001</v>
      </c>
      <c r="G1034" s="9">
        <v>0</v>
      </c>
      <c r="H1034" s="9">
        <v>0</v>
      </c>
      <c r="I1034" s="9">
        <v>1</v>
      </c>
      <c r="J1034" s="9">
        <v>0</v>
      </c>
      <c r="K1034" s="9">
        <v>0</v>
      </c>
      <c r="L1034" s="9">
        <v>0</v>
      </c>
      <c r="M1034" s="9">
        <v>0</v>
      </c>
      <c r="N1034" s="9">
        <v>5</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1166</v>
      </c>
      <c r="BB1034" s="16">
        <v>0</v>
      </c>
      <c r="BC1034" s="16">
        <v>0</v>
      </c>
      <c r="BD1034" s="38" t="s">
        <v>1167</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68000015</v>
      </c>
      <c r="D1035" s="10" t="s">
        <v>1168</v>
      </c>
      <c r="E1035" s="9">
        <v>1</v>
      </c>
      <c r="F1035" s="11">
        <v>80000001</v>
      </c>
      <c r="G1035" s="9">
        <v>0</v>
      </c>
      <c r="H1035" s="9">
        <v>0</v>
      </c>
      <c r="I1035" s="9">
        <v>1</v>
      </c>
      <c r="J1035" s="9">
        <v>0</v>
      </c>
      <c r="K1035" s="9">
        <v>0</v>
      </c>
      <c r="L1035" s="9">
        <v>0</v>
      </c>
      <c r="M1035" s="9">
        <v>0</v>
      </c>
      <c r="N1035" s="9">
        <v>5</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1169</v>
      </c>
      <c r="BB1035" s="16">
        <v>0</v>
      </c>
      <c r="BC1035" s="16">
        <v>0</v>
      </c>
      <c r="BD1035" s="38" t="s">
        <v>1170</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68000016</v>
      </c>
      <c r="D1036" s="10" t="s">
        <v>1171</v>
      </c>
      <c r="E1036" s="9">
        <v>1</v>
      </c>
      <c r="F1036" s="11">
        <v>80000001</v>
      </c>
      <c r="G1036" s="9">
        <v>0</v>
      </c>
      <c r="H1036" s="9">
        <v>0</v>
      </c>
      <c r="I1036" s="9">
        <v>1</v>
      </c>
      <c r="J1036" s="9">
        <v>0</v>
      </c>
      <c r="K1036" s="9">
        <v>0</v>
      </c>
      <c r="L1036" s="9">
        <v>0</v>
      </c>
      <c r="M1036" s="9">
        <v>0</v>
      </c>
      <c r="N1036" s="9">
        <v>5</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1172</v>
      </c>
      <c r="BB1036" s="16">
        <v>0</v>
      </c>
      <c r="BC1036" s="16">
        <v>0</v>
      </c>
      <c r="BD1036" s="38" t="s">
        <v>1173</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68000017</v>
      </c>
      <c r="D1037" s="10" t="s">
        <v>1174</v>
      </c>
      <c r="E1037" s="9">
        <v>1</v>
      </c>
      <c r="F1037" s="11">
        <v>80000001</v>
      </c>
      <c r="G1037" s="9">
        <v>0</v>
      </c>
      <c r="H1037" s="9">
        <v>0</v>
      </c>
      <c r="I1037" s="9">
        <v>1</v>
      </c>
      <c r="J1037" s="9">
        <v>0</v>
      </c>
      <c r="K1037" s="9">
        <v>0</v>
      </c>
      <c r="L1037" s="9">
        <v>0</v>
      </c>
      <c r="M1037" s="9">
        <v>0</v>
      </c>
      <c r="N1037" s="9">
        <v>5</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1175</v>
      </c>
      <c r="BB1037" s="16">
        <v>0</v>
      </c>
      <c r="BC1037" s="16">
        <v>0</v>
      </c>
      <c r="BD1037" s="38" t="s">
        <v>1176</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68000018</v>
      </c>
      <c r="D1038" s="10" t="s">
        <v>1177</v>
      </c>
      <c r="E1038" s="9">
        <v>1</v>
      </c>
      <c r="F1038" s="11">
        <v>80000001</v>
      </c>
      <c r="G1038" s="7">
        <v>0</v>
      </c>
      <c r="H1038" s="7">
        <v>0</v>
      </c>
      <c r="I1038" s="9">
        <v>1</v>
      </c>
      <c r="J1038" s="9">
        <v>0</v>
      </c>
      <c r="K1038" s="9">
        <v>0</v>
      </c>
      <c r="L1038" s="7">
        <v>0</v>
      </c>
      <c r="M1038" s="7">
        <v>0</v>
      </c>
      <c r="N1038" s="7">
        <v>2</v>
      </c>
      <c r="O1038" s="7">
        <v>1</v>
      </c>
      <c r="P1038" s="7">
        <v>7.4999999999999997E-2</v>
      </c>
      <c r="Q1038" s="7">
        <v>0</v>
      </c>
      <c r="R1038" s="11">
        <v>0</v>
      </c>
      <c r="S1038" s="7">
        <v>0</v>
      </c>
      <c r="T1038" s="7">
        <v>1</v>
      </c>
      <c r="U1038" s="7">
        <v>2</v>
      </c>
      <c r="V1038" s="7">
        <v>0</v>
      </c>
      <c r="W1038" s="7">
        <v>0</v>
      </c>
      <c r="X1038" s="7"/>
      <c r="Y1038" s="7">
        <v>0</v>
      </c>
      <c r="Z1038" s="7">
        <v>0</v>
      </c>
      <c r="AA1038" s="7">
        <v>0</v>
      </c>
      <c r="AB1038" s="7">
        <v>0</v>
      </c>
      <c r="AC1038" s="7">
        <v>1</v>
      </c>
      <c r="AD1038" s="7">
        <v>0</v>
      </c>
      <c r="AE1038" s="7">
        <v>20</v>
      </c>
      <c r="AF1038" s="7">
        <v>0</v>
      </c>
      <c r="AG1038" s="7">
        <v>0</v>
      </c>
      <c r="AH1038" s="11">
        <v>2</v>
      </c>
      <c r="AI1038" s="11">
        <v>2</v>
      </c>
      <c r="AJ1038" s="11">
        <v>0</v>
      </c>
      <c r="AK1038" s="11">
        <v>1.5</v>
      </c>
      <c r="AL1038" s="7">
        <v>0</v>
      </c>
      <c r="AM1038" s="7">
        <v>0</v>
      </c>
      <c r="AN1038" s="7">
        <v>0</v>
      </c>
      <c r="AO1038" s="7">
        <v>0</v>
      </c>
      <c r="AP1038" s="7">
        <v>3000</v>
      </c>
      <c r="AQ1038" s="7">
        <v>0</v>
      </c>
      <c r="AR1038" s="7">
        <v>0</v>
      </c>
      <c r="AS1038" s="11">
        <v>0</v>
      </c>
      <c r="AT1038" s="7" t="s">
        <v>153</v>
      </c>
      <c r="AU1038" s="7"/>
      <c r="AV1038" s="8" t="s">
        <v>171</v>
      </c>
      <c r="AW1038" s="7" t="s">
        <v>155</v>
      </c>
      <c r="AX1038" s="9">
        <v>0</v>
      </c>
      <c r="AY1038" s="9">
        <v>21101051</v>
      </c>
      <c r="AZ1038" s="8" t="s">
        <v>1178</v>
      </c>
      <c r="BA1038" s="7" t="s">
        <v>1179</v>
      </c>
      <c r="BB1038" s="16">
        <v>0</v>
      </c>
      <c r="BC1038" s="16">
        <v>0</v>
      </c>
      <c r="BD1038" s="22" t="s">
        <v>1180</v>
      </c>
      <c r="BE1038" s="7">
        <v>0</v>
      </c>
      <c r="BF1038" s="7">
        <v>0</v>
      </c>
      <c r="BG1038" s="7">
        <v>0</v>
      </c>
      <c r="BH1038" s="7">
        <v>0</v>
      </c>
      <c r="BI1038" s="7">
        <v>0</v>
      </c>
      <c r="BJ1038" s="7">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68000101</v>
      </c>
      <c r="D1039" s="10" t="s">
        <v>1181</v>
      </c>
      <c r="E1039" s="9">
        <v>1</v>
      </c>
      <c r="F1039" s="11">
        <v>80000001</v>
      </c>
      <c r="G1039" s="9">
        <v>0</v>
      </c>
      <c r="H1039" s="9">
        <v>0</v>
      </c>
      <c r="I1039" s="9">
        <v>1</v>
      </c>
      <c r="J1039" s="9">
        <v>0</v>
      </c>
      <c r="K1039" s="9">
        <v>0</v>
      </c>
      <c r="L1039" s="9">
        <v>0</v>
      </c>
      <c r="M1039" s="9">
        <v>0</v>
      </c>
      <c r="N1039" s="9">
        <v>5</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1182</v>
      </c>
      <c r="BB1039" s="16">
        <v>0</v>
      </c>
      <c r="BC1039" s="16">
        <v>0</v>
      </c>
      <c r="BD1039" s="38" t="s">
        <v>1183</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68000102</v>
      </c>
      <c r="D1040" s="10" t="s">
        <v>1184</v>
      </c>
      <c r="E1040" s="9">
        <v>1</v>
      </c>
      <c r="F1040" s="11">
        <v>80000001</v>
      </c>
      <c r="G1040" s="9">
        <v>0</v>
      </c>
      <c r="H1040" s="9">
        <v>0</v>
      </c>
      <c r="I1040" s="9">
        <v>1</v>
      </c>
      <c r="J1040" s="9">
        <v>0</v>
      </c>
      <c r="K1040" s="9">
        <v>0</v>
      </c>
      <c r="L1040" s="9">
        <v>0</v>
      </c>
      <c r="M1040" s="9">
        <v>0</v>
      </c>
      <c r="N1040" s="9">
        <v>2</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153</v>
      </c>
      <c r="BB1040" s="16">
        <v>0</v>
      </c>
      <c r="BC1040" s="16">
        <v>0</v>
      </c>
      <c r="BD1040" s="38" t="s">
        <v>1185</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68000103</v>
      </c>
      <c r="D1041" s="10" t="s">
        <v>1186</v>
      </c>
      <c r="E1041" s="9">
        <v>1</v>
      </c>
      <c r="F1041" s="11">
        <v>80000001</v>
      </c>
      <c r="G1041" s="9">
        <v>0</v>
      </c>
      <c r="H1041" s="9">
        <v>0</v>
      </c>
      <c r="I1041" s="9">
        <v>1</v>
      </c>
      <c r="J1041" s="9">
        <v>0</v>
      </c>
      <c r="K1041" s="9">
        <v>0</v>
      </c>
      <c r="L1041" s="9">
        <v>0</v>
      </c>
      <c r="M1041" s="9">
        <v>0</v>
      </c>
      <c r="N1041" s="9">
        <v>2</v>
      </c>
      <c r="O1041" s="9">
        <v>0</v>
      </c>
      <c r="P1041" s="9">
        <v>0</v>
      </c>
      <c r="Q1041" s="9">
        <v>0</v>
      </c>
      <c r="R1041" s="11">
        <v>0</v>
      </c>
      <c r="S1041" s="16">
        <v>0</v>
      </c>
      <c r="T1041" s="7">
        <v>1</v>
      </c>
      <c r="U1041" s="9">
        <v>2</v>
      </c>
      <c r="V1041" s="9">
        <v>0</v>
      </c>
      <c r="W1041" s="9">
        <v>0</v>
      </c>
      <c r="X1041" s="9"/>
      <c r="Y1041" s="9">
        <v>0</v>
      </c>
      <c r="Z1041" s="9">
        <v>0</v>
      </c>
      <c r="AA1041" s="9">
        <v>0</v>
      </c>
      <c r="AB1041" s="9">
        <v>0</v>
      </c>
      <c r="AC1041" s="9">
        <v>1</v>
      </c>
      <c r="AD1041" s="9">
        <v>0</v>
      </c>
      <c r="AE1041" s="9">
        <v>18</v>
      </c>
      <c r="AF1041" s="9">
        <v>0</v>
      </c>
      <c r="AG1041" s="9">
        <v>0</v>
      </c>
      <c r="AH1041" s="11">
        <v>2</v>
      </c>
      <c r="AI1041" s="11">
        <v>0</v>
      </c>
      <c r="AJ1041" s="11">
        <v>0</v>
      </c>
      <c r="AK1041" s="11">
        <v>0</v>
      </c>
      <c r="AL1041" s="9">
        <v>0</v>
      </c>
      <c r="AM1041" s="9">
        <v>0</v>
      </c>
      <c r="AN1041" s="9">
        <v>0</v>
      </c>
      <c r="AO1041" s="9">
        <v>0</v>
      </c>
      <c r="AP1041" s="9">
        <v>1000</v>
      </c>
      <c r="AQ1041" s="9">
        <v>0</v>
      </c>
      <c r="AR1041" s="9">
        <v>0</v>
      </c>
      <c r="AS1041" s="11"/>
      <c r="AT1041" s="9" t="s">
        <v>153</v>
      </c>
      <c r="AU1041" s="9"/>
      <c r="AV1041" s="10" t="s">
        <v>171</v>
      </c>
      <c r="AW1041" s="9">
        <v>0</v>
      </c>
      <c r="AX1041" s="9">
        <v>0</v>
      </c>
      <c r="AY1041" s="9">
        <v>0</v>
      </c>
      <c r="AZ1041" s="10" t="s">
        <v>156</v>
      </c>
      <c r="BA1041" s="10" t="s">
        <v>153</v>
      </c>
      <c r="BB1041" s="16">
        <v>0</v>
      </c>
      <c r="BC1041" s="16">
        <v>0</v>
      </c>
      <c r="BD1041" s="38" t="s">
        <v>1187</v>
      </c>
      <c r="BE1041" s="9">
        <v>0</v>
      </c>
      <c r="BF1041" s="7">
        <v>0</v>
      </c>
      <c r="BG1041" s="9">
        <v>0</v>
      </c>
      <c r="BH1041" s="9">
        <v>0</v>
      </c>
      <c r="BI1041" s="9">
        <v>0</v>
      </c>
      <c r="BJ1041" s="9">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68000104</v>
      </c>
      <c r="D1042" s="10" t="s">
        <v>1188</v>
      </c>
      <c r="E1042" s="9">
        <v>1</v>
      </c>
      <c r="F1042" s="11">
        <v>80000001</v>
      </c>
      <c r="G1042" s="9">
        <v>0</v>
      </c>
      <c r="H1042" s="9">
        <v>0</v>
      </c>
      <c r="I1042" s="9">
        <v>1</v>
      </c>
      <c r="J1042" s="9">
        <v>0</v>
      </c>
      <c r="K1042" s="9">
        <v>0</v>
      </c>
      <c r="L1042" s="9">
        <v>0</v>
      </c>
      <c r="M1042" s="9">
        <v>0</v>
      </c>
      <c r="N1042" s="9">
        <v>2</v>
      </c>
      <c r="O1042" s="9">
        <v>0</v>
      </c>
      <c r="P1042" s="9">
        <v>0</v>
      </c>
      <c r="Q1042" s="9">
        <v>0</v>
      </c>
      <c r="R1042" s="11">
        <v>0</v>
      </c>
      <c r="S1042" s="16">
        <v>0</v>
      </c>
      <c r="T1042" s="7">
        <v>1</v>
      </c>
      <c r="U1042" s="9">
        <v>2</v>
      </c>
      <c r="V1042" s="9">
        <v>0</v>
      </c>
      <c r="W1042" s="9">
        <v>0</v>
      </c>
      <c r="X1042" s="9"/>
      <c r="Y1042" s="9">
        <v>0</v>
      </c>
      <c r="Z1042" s="9">
        <v>0</v>
      </c>
      <c r="AA1042" s="9">
        <v>0</v>
      </c>
      <c r="AB1042" s="9">
        <v>0</v>
      </c>
      <c r="AC1042" s="9">
        <v>1</v>
      </c>
      <c r="AD1042" s="9">
        <v>0</v>
      </c>
      <c r="AE1042" s="9">
        <v>18</v>
      </c>
      <c r="AF1042" s="9">
        <v>0</v>
      </c>
      <c r="AG1042" s="9">
        <v>0</v>
      </c>
      <c r="AH1042" s="11">
        <v>2</v>
      </c>
      <c r="AI1042" s="11">
        <v>0</v>
      </c>
      <c r="AJ1042" s="11">
        <v>0</v>
      </c>
      <c r="AK1042" s="11">
        <v>0</v>
      </c>
      <c r="AL1042" s="9">
        <v>0</v>
      </c>
      <c r="AM1042" s="9">
        <v>0</v>
      </c>
      <c r="AN1042" s="9">
        <v>0</v>
      </c>
      <c r="AO1042" s="9">
        <v>0</v>
      </c>
      <c r="AP1042" s="9">
        <v>1000</v>
      </c>
      <c r="AQ1042" s="9">
        <v>0</v>
      </c>
      <c r="AR1042" s="9">
        <v>0</v>
      </c>
      <c r="AS1042" s="11"/>
      <c r="AT1042" s="9" t="s">
        <v>153</v>
      </c>
      <c r="AU1042" s="9"/>
      <c r="AV1042" s="10" t="s">
        <v>171</v>
      </c>
      <c r="AW1042" s="9">
        <v>0</v>
      </c>
      <c r="AX1042" s="9">
        <v>0</v>
      </c>
      <c r="AY1042" s="9">
        <v>0</v>
      </c>
      <c r="AZ1042" s="10" t="s">
        <v>156</v>
      </c>
      <c r="BA1042" s="10" t="s">
        <v>153</v>
      </c>
      <c r="BB1042" s="16">
        <v>0</v>
      </c>
      <c r="BC1042" s="16">
        <v>0</v>
      </c>
      <c r="BD1042" s="38" t="s">
        <v>1189</v>
      </c>
      <c r="BE1042" s="9">
        <v>0</v>
      </c>
      <c r="BF1042" s="7">
        <v>0</v>
      </c>
      <c r="BG1042" s="9">
        <v>0</v>
      </c>
      <c r="BH1042" s="9">
        <v>0</v>
      </c>
      <c r="BI1042" s="9">
        <v>0</v>
      </c>
      <c r="BJ1042" s="9">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68000105</v>
      </c>
      <c r="D1043" s="10" t="s">
        <v>1190</v>
      </c>
      <c r="E1043" s="9">
        <v>1</v>
      </c>
      <c r="F1043" s="11">
        <v>80000001</v>
      </c>
      <c r="G1043" s="9">
        <v>0</v>
      </c>
      <c r="H1043" s="9">
        <v>0</v>
      </c>
      <c r="I1043" s="9">
        <v>1</v>
      </c>
      <c r="J1043" s="9">
        <v>0</v>
      </c>
      <c r="K1043" s="9">
        <v>0</v>
      </c>
      <c r="L1043" s="9">
        <v>0</v>
      </c>
      <c r="M1043" s="9">
        <v>0</v>
      </c>
      <c r="N1043" s="9">
        <v>2</v>
      </c>
      <c r="O1043" s="9">
        <v>0</v>
      </c>
      <c r="P1043" s="9">
        <v>0</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1"/>
      <c r="AT1043" s="9" t="s">
        <v>153</v>
      </c>
      <c r="AU1043" s="9"/>
      <c r="AV1043" s="10" t="s">
        <v>171</v>
      </c>
      <c r="AW1043" s="9">
        <v>0</v>
      </c>
      <c r="AX1043" s="9">
        <v>0</v>
      </c>
      <c r="AY1043" s="9">
        <v>0</v>
      </c>
      <c r="AZ1043" s="10" t="s">
        <v>156</v>
      </c>
      <c r="BA1043" s="10" t="s">
        <v>153</v>
      </c>
      <c r="BB1043" s="16">
        <v>0</v>
      </c>
      <c r="BC1043" s="16">
        <v>0</v>
      </c>
      <c r="BD1043" s="38" t="s">
        <v>1191</v>
      </c>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68000106</v>
      </c>
      <c r="D1044" s="10" t="s">
        <v>1192</v>
      </c>
      <c r="E1044" s="9">
        <v>1</v>
      </c>
      <c r="F1044" s="11">
        <v>80000001</v>
      </c>
      <c r="G1044" s="9">
        <v>0</v>
      </c>
      <c r="H1044" s="9">
        <v>0</v>
      </c>
      <c r="I1044" s="9">
        <v>1</v>
      </c>
      <c r="J1044" s="9">
        <v>0</v>
      </c>
      <c r="K1044" s="9">
        <v>0</v>
      </c>
      <c r="L1044" s="9">
        <v>0</v>
      </c>
      <c r="M1044" s="9">
        <v>0</v>
      </c>
      <c r="N1044" s="9">
        <v>2</v>
      </c>
      <c r="O1044" s="9">
        <v>0</v>
      </c>
      <c r="P1044" s="9">
        <v>0</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1"/>
      <c r="AT1044" s="9" t="s">
        <v>153</v>
      </c>
      <c r="AU1044" s="9"/>
      <c r="AV1044" s="10" t="s">
        <v>171</v>
      </c>
      <c r="AW1044" s="9">
        <v>0</v>
      </c>
      <c r="AX1044" s="9">
        <v>0</v>
      </c>
      <c r="AY1044" s="9">
        <v>0</v>
      </c>
      <c r="AZ1044" s="10" t="s">
        <v>156</v>
      </c>
      <c r="BA1044" s="10" t="s">
        <v>153</v>
      </c>
      <c r="BB1044" s="16">
        <v>0</v>
      </c>
      <c r="BC1044" s="16">
        <v>0</v>
      </c>
      <c r="BD1044" s="38" t="s">
        <v>1193</v>
      </c>
      <c r="BE1044" s="9">
        <v>0</v>
      </c>
      <c r="BF1044" s="7">
        <v>0</v>
      </c>
      <c r="BG1044" s="9">
        <v>0</v>
      </c>
      <c r="BH1044" s="9">
        <v>0</v>
      </c>
      <c r="BI1044" s="9">
        <v>0</v>
      </c>
      <c r="BJ1044" s="9">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68000107</v>
      </c>
      <c r="D1045" s="10" t="s">
        <v>1194</v>
      </c>
      <c r="E1045" s="9">
        <v>1</v>
      </c>
      <c r="F1045" s="11">
        <v>80000001</v>
      </c>
      <c r="G1045" s="9">
        <v>0</v>
      </c>
      <c r="H1045" s="9">
        <v>0</v>
      </c>
      <c r="I1045" s="9">
        <v>1</v>
      </c>
      <c r="J1045" s="9">
        <v>0</v>
      </c>
      <c r="K1045" s="9">
        <v>0</v>
      </c>
      <c r="L1045" s="9">
        <v>0</v>
      </c>
      <c r="M1045" s="9">
        <v>0</v>
      </c>
      <c r="N1045" s="9">
        <v>2</v>
      </c>
      <c r="O1045" s="9">
        <v>0</v>
      </c>
      <c r="P1045" s="9">
        <v>0</v>
      </c>
      <c r="Q1045" s="9">
        <v>0</v>
      </c>
      <c r="R1045" s="11">
        <v>0</v>
      </c>
      <c r="S1045" s="16">
        <v>0</v>
      </c>
      <c r="T1045" s="7">
        <v>1</v>
      </c>
      <c r="U1045" s="9">
        <v>2</v>
      </c>
      <c r="V1045" s="9">
        <v>0</v>
      </c>
      <c r="W1045" s="9">
        <v>0</v>
      </c>
      <c r="X1045" s="9"/>
      <c r="Y1045" s="9">
        <v>0</v>
      </c>
      <c r="Z1045" s="9">
        <v>0</v>
      </c>
      <c r="AA1045" s="9">
        <v>0</v>
      </c>
      <c r="AB1045" s="9">
        <v>0</v>
      </c>
      <c r="AC1045" s="9">
        <v>1</v>
      </c>
      <c r="AD1045" s="9">
        <v>0</v>
      </c>
      <c r="AE1045" s="9">
        <v>18</v>
      </c>
      <c r="AF1045" s="9">
        <v>0</v>
      </c>
      <c r="AG1045" s="9">
        <v>0</v>
      </c>
      <c r="AH1045" s="11">
        <v>2</v>
      </c>
      <c r="AI1045" s="11">
        <v>0</v>
      </c>
      <c r="AJ1045" s="11">
        <v>0</v>
      </c>
      <c r="AK1045" s="11">
        <v>0</v>
      </c>
      <c r="AL1045" s="9">
        <v>0</v>
      </c>
      <c r="AM1045" s="9">
        <v>0</v>
      </c>
      <c r="AN1045" s="9">
        <v>0</v>
      </c>
      <c r="AO1045" s="9">
        <v>0</v>
      </c>
      <c r="AP1045" s="9">
        <v>1000</v>
      </c>
      <c r="AQ1045" s="9">
        <v>0</v>
      </c>
      <c r="AR1045" s="9">
        <v>0</v>
      </c>
      <c r="AS1045" s="11"/>
      <c r="AT1045" s="9" t="s">
        <v>153</v>
      </c>
      <c r="AU1045" s="9"/>
      <c r="AV1045" s="10" t="s">
        <v>171</v>
      </c>
      <c r="AW1045" s="9">
        <v>0</v>
      </c>
      <c r="AX1045" s="9">
        <v>0</v>
      </c>
      <c r="AY1045" s="9">
        <v>0</v>
      </c>
      <c r="AZ1045" s="10" t="s">
        <v>156</v>
      </c>
      <c r="BA1045" s="10" t="s">
        <v>153</v>
      </c>
      <c r="BB1045" s="16">
        <v>0</v>
      </c>
      <c r="BC1045" s="16">
        <v>0</v>
      </c>
      <c r="BD1045" s="38" t="s">
        <v>1195</v>
      </c>
      <c r="BE1045" s="9">
        <v>0</v>
      </c>
      <c r="BF1045" s="7">
        <v>0</v>
      </c>
      <c r="BG1045" s="9">
        <v>0</v>
      </c>
      <c r="BH1045" s="9">
        <v>0</v>
      </c>
      <c r="BI1045" s="9">
        <v>0</v>
      </c>
      <c r="BJ1045" s="9">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68000108</v>
      </c>
      <c r="D1046" s="10" t="s">
        <v>1196</v>
      </c>
      <c r="E1046" s="9">
        <v>1</v>
      </c>
      <c r="F1046" s="11">
        <v>80000001</v>
      </c>
      <c r="G1046" s="9">
        <v>0</v>
      </c>
      <c r="H1046" s="9">
        <v>0</v>
      </c>
      <c r="I1046" s="9">
        <v>1</v>
      </c>
      <c r="J1046" s="9">
        <v>0</v>
      </c>
      <c r="K1046" s="9">
        <v>0</v>
      </c>
      <c r="L1046" s="9">
        <v>0</v>
      </c>
      <c r="M1046" s="9">
        <v>0</v>
      </c>
      <c r="N1046" s="9">
        <v>2</v>
      </c>
      <c r="O1046" s="9">
        <v>0</v>
      </c>
      <c r="P1046" s="9">
        <v>0</v>
      </c>
      <c r="Q1046" s="9">
        <v>0</v>
      </c>
      <c r="R1046" s="11">
        <v>0</v>
      </c>
      <c r="S1046" s="16">
        <v>0</v>
      </c>
      <c r="T1046" s="7">
        <v>1</v>
      </c>
      <c r="U1046" s="9">
        <v>2</v>
      </c>
      <c r="V1046" s="9">
        <v>0</v>
      </c>
      <c r="W1046" s="9">
        <v>0</v>
      </c>
      <c r="X1046" s="9"/>
      <c r="Y1046" s="9">
        <v>0</v>
      </c>
      <c r="Z1046" s="9">
        <v>0</v>
      </c>
      <c r="AA1046" s="9">
        <v>0</v>
      </c>
      <c r="AB1046" s="9">
        <v>0</v>
      </c>
      <c r="AC1046" s="9">
        <v>1</v>
      </c>
      <c r="AD1046" s="9">
        <v>0</v>
      </c>
      <c r="AE1046" s="9">
        <v>18</v>
      </c>
      <c r="AF1046" s="9">
        <v>0</v>
      </c>
      <c r="AG1046" s="9">
        <v>0</v>
      </c>
      <c r="AH1046" s="11">
        <v>2</v>
      </c>
      <c r="AI1046" s="11">
        <v>0</v>
      </c>
      <c r="AJ1046" s="11">
        <v>0</v>
      </c>
      <c r="AK1046" s="11">
        <v>0</v>
      </c>
      <c r="AL1046" s="9">
        <v>0</v>
      </c>
      <c r="AM1046" s="9">
        <v>0</v>
      </c>
      <c r="AN1046" s="9">
        <v>0</v>
      </c>
      <c r="AO1046" s="9">
        <v>0</v>
      </c>
      <c r="AP1046" s="9">
        <v>1000</v>
      </c>
      <c r="AQ1046" s="9">
        <v>0</v>
      </c>
      <c r="AR1046" s="9">
        <v>0</v>
      </c>
      <c r="AS1046" s="11"/>
      <c r="AT1046" s="9" t="s">
        <v>153</v>
      </c>
      <c r="AU1046" s="9"/>
      <c r="AV1046" s="10" t="s">
        <v>171</v>
      </c>
      <c r="AW1046" s="9">
        <v>0</v>
      </c>
      <c r="AX1046" s="9">
        <v>0</v>
      </c>
      <c r="AY1046" s="9">
        <v>0</v>
      </c>
      <c r="AZ1046" s="10" t="s">
        <v>156</v>
      </c>
      <c r="BA1046" s="10" t="s">
        <v>153</v>
      </c>
      <c r="BB1046" s="16">
        <v>0</v>
      </c>
      <c r="BC1046" s="16">
        <v>0</v>
      </c>
      <c r="BD1046" s="38" t="s">
        <v>1197</v>
      </c>
      <c r="BE1046" s="9">
        <v>0</v>
      </c>
      <c r="BF1046" s="7">
        <v>0</v>
      </c>
      <c r="BG1046" s="9">
        <v>0</v>
      </c>
      <c r="BH1046" s="9">
        <v>0</v>
      </c>
      <c r="BI1046" s="9">
        <v>0</v>
      </c>
      <c r="BJ1046" s="9">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68000109</v>
      </c>
      <c r="D1047" s="10" t="s">
        <v>1198</v>
      </c>
      <c r="E1047" s="9">
        <v>1</v>
      </c>
      <c r="F1047" s="11">
        <v>80000001</v>
      </c>
      <c r="G1047" s="9">
        <v>0</v>
      </c>
      <c r="H1047" s="9">
        <v>0</v>
      </c>
      <c r="I1047" s="9">
        <v>1</v>
      </c>
      <c r="J1047" s="9">
        <v>0</v>
      </c>
      <c r="K1047" s="9">
        <v>0</v>
      </c>
      <c r="L1047" s="9">
        <v>0</v>
      </c>
      <c r="M1047" s="9">
        <v>0</v>
      </c>
      <c r="N1047" s="9">
        <v>5</v>
      </c>
      <c r="O1047" s="9">
        <v>0</v>
      </c>
      <c r="P1047" s="9">
        <v>0</v>
      </c>
      <c r="Q1047" s="9">
        <v>0</v>
      </c>
      <c r="R1047" s="11">
        <v>0</v>
      </c>
      <c r="S1047" s="16">
        <v>0</v>
      </c>
      <c r="T1047" s="7">
        <v>1</v>
      </c>
      <c r="U1047" s="9">
        <v>2</v>
      </c>
      <c r="V1047" s="9">
        <v>0</v>
      </c>
      <c r="W1047" s="9">
        <v>0</v>
      </c>
      <c r="X1047" s="9"/>
      <c r="Y1047" s="9">
        <v>0</v>
      </c>
      <c r="Z1047" s="9">
        <v>0</v>
      </c>
      <c r="AA1047" s="9">
        <v>0</v>
      </c>
      <c r="AB1047" s="9">
        <v>0</v>
      </c>
      <c r="AC1047" s="9">
        <v>1</v>
      </c>
      <c r="AD1047" s="9">
        <v>0</v>
      </c>
      <c r="AE1047" s="9">
        <v>18</v>
      </c>
      <c r="AF1047" s="9">
        <v>0</v>
      </c>
      <c r="AG1047" s="9">
        <v>0</v>
      </c>
      <c r="AH1047" s="11">
        <v>2</v>
      </c>
      <c r="AI1047" s="11">
        <v>0</v>
      </c>
      <c r="AJ1047" s="11">
        <v>0</v>
      </c>
      <c r="AK1047" s="11">
        <v>0</v>
      </c>
      <c r="AL1047" s="9">
        <v>0</v>
      </c>
      <c r="AM1047" s="9">
        <v>0</v>
      </c>
      <c r="AN1047" s="9">
        <v>0</v>
      </c>
      <c r="AO1047" s="9">
        <v>0</v>
      </c>
      <c r="AP1047" s="9">
        <v>1000</v>
      </c>
      <c r="AQ1047" s="9">
        <v>0</v>
      </c>
      <c r="AR1047" s="9">
        <v>0</v>
      </c>
      <c r="AS1047" s="11"/>
      <c r="AT1047" s="9" t="s">
        <v>153</v>
      </c>
      <c r="AU1047" s="9"/>
      <c r="AV1047" s="10" t="s">
        <v>171</v>
      </c>
      <c r="AW1047" s="9">
        <v>0</v>
      </c>
      <c r="AX1047" s="9">
        <v>0</v>
      </c>
      <c r="AY1047" s="9">
        <v>0</v>
      </c>
      <c r="AZ1047" s="10" t="s">
        <v>156</v>
      </c>
      <c r="BA1047" s="10" t="s">
        <v>1199</v>
      </c>
      <c r="BB1047" s="16">
        <v>0</v>
      </c>
      <c r="BC1047" s="16">
        <v>0</v>
      </c>
      <c r="BD1047" s="38" t="s">
        <v>1200</v>
      </c>
      <c r="BE1047" s="9">
        <v>0</v>
      </c>
      <c r="BF1047" s="7">
        <v>0</v>
      </c>
      <c r="BG1047" s="9">
        <v>0</v>
      </c>
      <c r="BH1047" s="9">
        <v>0</v>
      </c>
      <c r="BI1047" s="9">
        <v>0</v>
      </c>
      <c r="BJ1047" s="9">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68000110</v>
      </c>
      <c r="D1048" s="10" t="s">
        <v>1201</v>
      </c>
      <c r="E1048" s="9">
        <v>1</v>
      </c>
      <c r="F1048" s="11">
        <v>80000001</v>
      </c>
      <c r="G1048" s="9">
        <v>0</v>
      </c>
      <c r="H1048" s="9">
        <v>0</v>
      </c>
      <c r="I1048" s="9">
        <v>1</v>
      </c>
      <c r="J1048" s="9">
        <v>0</v>
      </c>
      <c r="K1048" s="9">
        <v>0</v>
      </c>
      <c r="L1048" s="9">
        <v>0</v>
      </c>
      <c r="M1048" s="9">
        <v>0</v>
      </c>
      <c r="N1048" s="9">
        <v>2</v>
      </c>
      <c r="O1048" s="9">
        <v>1</v>
      </c>
      <c r="P1048" s="9">
        <v>0.05</v>
      </c>
      <c r="Q1048" s="9">
        <v>0</v>
      </c>
      <c r="R1048" s="11">
        <v>0</v>
      </c>
      <c r="S1048" s="16">
        <v>0</v>
      </c>
      <c r="T1048" s="7">
        <v>1</v>
      </c>
      <c r="U1048" s="9">
        <v>2</v>
      </c>
      <c r="V1048" s="9">
        <v>0</v>
      </c>
      <c r="W1048" s="9">
        <v>0</v>
      </c>
      <c r="X1048" s="9"/>
      <c r="Y1048" s="9">
        <v>0</v>
      </c>
      <c r="Z1048" s="9">
        <v>0</v>
      </c>
      <c r="AA1048" s="9">
        <v>0</v>
      </c>
      <c r="AB1048" s="9">
        <v>0</v>
      </c>
      <c r="AC1048" s="9">
        <v>1</v>
      </c>
      <c r="AD1048" s="9">
        <v>0</v>
      </c>
      <c r="AE1048" s="9">
        <v>18</v>
      </c>
      <c r="AF1048" s="9">
        <v>0</v>
      </c>
      <c r="AG1048" s="9">
        <v>0</v>
      </c>
      <c r="AH1048" s="11">
        <v>2</v>
      </c>
      <c r="AI1048" s="11">
        <v>0</v>
      </c>
      <c r="AJ1048" s="11">
        <v>0</v>
      </c>
      <c r="AK1048" s="11">
        <v>0</v>
      </c>
      <c r="AL1048" s="9">
        <v>0</v>
      </c>
      <c r="AM1048" s="9">
        <v>0</v>
      </c>
      <c r="AN1048" s="9">
        <v>0</v>
      </c>
      <c r="AO1048" s="9">
        <v>0</v>
      </c>
      <c r="AP1048" s="9">
        <v>1000</v>
      </c>
      <c r="AQ1048" s="9">
        <v>0</v>
      </c>
      <c r="AR1048" s="9">
        <v>0</v>
      </c>
      <c r="AS1048" s="222" t="s">
        <v>1202</v>
      </c>
      <c r="AT1048" s="9" t="s">
        <v>153</v>
      </c>
      <c r="AU1048" s="9"/>
      <c r="AV1048" s="10" t="s">
        <v>171</v>
      </c>
      <c r="AW1048" s="9">
        <v>0</v>
      </c>
      <c r="AX1048" s="9">
        <v>0</v>
      </c>
      <c r="AY1048" s="9">
        <v>0</v>
      </c>
      <c r="AZ1048" s="10" t="s">
        <v>156</v>
      </c>
      <c r="BA1048" s="10" t="s">
        <v>153</v>
      </c>
      <c r="BB1048" s="16">
        <v>0</v>
      </c>
      <c r="BC1048" s="16">
        <v>0</v>
      </c>
      <c r="BD1048" s="38" t="s">
        <v>1203</v>
      </c>
      <c r="BE1048" s="9">
        <v>0</v>
      </c>
      <c r="BF1048" s="7">
        <v>0</v>
      </c>
      <c r="BG1048" s="9">
        <v>0</v>
      </c>
      <c r="BH1048" s="9">
        <v>0</v>
      </c>
      <c r="BI1048" s="9">
        <v>0</v>
      </c>
      <c r="BJ1048" s="9">
        <v>0</v>
      </c>
      <c r="BK1048" s="24">
        <v>0</v>
      </c>
      <c r="BL1048" s="11">
        <v>1</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68000111</v>
      </c>
      <c r="D1049" s="10" t="s">
        <v>1204</v>
      </c>
      <c r="E1049" s="9">
        <v>1</v>
      </c>
      <c r="F1049" s="11">
        <v>80000001</v>
      </c>
      <c r="G1049" s="9">
        <v>0</v>
      </c>
      <c r="H1049" s="9">
        <v>0</v>
      </c>
      <c r="I1049" s="9">
        <v>1</v>
      </c>
      <c r="J1049" s="9">
        <v>0</v>
      </c>
      <c r="K1049" s="9">
        <v>0</v>
      </c>
      <c r="L1049" s="9">
        <v>0</v>
      </c>
      <c r="M1049" s="9">
        <v>0</v>
      </c>
      <c r="N1049" s="9">
        <v>2</v>
      </c>
      <c r="O1049" s="9">
        <v>3</v>
      </c>
      <c r="P1049" s="9">
        <v>0.05</v>
      </c>
      <c r="Q1049" s="9">
        <v>0</v>
      </c>
      <c r="R1049" s="11">
        <v>0</v>
      </c>
      <c r="S1049" s="16">
        <v>0</v>
      </c>
      <c r="T1049" s="7">
        <v>1</v>
      </c>
      <c r="U1049" s="9">
        <v>2</v>
      </c>
      <c r="V1049" s="9">
        <v>0</v>
      </c>
      <c r="W1049" s="9">
        <v>0</v>
      </c>
      <c r="X1049" s="9"/>
      <c r="Y1049" s="9">
        <v>0</v>
      </c>
      <c r="Z1049" s="9">
        <v>0</v>
      </c>
      <c r="AA1049" s="9">
        <v>0</v>
      </c>
      <c r="AB1049" s="9">
        <v>0</v>
      </c>
      <c r="AC1049" s="9">
        <v>1</v>
      </c>
      <c r="AD1049" s="9">
        <v>0</v>
      </c>
      <c r="AE1049" s="9">
        <v>18</v>
      </c>
      <c r="AF1049" s="9">
        <v>0</v>
      </c>
      <c r="AG1049" s="9">
        <v>0</v>
      </c>
      <c r="AH1049" s="11">
        <v>2</v>
      </c>
      <c r="AI1049" s="11">
        <v>0</v>
      </c>
      <c r="AJ1049" s="11">
        <v>0</v>
      </c>
      <c r="AK1049" s="11">
        <v>0</v>
      </c>
      <c r="AL1049" s="9">
        <v>0</v>
      </c>
      <c r="AM1049" s="9">
        <v>0</v>
      </c>
      <c r="AN1049" s="9">
        <v>0</v>
      </c>
      <c r="AO1049" s="9">
        <v>0</v>
      </c>
      <c r="AP1049" s="9">
        <v>1000</v>
      </c>
      <c r="AQ1049" s="9">
        <v>0</v>
      </c>
      <c r="AR1049" s="9">
        <v>0</v>
      </c>
      <c r="AS1049" s="222" t="s">
        <v>1205</v>
      </c>
      <c r="AT1049" s="9" t="s">
        <v>153</v>
      </c>
      <c r="AU1049" s="9"/>
      <c r="AV1049" s="10" t="s">
        <v>171</v>
      </c>
      <c r="AW1049" s="9">
        <v>0</v>
      </c>
      <c r="AX1049" s="9">
        <v>0</v>
      </c>
      <c r="AY1049" s="9">
        <v>0</v>
      </c>
      <c r="AZ1049" s="10" t="s">
        <v>156</v>
      </c>
      <c r="BA1049" s="10" t="s">
        <v>153</v>
      </c>
      <c r="BB1049" s="16">
        <v>0</v>
      </c>
      <c r="BC1049" s="16">
        <v>0</v>
      </c>
      <c r="BD1049" s="38" t="s">
        <v>1206</v>
      </c>
      <c r="BE1049" s="9">
        <v>0</v>
      </c>
      <c r="BF1049" s="7">
        <v>0</v>
      </c>
      <c r="BG1049" s="9">
        <v>0</v>
      </c>
      <c r="BH1049" s="9">
        <v>0</v>
      </c>
      <c r="BI1049" s="9">
        <v>0</v>
      </c>
      <c r="BJ1049" s="9">
        <v>0</v>
      </c>
      <c r="BK1049" s="24">
        <v>0</v>
      </c>
      <c r="BL1049" s="11">
        <v>1</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68000112</v>
      </c>
      <c r="D1050" s="10" t="s">
        <v>1207</v>
      </c>
      <c r="E1050" s="9">
        <v>1</v>
      </c>
      <c r="F1050" s="11">
        <v>80000001</v>
      </c>
      <c r="G1050" s="9">
        <v>0</v>
      </c>
      <c r="H1050" s="9">
        <v>0</v>
      </c>
      <c r="I1050" s="9">
        <v>1</v>
      </c>
      <c r="J1050" s="9">
        <v>0</v>
      </c>
      <c r="K1050" s="9">
        <v>0</v>
      </c>
      <c r="L1050" s="9">
        <v>0</v>
      </c>
      <c r="M1050" s="9">
        <v>0</v>
      </c>
      <c r="N1050" s="9">
        <v>2</v>
      </c>
      <c r="O1050" s="9">
        <v>2</v>
      </c>
      <c r="P1050" s="9">
        <v>0.5</v>
      </c>
      <c r="Q1050" s="9">
        <v>0</v>
      </c>
      <c r="R1050" s="11">
        <v>0</v>
      </c>
      <c r="S1050" s="16">
        <v>0</v>
      </c>
      <c r="T1050" s="7">
        <v>1</v>
      </c>
      <c r="U1050" s="9">
        <v>2</v>
      </c>
      <c r="V1050" s="9">
        <v>0</v>
      </c>
      <c r="W1050" s="9">
        <v>0</v>
      </c>
      <c r="X1050" s="9"/>
      <c r="Y1050" s="9">
        <v>0</v>
      </c>
      <c r="Z1050" s="9">
        <v>0</v>
      </c>
      <c r="AA1050" s="9">
        <v>0</v>
      </c>
      <c r="AB1050" s="9">
        <v>0</v>
      </c>
      <c r="AC1050" s="9">
        <v>1</v>
      </c>
      <c r="AD1050" s="9">
        <v>0</v>
      </c>
      <c r="AE1050" s="9">
        <v>30</v>
      </c>
      <c r="AF1050" s="9">
        <v>0</v>
      </c>
      <c r="AG1050" s="9">
        <v>0</v>
      </c>
      <c r="AH1050" s="11">
        <v>2</v>
      </c>
      <c r="AI1050" s="11">
        <v>0</v>
      </c>
      <c r="AJ1050" s="11">
        <v>0</v>
      </c>
      <c r="AK1050" s="11">
        <v>0</v>
      </c>
      <c r="AL1050" s="9">
        <v>0</v>
      </c>
      <c r="AM1050" s="9">
        <v>0</v>
      </c>
      <c r="AN1050" s="9">
        <v>0</v>
      </c>
      <c r="AO1050" s="9">
        <v>0</v>
      </c>
      <c r="AP1050" s="9">
        <v>1000</v>
      </c>
      <c r="AQ1050" s="9">
        <v>0</v>
      </c>
      <c r="AR1050" s="9">
        <v>0</v>
      </c>
      <c r="AS1050" s="222" t="s">
        <v>1208</v>
      </c>
      <c r="AT1050" s="9" t="s">
        <v>153</v>
      </c>
      <c r="AU1050" s="9"/>
      <c r="AV1050" s="10" t="s">
        <v>171</v>
      </c>
      <c r="AW1050" s="9">
        <v>0</v>
      </c>
      <c r="AX1050" s="9">
        <v>0</v>
      </c>
      <c r="AY1050" s="9">
        <v>0</v>
      </c>
      <c r="AZ1050" s="10" t="s">
        <v>156</v>
      </c>
      <c r="BA1050" s="10" t="s">
        <v>153</v>
      </c>
      <c r="BB1050" s="16">
        <v>0</v>
      </c>
      <c r="BC1050" s="16">
        <v>0</v>
      </c>
      <c r="BD1050" s="38" t="s">
        <v>1209</v>
      </c>
      <c r="BE1050" s="9">
        <v>0</v>
      </c>
      <c r="BF1050" s="7">
        <v>0</v>
      </c>
      <c r="BG1050" s="9">
        <v>0</v>
      </c>
      <c r="BH1050" s="9">
        <v>0</v>
      </c>
      <c r="BI1050" s="9">
        <v>0</v>
      </c>
      <c r="BJ1050" s="9">
        <v>0</v>
      </c>
      <c r="BK1050" s="24">
        <v>0</v>
      </c>
      <c r="BL1050" s="11">
        <v>1</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68000113</v>
      </c>
      <c r="D1051" s="10" t="s">
        <v>1210</v>
      </c>
      <c r="E1051" s="9">
        <v>1</v>
      </c>
      <c r="F1051" s="11">
        <v>80000001</v>
      </c>
      <c r="G1051" s="9">
        <v>0</v>
      </c>
      <c r="H1051" s="9">
        <v>0</v>
      </c>
      <c r="I1051" s="9">
        <v>1</v>
      </c>
      <c r="J1051" s="9">
        <v>0</v>
      </c>
      <c r="K1051" s="9">
        <v>0</v>
      </c>
      <c r="L1051" s="9">
        <v>0</v>
      </c>
      <c r="M1051" s="9">
        <v>0</v>
      </c>
      <c r="N1051" s="9">
        <v>2</v>
      </c>
      <c r="O1051" s="9">
        <v>0</v>
      </c>
      <c r="P1051" s="9">
        <v>0</v>
      </c>
      <c r="Q1051" s="9">
        <v>0</v>
      </c>
      <c r="R1051" s="11">
        <v>0</v>
      </c>
      <c r="S1051" s="16">
        <v>0</v>
      </c>
      <c r="T1051" s="7">
        <v>1</v>
      </c>
      <c r="U1051" s="9">
        <v>2</v>
      </c>
      <c r="V1051" s="9">
        <v>0</v>
      </c>
      <c r="W1051" s="9">
        <v>0</v>
      </c>
      <c r="X1051" s="9"/>
      <c r="Y1051" s="9">
        <v>0</v>
      </c>
      <c r="Z1051" s="9">
        <v>0</v>
      </c>
      <c r="AA1051" s="9">
        <v>0</v>
      </c>
      <c r="AB1051" s="9">
        <v>0</v>
      </c>
      <c r="AC1051" s="9">
        <v>1</v>
      </c>
      <c r="AD1051" s="9">
        <v>0</v>
      </c>
      <c r="AE1051" s="9">
        <v>18</v>
      </c>
      <c r="AF1051" s="9">
        <v>0</v>
      </c>
      <c r="AG1051" s="9">
        <v>0</v>
      </c>
      <c r="AH1051" s="11">
        <v>2</v>
      </c>
      <c r="AI1051" s="11">
        <v>0</v>
      </c>
      <c r="AJ1051" s="11">
        <v>0</v>
      </c>
      <c r="AK1051" s="11">
        <v>0</v>
      </c>
      <c r="AL1051" s="9">
        <v>0</v>
      </c>
      <c r="AM1051" s="9">
        <v>0</v>
      </c>
      <c r="AN1051" s="9">
        <v>0</v>
      </c>
      <c r="AO1051" s="9">
        <v>0</v>
      </c>
      <c r="AP1051" s="9">
        <v>1000</v>
      </c>
      <c r="AQ1051" s="9">
        <v>0</v>
      </c>
      <c r="AR1051" s="9">
        <v>0</v>
      </c>
      <c r="AS1051" s="11"/>
      <c r="AT1051" s="9" t="s">
        <v>153</v>
      </c>
      <c r="AU1051" s="9"/>
      <c r="AV1051" s="10" t="s">
        <v>171</v>
      </c>
      <c r="AW1051" s="9">
        <v>0</v>
      </c>
      <c r="AX1051" s="9">
        <v>0</v>
      </c>
      <c r="AY1051" s="9">
        <v>0</v>
      </c>
      <c r="AZ1051" s="10" t="s">
        <v>156</v>
      </c>
      <c r="BA1051" s="10" t="s">
        <v>153</v>
      </c>
      <c r="BB1051" s="16">
        <v>0</v>
      </c>
      <c r="BC1051" s="16">
        <v>0</v>
      </c>
      <c r="BD1051" s="38" t="s">
        <v>1211</v>
      </c>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9">
        <v>69000001</v>
      </c>
      <c r="D1052" s="104" t="s">
        <v>1212</v>
      </c>
      <c r="E1052" s="24">
        <v>1</v>
      </c>
      <c r="F1052" s="11">
        <v>80000001</v>
      </c>
      <c r="G1052" s="24">
        <v>0</v>
      </c>
      <c r="H1052" s="24">
        <v>0</v>
      </c>
      <c r="I1052" s="24">
        <v>1</v>
      </c>
      <c r="J1052" s="24">
        <v>0</v>
      </c>
      <c r="K1052" s="39">
        <v>0</v>
      </c>
      <c r="L1052" s="39">
        <v>0</v>
      </c>
      <c r="M1052" s="24" t="s">
        <v>1213</v>
      </c>
      <c r="N1052" s="24">
        <v>3</v>
      </c>
      <c r="O1052" s="24">
        <v>0</v>
      </c>
      <c r="P1052" s="24">
        <v>0</v>
      </c>
      <c r="Q1052" s="24">
        <v>0</v>
      </c>
      <c r="R1052" s="11">
        <v>0</v>
      </c>
      <c r="S1052" s="24">
        <v>0</v>
      </c>
      <c r="T1052" s="7">
        <v>1</v>
      </c>
      <c r="U1052" s="24">
        <v>0</v>
      </c>
      <c r="V1052" s="39">
        <v>0</v>
      </c>
      <c r="W1052" s="24">
        <v>0</v>
      </c>
      <c r="X1052" s="24"/>
      <c r="Y1052" s="24">
        <v>0</v>
      </c>
      <c r="Z1052" s="24">
        <v>0</v>
      </c>
      <c r="AA1052" s="24">
        <v>0</v>
      </c>
      <c r="AB1052" s="39">
        <v>0</v>
      </c>
      <c r="AC1052" s="24">
        <v>0</v>
      </c>
      <c r="AD1052" s="24">
        <v>0</v>
      </c>
      <c r="AE1052" s="24">
        <v>0</v>
      </c>
      <c r="AF1052" s="24">
        <v>0</v>
      </c>
      <c r="AG1052" s="24">
        <v>0</v>
      </c>
      <c r="AH1052" s="39">
        <v>0</v>
      </c>
      <c r="AI1052" s="105">
        <v>0</v>
      </c>
      <c r="AJ1052" s="11">
        <v>0</v>
      </c>
      <c r="AK1052" s="24">
        <v>0</v>
      </c>
      <c r="AL1052" s="106">
        <v>0</v>
      </c>
      <c r="AM1052" s="24">
        <v>0</v>
      </c>
      <c r="AN1052" s="24">
        <v>0</v>
      </c>
      <c r="AO1052" s="24">
        <v>0</v>
      </c>
      <c r="AP1052" s="24">
        <v>0</v>
      </c>
      <c r="AQ1052" s="24">
        <v>0</v>
      </c>
      <c r="AR1052" s="24">
        <v>0</v>
      </c>
      <c r="AS1052" s="11">
        <v>0</v>
      </c>
      <c r="AT1052" s="108">
        <v>0</v>
      </c>
      <c r="AU1052" s="108"/>
      <c r="AV1052" s="24">
        <v>0</v>
      </c>
      <c r="AW1052" s="39">
        <v>0</v>
      </c>
      <c r="AX1052" s="39">
        <v>0</v>
      </c>
      <c r="AY1052" s="39">
        <v>0</v>
      </c>
      <c r="AZ1052" s="10" t="s">
        <v>156</v>
      </c>
      <c r="BA1052" s="109">
        <v>0</v>
      </c>
      <c r="BB1052" s="16">
        <v>0</v>
      </c>
      <c r="BC1052" s="16">
        <v>1</v>
      </c>
      <c r="BD1052" s="110" t="s">
        <v>1214</v>
      </c>
      <c r="BE1052" s="24">
        <v>0</v>
      </c>
      <c r="BF1052" s="24">
        <v>0</v>
      </c>
      <c r="BG1052" s="9">
        <v>0</v>
      </c>
      <c r="BH1052" s="24">
        <v>0</v>
      </c>
      <c r="BI1052" s="24">
        <v>0</v>
      </c>
      <c r="BJ1052" s="106">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69000002</v>
      </c>
      <c r="D1053" s="10" t="s">
        <v>1215</v>
      </c>
      <c r="E1053" s="9">
        <v>1</v>
      </c>
      <c r="F1053" s="11">
        <v>80000001</v>
      </c>
      <c r="G1053" s="9">
        <v>0</v>
      </c>
      <c r="H1053" s="9">
        <v>0</v>
      </c>
      <c r="I1053" s="24">
        <v>1</v>
      </c>
      <c r="J1053" s="9">
        <v>0</v>
      </c>
      <c r="K1053" s="9">
        <v>0</v>
      </c>
      <c r="L1053" s="9">
        <v>0</v>
      </c>
      <c r="M1053" s="9">
        <v>0</v>
      </c>
      <c r="N1053" s="9">
        <v>2</v>
      </c>
      <c r="O1053" s="9">
        <v>1</v>
      </c>
      <c r="P1053" s="9">
        <v>0.05</v>
      </c>
      <c r="Q1053" s="9">
        <v>0</v>
      </c>
      <c r="R1053" s="11">
        <v>0</v>
      </c>
      <c r="S1053" s="16">
        <v>0</v>
      </c>
      <c r="T1053" s="7">
        <v>1</v>
      </c>
      <c r="U1053" s="9">
        <v>2</v>
      </c>
      <c r="V1053" s="9">
        <v>0</v>
      </c>
      <c r="W1053" s="9">
        <v>0</v>
      </c>
      <c r="X1053" s="9"/>
      <c r="Y1053" s="9">
        <v>0</v>
      </c>
      <c r="Z1053" s="9">
        <v>0</v>
      </c>
      <c r="AA1053" s="9">
        <v>0</v>
      </c>
      <c r="AB1053" s="9">
        <v>0</v>
      </c>
      <c r="AC1053" s="9">
        <v>1</v>
      </c>
      <c r="AD1053" s="9">
        <v>0</v>
      </c>
      <c r="AE1053" s="9">
        <v>18</v>
      </c>
      <c r="AF1053" s="9">
        <v>0</v>
      </c>
      <c r="AG1053" s="9">
        <v>0</v>
      </c>
      <c r="AH1053" s="11">
        <v>2</v>
      </c>
      <c r="AI1053" s="11">
        <v>0</v>
      </c>
      <c r="AJ1053" s="11">
        <v>0</v>
      </c>
      <c r="AK1053" s="11">
        <v>0</v>
      </c>
      <c r="AL1053" s="9">
        <v>0</v>
      </c>
      <c r="AM1053" s="9">
        <v>0</v>
      </c>
      <c r="AN1053" s="9">
        <v>0</v>
      </c>
      <c r="AO1053" s="9">
        <v>0</v>
      </c>
      <c r="AP1053" s="9">
        <v>1000</v>
      </c>
      <c r="AQ1053" s="9">
        <v>0</v>
      </c>
      <c r="AR1053" s="9">
        <v>0</v>
      </c>
      <c r="AS1053" s="107">
        <v>69000021</v>
      </c>
      <c r="AT1053" s="9" t="s">
        <v>153</v>
      </c>
      <c r="AU1053" s="9"/>
      <c r="AV1053" s="10" t="s">
        <v>171</v>
      </c>
      <c r="AW1053" s="9">
        <v>0</v>
      </c>
      <c r="AX1053" s="9">
        <v>0</v>
      </c>
      <c r="AY1053" s="9">
        <v>0</v>
      </c>
      <c r="AZ1053" s="10" t="s">
        <v>156</v>
      </c>
      <c r="BA1053" s="10" t="s">
        <v>153</v>
      </c>
      <c r="BB1053" s="16">
        <v>0</v>
      </c>
      <c r="BC1053" s="16">
        <v>1</v>
      </c>
      <c r="BD1053" s="38" t="s">
        <v>1203</v>
      </c>
      <c r="BE1053" s="9">
        <v>0</v>
      </c>
      <c r="BF1053" s="7">
        <v>0</v>
      </c>
      <c r="BG1053" s="9">
        <v>0</v>
      </c>
      <c r="BH1053" s="9">
        <v>0</v>
      </c>
      <c r="BI1053" s="9">
        <v>0</v>
      </c>
      <c r="BJ1053" s="9">
        <v>0</v>
      </c>
      <c r="BK1053" s="24">
        <v>0</v>
      </c>
      <c r="BL1053" s="11">
        <v>1</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69000003</v>
      </c>
      <c r="D1054" s="104" t="s">
        <v>1216</v>
      </c>
      <c r="E1054" s="24">
        <v>1</v>
      </c>
      <c r="F1054" s="11">
        <v>80000001</v>
      </c>
      <c r="G1054" s="24">
        <v>0</v>
      </c>
      <c r="H1054" s="24">
        <v>0</v>
      </c>
      <c r="I1054" s="24">
        <v>1</v>
      </c>
      <c r="J1054" s="24">
        <v>0</v>
      </c>
      <c r="K1054" s="39">
        <v>0</v>
      </c>
      <c r="L1054" s="39">
        <v>0</v>
      </c>
      <c r="M1054" s="24" t="s">
        <v>1217</v>
      </c>
      <c r="N1054" s="24">
        <v>3</v>
      </c>
      <c r="O1054" s="24">
        <v>0</v>
      </c>
      <c r="P1054" s="24">
        <v>0</v>
      </c>
      <c r="Q1054" s="24">
        <v>0</v>
      </c>
      <c r="R1054" s="11">
        <v>0</v>
      </c>
      <c r="S1054" s="24">
        <v>0</v>
      </c>
      <c r="T1054" s="7">
        <v>1</v>
      </c>
      <c r="U1054" s="24">
        <v>0</v>
      </c>
      <c r="V1054" s="39">
        <v>0</v>
      </c>
      <c r="W1054" s="24">
        <v>0</v>
      </c>
      <c r="X1054" s="24"/>
      <c r="Y1054" s="24">
        <v>0</v>
      </c>
      <c r="Z1054" s="24">
        <v>0</v>
      </c>
      <c r="AA1054" s="24">
        <v>0</v>
      </c>
      <c r="AB1054" s="39">
        <v>0</v>
      </c>
      <c r="AC1054" s="24">
        <v>0</v>
      </c>
      <c r="AD1054" s="24">
        <v>0</v>
      </c>
      <c r="AE1054" s="24">
        <v>0</v>
      </c>
      <c r="AF1054" s="24">
        <v>0</v>
      </c>
      <c r="AG1054" s="24">
        <v>0</v>
      </c>
      <c r="AH1054" s="39">
        <v>0</v>
      </c>
      <c r="AI1054" s="105">
        <v>0</v>
      </c>
      <c r="AJ1054" s="11">
        <v>0</v>
      </c>
      <c r="AK1054" s="24">
        <v>0</v>
      </c>
      <c r="AL1054" s="106">
        <v>0</v>
      </c>
      <c r="AM1054" s="24">
        <v>0</v>
      </c>
      <c r="AN1054" s="24">
        <v>0</v>
      </c>
      <c r="AO1054" s="24">
        <v>0</v>
      </c>
      <c r="AP1054" s="24">
        <v>0</v>
      </c>
      <c r="AQ1054" s="24">
        <v>0</v>
      </c>
      <c r="AR1054" s="24">
        <v>0</v>
      </c>
      <c r="AS1054" s="11">
        <v>0</v>
      </c>
      <c r="AT1054" s="108">
        <v>0</v>
      </c>
      <c r="AU1054" s="108"/>
      <c r="AV1054" s="24">
        <v>0</v>
      </c>
      <c r="AW1054" s="39">
        <v>0</v>
      </c>
      <c r="AX1054" s="39">
        <v>0</v>
      </c>
      <c r="AY1054" s="39">
        <v>0</v>
      </c>
      <c r="AZ1054" s="10" t="s">
        <v>156</v>
      </c>
      <c r="BA1054" s="109">
        <v>0</v>
      </c>
      <c r="BB1054" s="16">
        <v>0</v>
      </c>
      <c r="BC1054" s="16">
        <v>1</v>
      </c>
      <c r="BD1054" s="110" t="s">
        <v>1214</v>
      </c>
      <c r="BE1054" s="24">
        <v>0</v>
      </c>
      <c r="BF1054" s="24">
        <v>0</v>
      </c>
      <c r="BG1054" s="9">
        <v>0</v>
      </c>
      <c r="BH1054" s="24">
        <v>0</v>
      </c>
      <c r="BI1054" s="24">
        <v>0</v>
      </c>
      <c r="BJ1054" s="106">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69000004</v>
      </c>
      <c r="D1055" s="10" t="s">
        <v>1218</v>
      </c>
      <c r="E1055" s="9">
        <v>1</v>
      </c>
      <c r="F1055" s="11">
        <v>80000001</v>
      </c>
      <c r="G1055" s="9">
        <v>0</v>
      </c>
      <c r="H1055" s="9">
        <v>0</v>
      </c>
      <c r="I1055" s="24">
        <v>1</v>
      </c>
      <c r="J1055" s="9">
        <v>0</v>
      </c>
      <c r="K1055" s="9">
        <v>0</v>
      </c>
      <c r="L1055" s="9">
        <v>0</v>
      </c>
      <c r="M1055" s="9">
        <v>0</v>
      </c>
      <c r="N1055" s="9">
        <v>2</v>
      </c>
      <c r="O1055" s="9">
        <v>3</v>
      </c>
      <c r="P1055" s="9">
        <v>0.2</v>
      </c>
      <c r="Q1055" s="9">
        <v>0</v>
      </c>
      <c r="R1055" s="11">
        <v>0</v>
      </c>
      <c r="S1055" s="16">
        <v>0</v>
      </c>
      <c r="T1055" s="7">
        <v>1</v>
      </c>
      <c r="U1055" s="9">
        <v>2</v>
      </c>
      <c r="V1055" s="9">
        <v>0</v>
      </c>
      <c r="W1055" s="9">
        <v>0</v>
      </c>
      <c r="X1055" s="9"/>
      <c r="Y1055" s="9">
        <v>0</v>
      </c>
      <c r="Z1055" s="9">
        <v>0</v>
      </c>
      <c r="AA1055" s="9">
        <v>0</v>
      </c>
      <c r="AB1055" s="9">
        <v>0</v>
      </c>
      <c r="AC1055" s="9">
        <v>1</v>
      </c>
      <c r="AD1055" s="9">
        <v>0</v>
      </c>
      <c r="AE1055" s="9">
        <v>18</v>
      </c>
      <c r="AF1055" s="9">
        <v>0</v>
      </c>
      <c r="AG1055" s="9">
        <v>0</v>
      </c>
      <c r="AH1055" s="11">
        <v>2</v>
      </c>
      <c r="AI1055" s="11">
        <v>0</v>
      </c>
      <c r="AJ1055" s="11">
        <v>0</v>
      </c>
      <c r="AK1055" s="11">
        <v>0</v>
      </c>
      <c r="AL1055" s="9">
        <v>0</v>
      </c>
      <c r="AM1055" s="9">
        <v>0</v>
      </c>
      <c r="AN1055" s="9">
        <v>0</v>
      </c>
      <c r="AO1055" s="9">
        <v>0</v>
      </c>
      <c r="AP1055" s="9">
        <v>1000</v>
      </c>
      <c r="AQ1055" s="9">
        <v>0</v>
      </c>
      <c r="AR1055" s="9">
        <v>0</v>
      </c>
      <c r="AS1055" s="107">
        <v>69000041</v>
      </c>
      <c r="AT1055" s="9" t="s">
        <v>153</v>
      </c>
      <c r="AU1055" s="9"/>
      <c r="AV1055" s="10" t="s">
        <v>171</v>
      </c>
      <c r="AW1055" s="9">
        <v>0</v>
      </c>
      <c r="AX1055" s="9">
        <v>0</v>
      </c>
      <c r="AY1055" s="9">
        <v>0</v>
      </c>
      <c r="AZ1055" s="10" t="s">
        <v>156</v>
      </c>
      <c r="BA1055" s="10" t="s">
        <v>153</v>
      </c>
      <c r="BB1055" s="16">
        <v>0</v>
      </c>
      <c r="BC1055" s="16">
        <v>1</v>
      </c>
      <c r="BD1055" s="33" t="s">
        <v>1219</v>
      </c>
      <c r="BE1055" s="9">
        <v>0</v>
      </c>
      <c r="BF1055" s="7">
        <v>0</v>
      </c>
      <c r="BG1055" s="9">
        <v>0</v>
      </c>
      <c r="BH1055" s="9">
        <v>0</v>
      </c>
      <c r="BI1055" s="9">
        <v>0</v>
      </c>
      <c r="BJ1055" s="9">
        <v>0</v>
      </c>
      <c r="BK1055" s="24">
        <v>0</v>
      </c>
      <c r="BL1055" s="11">
        <v>1</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69000005</v>
      </c>
      <c r="D1056" s="104" t="s">
        <v>1220</v>
      </c>
      <c r="E1056" s="24">
        <v>1</v>
      </c>
      <c r="F1056" s="11">
        <v>80000001</v>
      </c>
      <c r="G1056" s="24">
        <v>0</v>
      </c>
      <c r="H1056" s="24">
        <v>0</v>
      </c>
      <c r="I1056" s="24">
        <v>1</v>
      </c>
      <c r="J1056" s="24">
        <v>0</v>
      </c>
      <c r="K1056" s="39">
        <v>0</v>
      </c>
      <c r="L1056" s="39">
        <v>0</v>
      </c>
      <c r="M1056" s="24" t="s">
        <v>1221</v>
      </c>
      <c r="N1056" s="24">
        <v>3</v>
      </c>
      <c r="O1056" s="24">
        <v>0</v>
      </c>
      <c r="P1056" s="24">
        <v>0</v>
      </c>
      <c r="Q1056" s="24">
        <v>0</v>
      </c>
      <c r="R1056" s="11">
        <v>0</v>
      </c>
      <c r="S1056" s="24">
        <v>0</v>
      </c>
      <c r="T1056" s="7">
        <v>1</v>
      </c>
      <c r="U1056" s="24">
        <v>0</v>
      </c>
      <c r="V1056" s="39">
        <v>0</v>
      </c>
      <c r="W1056" s="24">
        <v>0</v>
      </c>
      <c r="X1056" s="24"/>
      <c r="Y1056" s="24">
        <v>0</v>
      </c>
      <c r="Z1056" s="24">
        <v>0</v>
      </c>
      <c r="AA1056" s="24">
        <v>0</v>
      </c>
      <c r="AB1056" s="39">
        <v>0</v>
      </c>
      <c r="AC1056" s="24">
        <v>0</v>
      </c>
      <c r="AD1056" s="24">
        <v>0</v>
      </c>
      <c r="AE1056" s="24">
        <v>0</v>
      </c>
      <c r="AF1056" s="24">
        <v>0</v>
      </c>
      <c r="AG1056" s="24">
        <v>0</v>
      </c>
      <c r="AH1056" s="39">
        <v>0</v>
      </c>
      <c r="AI1056" s="105">
        <v>0</v>
      </c>
      <c r="AJ1056" s="11">
        <v>0</v>
      </c>
      <c r="AK1056" s="24">
        <v>0</v>
      </c>
      <c r="AL1056" s="106">
        <v>0</v>
      </c>
      <c r="AM1056" s="24">
        <v>0</v>
      </c>
      <c r="AN1056" s="24">
        <v>0</v>
      </c>
      <c r="AO1056" s="24">
        <v>0</v>
      </c>
      <c r="AP1056" s="24">
        <v>0</v>
      </c>
      <c r="AQ1056" s="24">
        <v>0</v>
      </c>
      <c r="AR1056" s="24">
        <v>0</v>
      </c>
      <c r="AS1056" s="11">
        <v>0</v>
      </c>
      <c r="AT1056" s="108">
        <v>0</v>
      </c>
      <c r="AU1056" s="108"/>
      <c r="AV1056" s="24">
        <v>0</v>
      </c>
      <c r="AW1056" s="39">
        <v>0</v>
      </c>
      <c r="AX1056" s="39">
        <v>0</v>
      </c>
      <c r="AY1056" s="39">
        <v>0</v>
      </c>
      <c r="AZ1056" s="10" t="s">
        <v>156</v>
      </c>
      <c r="BA1056" s="109">
        <v>0</v>
      </c>
      <c r="BB1056" s="16">
        <v>0</v>
      </c>
      <c r="BC1056" s="16">
        <v>1</v>
      </c>
      <c r="BD1056" s="110" t="s">
        <v>1214</v>
      </c>
      <c r="BE1056" s="24">
        <v>0</v>
      </c>
      <c r="BF1056" s="24">
        <v>0</v>
      </c>
      <c r="BG1056" s="9">
        <v>0</v>
      </c>
      <c r="BH1056" s="24">
        <v>0</v>
      </c>
      <c r="BI1056" s="24">
        <v>0</v>
      </c>
      <c r="BJ1056" s="106">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69000006</v>
      </c>
      <c r="D1057" s="26" t="s">
        <v>1222</v>
      </c>
      <c r="E1057" s="9">
        <v>1</v>
      </c>
      <c r="F1057" s="11">
        <v>80000001</v>
      </c>
      <c r="G1057" s="11">
        <v>0</v>
      </c>
      <c r="H1057" s="11">
        <v>0</v>
      </c>
      <c r="I1057" s="24">
        <v>1</v>
      </c>
      <c r="J1057" s="9">
        <v>0</v>
      </c>
      <c r="K1057" s="11">
        <v>0</v>
      </c>
      <c r="L1057" s="11">
        <v>0</v>
      </c>
      <c r="M1057" s="11">
        <v>0</v>
      </c>
      <c r="N1057" s="11">
        <v>2</v>
      </c>
      <c r="O1057" s="11">
        <v>3</v>
      </c>
      <c r="P1057" s="11">
        <v>0.05</v>
      </c>
      <c r="Q1057" s="11">
        <v>0</v>
      </c>
      <c r="R1057" s="11">
        <v>0</v>
      </c>
      <c r="S1057" s="11">
        <v>0</v>
      </c>
      <c r="T1057" s="7">
        <v>1</v>
      </c>
      <c r="U1057" s="11">
        <v>2</v>
      </c>
      <c r="V1057" s="11">
        <v>1000</v>
      </c>
      <c r="W1057" s="11">
        <v>0</v>
      </c>
      <c r="X1057" s="11"/>
      <c r="Y1057" s="11">
        <v>0</v>
      </c>
      <c r="Z1057" s="11">
        <v>0</v>
      </c>
      <c r="AA1057" s="11">
        <v>0</v>
      </c>
      <c r="AB1057" s="11">
        <v>0</v>
      </c>
      <c r="AC1057" s="9">
        <v>0</v>
      </c>
      <c r="AD1057" s="11">
        <v>0</v>
      </c>
      <c r="AE1057" s="11">
        <v>15</v>
      </c>
      <c r="AF1057" s="11">
        <v>0</v>
      </c>
      <c r="AG1057" s="11">
        <v>0</v>
      </c>
      <c r="AH1057" s="11">
        <v>7</v>
      </c>
      <c r="AI1057" s="11">
        <v>0</v>
      </c>
      <c r="AJ1057" s="11">
        <v>0</v>
      </c>
      <c r="AK1057" s="11">
        <v>6</v>
      </c>
      <c r="AL1057" s="11">
        <v>0</v>
      </c>
      <c r="AM1057" s="11">
        <v>0</v>
      </c>
      <c r="AN1057" s="11">
        <v>0</v>
      </c>
      <c r="AO1057" s="11">
        <v>0.5</v>
      </c>
      <c r="AP1057" s="11">
        <v>1000</v>
      </c>
      <c r="AQ1057" s="11">
        <v>0</v>
      </c>
      <c r="AR1057" s="11">
        <v>0</v>
      </c>
      <c r="AS1057" s="11">
        <v>0</v>
      </c>
      <c r="AT1057" s="11" t="s">
        <v>153</v>
      </c>
      <c r="AU1057" s="11"/>
      <c r="AV1057" s="26" t="s">
        <v>189</v>
      </c>
      <c r="AW1057" s="11" t="s">
        <v>172</v>
      </c>
      <c r="AX1057" s="11" t="s">
        <v>153</v>
      </c>
      <c r="AY1057" s="11" t="s">
        <v>673</v>
      </c>
      <c r="AZ1057" s="26" t="s">
        <v>156</v>
      </c>
      <c r="BA1057" s="11">
        <v>0</v>
      </c>
      <c r="BB1057" s="16">
        <v>0</v>
      </c>
      <c r="BC1057" s="16">
        <v>1</v>
      </c>
      <c r="BD1057" s="33" t="s">
        <v>1223</v>
      </c>
      <c r="BE1057" s="11">
        <v>0</v>
      </c>
      <c r="BF1057" s="7">
        <v>0</v>
      </c>
      <c r="BG1057" s="11">
        <v>0</v>
      </c>
      <c r="BH1057" s="11">
        <v>0</v>
      </c>
      <c r="BI1057" s="11">
        <v>0</v>
      </c>
      <c r="BJ1057" s="11">
        <v>0</v>
      </c>
      <c r="BK1057" s="24">
        <v>0</v>
      </c>
      <c r="BL1057" s="11">
        <v>1</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69000007</v>
      </c>
      <c r="D1058" s="26" t="s">
        <v>1224</v>
      </c>
      <c r="E1058" s="9">
        <v>1</v>
      </c>
      <c r="F1058" s="11">
        <v>80000001</v>
      </c>
      <c r="G1058" s="9">
        <v>0</v>
      </c>
      <c r="H1058" s="9">
        <v>0</v>
      </c>
      <c r="I1058" s="24">
        <v>1</v>
      </c>
      <c r="J1058" s="9">
        <v>0</v>
      </c>
      <c r="K1058" s="9">
        <v>0</v>
      </c>
      <c r="L1058" s="9">
        <v>0</v>
      </c>
      <c r="M1058" s="9">
        <v>0</v>
      </c>
      <c r="N1058" s="9">
        <v>2</v>
      </c>
      <c r="O1058" s="9">
        <v>1</v>
      </c>
      <c r="P1058" s="9">
        <v>0.05</v>
      </c>
      <c r="Q1058" s="9">
        <v>0</v>
      </c>
      <c r="R1058" s="11">
        <v>0</v>
      </c>
      <c r="S1058" s="16">
        <v>0</v>
      </c>
      <c r="T1058" s="7">
        <v>1</v>
      </c>
      <c r="U1058" s="9">
        <v>2</v>
      </c>
      <c r="V1058" s="9">
        <v>0</v>
      </c>
      <c r="W1058" s="9">
        <v>0</v>
      </c>
      <c r="X1058" s="9"/>
      <c r="Y1058" s="9">
        <v>0</v>
      </c>
      <c r="Z1058" s="9">
        <v>0</v>
      </c>
      <c r="AA1058" s="9">
        <v>0</v>
      </c>
      <c r="AB1058" s="9">
        <v>0</v>
      </c>
      <c r="AC1058" s="9">
        <v>1</v>
      </c>
      <c r="AD1058" s="9">
        <v>0</v>
      </c>
      <c r="AE1058" s="9">
        <v>18</v>
      </c>
      <c r="AF1058" s="9">
        <v>0</v>
      </c>
      <c r="AG1058" s="9">
        <v>0</v>
      </c>
      <c r="AH1058" s="11">
        <v>2</v>
      </c>
      <c r="AI1058" s="11">
        <v>0</v>
      </c>
      <c r="AJ1058" s="11">
        <v>0</v>
      </c>
      <c r="AK1058" s="11">
        <v>0</v>
      </c>
      <c r="AL1058" s="9">
        <v>0</v>
      </c>
      <c r="AM1058" s="9">
        <v>0</v>
      </c>
      <c r="AN1058" s="9">
        <v>0</v>
      </c>
      <c r="AO1058" s="9">
        <v>0</v>
      </c>
      <c r="AP1058" s="9">
        <v>1000</v>
      </c>
      <c r="AQ1058" s="9">
        <v>0</v>
      </c>
      <c r="AR1058" s="9">
        <v>0</v>
      </c>
      <c r="AS1058" s="107">
        <v>69000071</v>
      </c>
      <c r="AT1058" s="9" t="s">
        <v>153</v>
      </c>
      <c r="AU1058" s="9"/>
      <c r="AV1058" s="10" t="s">
        <v>171</v>
      </c>
      <c r="AW1058" s="9">
        <v>0</v>
      </c>
      <c r="AX1058" s="9">
        <v>0</v>
      </c>
      <c r="AY1058" s="9">
        <v>0</v>
      </c>
      <c r="AZ1058" s="10" t="s">
        <v>156</v>
      </c>
      <c r="BA1058" s="10" t="s">
        <v>153</v>
      </c>
      <c r="BB1058" s="16">
        <v>0</v>
      </c>
      <c r="BC1058" s="16">
        <v>1</v>
      </c>
      <c r="BD1058" s="33" t="s">
        <v>1225</v>
      </c>
      <c r="BE1058" s="9">
        <v>0</v>
      </c>
      <c r="BF1058" s="7">
        <v>0</v>
      </c>
      <c r="BG1058" s="9">
        <v>0</v>
      </c>
      <c r="BH1058" s="9">
        <v>0</v>
      </c>
      <c r="BI1058" s="9">
        <v>0</v>
      </c>
      <c r="BJ1058" s="9">
        <v>0</v>
      </c>
      <c r="BK1058" s="24">
        <v>0</v>
      </c>
      <c r="BL1058" s="11">
        <v>1</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69000008</v>
      </c>
      <c r="D1059" s="104" t="s">
        <v>1226</v>
      </c>
      <c r="E1059" s="24">
        <v>1</v>
      </c>
      <c r="F1059" s="11">
        <v>80000001</v>
      </c>
      <c r="G1059" s="24">
        <v>0</v>
      </c>
      <c r="H1059" s="24">
        <v>0</v>
      </c>
      <c r="I1059" s="24">
        <v>1</v>
      </c>
      <c r="J1059" s="24">
        <v>0</v>
      </c>
      <c r="K1059" s="39">
        <v>0</v>
      </c>
      <c r="L1059" s="39">
        <v>0</v>
      </c>
      <c r="M1059" s="24" t="s">
        <v>1227</v>
      </c>
      <c r="N1059" s="24">
        <v>3</v>
      </c>
      <c r="O1059" s="24">
        <v>0</v>
      </c>
      <c r="P1059" s="24">
        <v>0</v>
      </c>
      <c r="Q1059" s="24">
        <v>0</v>
      </c>
      <c r="R1059" s="11">
        <v>0</v>
      </c>
      <c r="S1059" s="24">
        <v>0</v>
      </c>
      <c r="T1059" s="7">
        <v>1</v>
      </c>
      <c r="U1059" s="24">
        <v>0</v>
      </c>
      <c r="V1059" s="39">
        <v>0</v>
      </c>
      <c r="W1059" s="24">
        <v>0</v>
      </c>
      <c r="X1059" s="24"/>
      <c r="Y1059" s="24">
        <v>0</v>
      </c>
      <c r="Z1059" s="24">
        <v>0</v>
      </c>
      <c r="AA1059" s="24">
        <v>0</v>
      </c>
      <c r="AB1059" s="39">
        <v>0</v>
      </c>
      <c r="AC1059" s="24">
        <v>0</v>
      </c>
      <c r="AD1059" s="24">
        <v>0</v>
      </c>
      <c r="AE1059" s="24">
        <v>0</v>
      </c>
      <c r="AF1059" s="24">
        <v>0</v>
      </c>
      <c r="AG1059" s="24">
        <v>0</v>
      </c>
      <c r="AH1059" s="39">
        <v>0</v>
      </c>
      <c r="AI1059" s="105">
        <v>0</v>
      </c>
      <c r="AJ1059" s="11">
        <v>0</v>
      </c>
      <c r="AK1059" s="24">
        <v>0</v>
      </c>
      <c r="AL1059" s="106">
        <v>0</v>
      </c>
      <c r="AM1059" s="24">
        <v>0</v>
      </c>
      <c r="AN1059" s="24">
        <v>0</v>
      </c>
      <c r="AO1059" s="24">
        <v>0</v>
      </c>
      <c r="AP1059" s="24">
        <v>0</v>
      </c>
      <c r="AQ1059" s="24">
        <v>0</v>
      </c>
      <c r="AR1059" s="24">
        <v>0</v>
      </c>
      <c r="AS1059" s="11">
        <v>0</v>
      </c>
      <c r="AT1059" s="108">
        <v>0</v>
      </c>
      <c r="AU1059" s="108"/>
      <c r="AV1059" s="24">
        <v>0</v>
      </c>
      <c r="AW1059" s="39">
        <v>0</v>
      </c>
      <c r="AX1059" s="39">
        <v>0</v>
      </c>
      <c r="AY1059" s="39">
        <v>0</v>
      </c>
      <c r="AZ1059" s="10" t="s">
        <v>156</v>
      </c>
      <c r="BA1059" s="109">
        <v>0</v>
      </c>
      <c r="BB1059" s="16">
        <v>0</v>
      </c>
      <c r="BC1059" s="16">
        <v>1</v>
      </c>
      <c r="BD1059" s="110" t="s">
        <v>1214</v>
      </c>
      <c r="BE1059" s="24">
        <v>0</v>
      </c>
      <c r="BF1059" s="24">
        <v>0</v>
      </c>
      <c r="BG1059" s="9">
        <v>0</v>
      </c>
      <c r="BH1059" s="24">
        <v>0</v>
      </c>
      <c r="BI1059" s="24">
        <v>0</v>
      </c>
      <c r="BJ1059" s="106">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69000009</v>
      </c>
      <c r="D1060" s="104" t="s">
        <v>1228</v>
      </c>
      <c r="E1060" s="24">
        <v>1</v>
      </c>
      <c r="F1060" s="11">
        <v>80000001</v>
      </c>
      <c r="G1060" s="24">
        <v>0</v>
      </c>
      <c r="H1060" s="24">
        <v>0</v>
      </c>
      <c r="I1060" s="24">
        <v>1</v>
      </c>
      <c r="J1060" s="24">
        <v>0</v>
      </c>
      <c r="K1060" s="39">
        <v>0</v>
      </c>
      <c r="L1060" s="39">
        <v>0</v>
      </c>
      <c r="M1060" s="24" t="s">
        <v>1227</v>
      </c>
      <c r="N1060" s="24">
        <v>3</v>
      </c>
      <c r="O1060" s="24">
        <v>0</v>
      </c>
      <c r="P1060" s="24">
        <v>0</v>
      </c>
      <c r="Q1060" s="24">
        <v>0</v>
      </c>
      <c r="R1060" s="11">
        <v>0</v>
      </c>
      <c r="S1060" s="24">
        <v>0</v>
      </c>
      <c r="T1060" s="7">
        <v>1</v>
      </c>
      <c r="U1060" s="24">
        <v>0</v>
      </c>
      <c r="V1060" s="39">
        <v>0</v>
      </c>
      <c r="W1060" s="24">
        <v>0</v>
      </c>
      <c r="X1060" s="24"/>
      <c r="Y1060" s="24">
        <v>0</v>
      </c>
      <c r="Z1060" s="24">
        <v>0</v>
      </c>
      <c r="AA1060" s="24">
        <v>0</v>
      </c>
      <c r="AB1060" s="39">
        <v>0</v>
      </c>
      <c r="AC1060" s="24">
        <v>0</v>
      </c>
      <c r="AD1060" s="24">
        <v>0</v>
      </c>
      <c r="AE1060" s="24">
        <v>0</v>
      </c>
      <c r="AF1060" s="24">
        <v>0</v>
      </c>
      <c r="AG1060" s="24">
        <v>0</v>
      </c>
      <c r="AH1060" s="39">
        <v>0</v>
      </c>
      <c r="AI1060" s="105">
        <v>0</v>
      </c>
      <c r="AJ1060" s="11">
        <v>0</v>
      </c>
      <c r="AK1060" s="24">
        <v>0</v>
      </c>
      <c r="AL1060" s="106">
        <v>0</v>
      </c>
      <c r="AM1060" s="24">
        <v>0</v>
      </c>
      <c r="AN1060" s="24">
        <v>0</v>
      </c>
      <c r="AO1060" s="24">
        <v>0</v>
      </c>
      <c r="AP1060" s="24">
        <v>0</v>
      </c>
      <c r="AQ1060" s="24">
        <v>0</v>
      </c>
      <c r="AR1060" s="24">
        <v>0</v>
      </c>
      <c r="AS1060" s="11">
        <v>0</v>
      </c>
      <c r="AT1060" s="108">
        <v>0</v>
      </c>
      <c r="AU1060" s="108"/>
      <c r="AV1060" s="24">
        <v>0</v>
      </c>
      <c r="AW1060" s="39">
        <v>0</v>
      </c>
      <c r="AX1060" s="39">
        <v>0</v>
      </c>
      <c r="AY1060" s="39">
        <v>0</v>
      </c>
      <c r="AZ1060" s="10" t="s">
        <v>156</v>
      </c>
      <c r="BA1060" s="109">
        <v>0</v>
      </c>
      <c r="BB1060" s="16">
        <v>0</v>
      </c>
      <c r="BC1060" s="16">
        <v>1</v>
      </c>
      <c r="BD1060" s="110" t="s">
        <v>1214</v>
      </c>
      <c r="BE1060" s="24">
        <v>0</v>
      </c>
      <c r="BF1060" s="24">
        <v>0</v>
      </c>
      <c r="BG1060" s="9">
        <v>0</v>
      </c>
      <c r="BH1060" s="24">
        <v>0</v>
      </c>
      <c r="BI1060" s="24">
        <v>0</v>
      </c>
      <c r="BJ1060" s="106">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69000010</v>
      </c>
      <c r="D1061" s="10" t="s">
        <v>1229</v>
      </c>
      <c r="E1061" s="9">
        <v>1</v>
      </c>
      <c r="F1061" s="11">
        <v>80000001</v>
      </c>
      <c r="G1061" s="9">
        <v>0</v>
      </c>
      <c r="H1061" s="9">
        <v>0</v>
      </c>
      <c r="I1061" s="24">
        <v>1</v>
      </c>
      <c r="J1061" s="9">
        <v>0</v>
      </c>
      <c r="K1061" s="9">
        <v>0</v>
      </c>
      <c r="L1061" s="9">
        <v>0</v>
      </c>
      <c r="M1061" s="9">
        <v>0</v>
      </c>
      <c r="N1061" s="9">
        <v>2</v>
      </c>
      <c r="O1061" s="9">
        <v>3</v>
      </c>
      <c r="P1061" s="9">
        <v>0.05</v>
      </c>
      <c r="Q1061" s="9">
        <v>0</v>
      </c>
      <c r="R1061" s="11">
        <v>0</v>
      </c>
      <c r="S1061" s="16">
        <v>0</v>
      </c>
      <c r="T1061" s="7">
        <v>1</v>
      </c>
      <c r="U1061" s="9">
        <v>2</v>
      </c>
      <c r="V1061" s="9">
        <v>0</v>
      </c>
      <c r="W1061" s="9">
        <v>0</v>
      </c>
      <c r="X1061" s="9"/>
      <c r="Y1061" s="9">
        <v>0</v>
      </c>
      <c r="Z1061" s="9">
        <v>0</v>
      </c>
      <c r="AA1061" s="9">
        <v>0</v>
      </c>
      <c r="AB1061" s="9">
        <v>0</v>
      </c>
      <c r="AC1061" s="9">
        <v>1</v>
      </c>
      <c r="AD1061" s="9">
        <v>0</v>
      </c>
      <c r="AE1061" s="9">
        <v>18</v>
      </c>
      <c r="AF1061" s="9">
        <v>0</v>
      </c>
      <c r="AG1061" s="9">
        <v>0</v>
      </c>
      <c r="AH1061" s="11">
        <v>2</v>
      </c>
      <c r="AI1061" s="11">
        <v>0</v>
      </c>
      <c r="AJ1061" s="11">
        <v>0</v>
      </c>
      <c r="AK1061" s="11">
        <v>0</v>
      </c>
      <c r="AL1061" s="9">
        <v>0</v>
      </c>
      <c r="AM1061" s="9">
        <v>0</v>
      </c>
      <c r="AN1061" s="9">
        <v>0</v>
      </c>
      <c r="AO1061" s="9">
        <v>0</v>
      </c>
      <c r="AP1061" s="9">
        <v>1000</v>
      </c>
      <c r="AQ1061" s="9">
        <v>0</v>
      </c>
      <c r="AR1061" s="9">
        <v>0</v>
      </c>
      <c r="AS1061" s="107">
        <v>69000101</v>
      </c>
      <c r="AT1061" s="9" t="s">
        <v>153</v>
      </c>
      <c r="AU1061" s="9"/>
      <c r="AV1061" s="10" t="s">
        <v>171</v>
      </c>
      <c r="AW1061" s="9">
        <v>0</v>
      </c>
      <c r="AX1061" s="9">
        <v>0</v>
      </c>
      <c r="AY1061" s="9">
        <v>0</v>
      </c>
      <c r="AZ1061" s="10" t="s">
        <v>156</v>
      </c>
      <c r="BA1061" s="10" t="s">
        <v>153</v>
      </c>
      <c r="BB1061" s="16">
        <v>0</v>
      </c>
      <c r="BC1061" s="16">
        <v>1</v>
      </c>
      <c r="BD1061" s="38" t="s">
        <v>1203</v>
      </c>
      <c r="BE1061" s="9">
        <v>0</v>
      </c>
      <c r="BF1061" s="7">
        <v>0</v>
      </c>
      <c r="BG1061" s="9">
        <v>0</v>
      </c>
      <c r="BH1061" s="9">
        <v>0</v>
      </c>
      <c r="BI1061" s="9">
        <v>0</v>
      </c>
      <c r="BJ1061" s="9">
        <v>0</v>
      </c>
      <c r="BK1061" s="24">
        <v>0</v>
      </c>
      <c r="BL1061" s="11">
        <v>1</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69000011</v>
      </c>
      <c r="D1062" s="26" t="s">
        <v>1230</v>
      </c>
      <c r="E1062" s="9">
        <v>1</v>
      </c>
      <c r="F1062" s="11">
        <v>80000001</v>
      </c>
      <c r="G1062" s="9">
        <v>0</v>
      </c>
      <c r="H1062" s="9">
        <v>0</v>
      </c>
      <c r="I1062" s="24">
        <v>1</v>
      </c>
      <c r="J1062" s="9">
        <v>0</v>
      </c>
      <c r="K1062" s="9">
        <v>0</v>
      </c>
      <c r="L1062" s="9">
        <v>0</v>
      </c>
      <c r="M1062" s="9">
        <v>0</v>
      </c>
      <c r="N1062" s="9">
        <v>2</v>
      </c>
      <c r="O1062" s="9">
        <v>1</v>
      </c>
      <c r="P1062" s="9">
        <v>0.05</v>
      </c>
      <c r="Q1062" s="9">
        <v>0</v>
      </c>
      <c r="R1062" s="11">
        <v>0</v>
      </c>
      <c r="S1062" s="16">
        <v>0</v>
      </c>
      <c r="T1062" s="7">
        <v>1</v>
      </c>
      <c r="U1062" s="9">
        <v>2</v>
      </c>
      <c r="V1062" s="9">
        <v>0</v>
      </c>
      <c r="W1062" s="9">
        <v>0</v>
      </c>
      <c r="X1062" s="9"/>
      <c r="Y1062" s="9">
        <v>0</v>
      </c>
      <c r="Z1062" s="9">
        <v>0</v>
      </c>
      <c r="AA1062" s="9">
        <v>0</v>
      </c>
      <c r="AB1062" s="9">
        <v>0</v>
      </c>
      <c r="AC1062" s="9">
        <v>1</v>
      </c>
      <c r="AD1062" s="9">
        <v>0</v>
      </c>
      <c r="AE1062" s="9">
        <v>18</v>
      </c>
      <c r="AF1062" s="9">
        <v>0</v>
      </c>
      <c r="AG1062" s="9">
        <v>0</v>
      </c>
      <c r="AH1062" s="11">
        <v>2</v>
      </c>
      <c r="AI1062" s="11">
        <v>0</v>
      </c>
      <c r="AJ1062" s="11">
        <v>0</v>
      </c>
      <c r="AK1062" s="11">
        <v>0</v>
      </c>
      <c r="AL1062" s="9">
        <v>0</v>
      </c>
      <c r="AM1062" s="9">
        <v>0</v>
      </c>
      <c r="AN1062" s="9">
        <v>0</v>
      </c>
      <c r="AO1062" s="9">
        <v>0</v>
      </c>
      <c r="AP1062" s="9">
        <v>1000</v>
      </c>
      <c r="AQ1062" s="9">
        <v>0</v>
      </c>
      <c r="AR1062" s="9">
        <v>0</v>
      </c>
      <c r="AS1062" s="107">
        <v>69000111</v>
      </c>
      <c r="AT1062" s="9" t="s">
        <v>153</v>
      </c>
      <c r="AU1062" s="9"/>
      <c r="AV1062" s="10" t="s">
        <v>171</v>
      </c>
      <c r="AW1062" s="9">
        <v>0</v>
      </c>
      <c r="AX1062" s="9">
        <v>0</v>
      </c>
      <c r="AY1062" s="9">
        <v>0</v>
      </c>
      <c r="AZ1062" s="10" t="s">
        <v>156</v>
      </c>
      <c r="BA1062" s="10" t="s">
        <v>153</v>
      </c>
      <c r="BB1062" s="16">
        <v>0</v>
      </c>
      <c r="BC1062" s="16">
        <v>1</v>
      </c>
      <c r="BD1062" s="33" t="s">
        <v>1225</v>
      </c>
      <c r="BE1062" s="9">
        <v>0</v>
      </c>
      <c r="BF1062" s="7">
        <v>0</v>
      </c>
      <c r="BG1062" s="9">
        <v>0</v>
      </c>
      <c r="BH1062" s="9">
        <v>0</v>
      </c>
      <c r="BI1062" s="9">
        <v>0</v>
      </c>
      <c r="BJ1062" s="9">
        <v>0</v>
      </c>
      <c r="BK1062" s="24">
        <v>0</v>
      </c>
      <c r="BL1062" s="11">
        <v>1</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69000012</v>
      </c>
      <c r="D1063" s="26" t="s">
        <v>1231</v>
      </c>
      <c r="E1063" s="9">
        <v>1</v>
      </c>
      <c r="F1063" s="11">
        <v>80000001</v>
      </c>
      <c r="G1063" s="11">
        <v>0</v>
      </c>
      <c r="H1063" s="11">
        <v>0</v>
      </c>
      <c r="I1063" s="9">
        <v>1</v>
      </c>
      <c r="J1063" s="9">
        <v>0</v>
      </c>
      <c r="K1063" s="11">
        <v>0</v>
      </c>
      <c r="L1063" s="11">
        <v>0</v>
      </c>
      <c r="M1063" s="11">
        <v>0</v>
      </c>
      <c r="N1063" s="11">
        <v>2</v>
      </c>
      <c r="O1063" s="11">
        <v>3</v>
      </c>
      <c r="P1063" s="11">
        <v>0.15</v>
      </c>
      <c r="Q1063" s="11">
        <v>0</v>
      </c>
      <c r="R1063" s="11">
        <v>0</v>
      </c>
      <c r="S1063" s="11">
        <v>0</v>
      </c>
      <c r="T1063" s="7">
        <v>1</v>
      </c>
      <c r="U1063" s="11">
        <v>2</v>
      </c>
      <c r="V1063" s="11">
        <v>0</v>
      </c>
      <c r="W1063" s="11">
        <v>0</v>
      </c>
      <c r="X1063" s="11"/>
      <c r="Y1063" s="11">
        <v>0</v>
      </c>
      <c r="Z1063" s="11">
        <v>0</v>
      </c>
      <c r="AA1063" s="11">
        <v>0</v>
      </c>
      <c r="AB1063" s="11">
        <v>0</v>
      </c>
      <c r="AC1063" s="9">
        <v>0</v>
      </c>
      <c r="AD1063" s="11">
        <v>0</v>
      </c>
      <c r="AE1063" s="11">
        <v>15</v>
      </c>
      <c r="AF1063" s="11">
        <v>0</v>
      </c>
      <c r="AG1063" s="11">
        <v>0</v>
      </c>
      <c r="AH1063" s="11">
        <v>7</v>
      </c>
      <c r="AI1063" s="11">
        <v>0</v>
      </c>
      <c r="AJ1063" s="11">
        <v>0</v>
      </c>
      <c r="AK1063" s="11">
        <v>6</v>
      </c>
      <c r="AL1063" s="11">
        <v>0</v>
      </c>
      <c r="AM1063" s="11">
        <v>0</v>
      </c>
      <c r="AN1063" s="11">
        <v>0</v>
      </c>
      <c r="AO1063" s="11">
        <v>0.5</v>
      </c>
      <c r="AP1063" s="11">
        <v>1000</v>
      </c>
      <c r="AQ1063" s="11">
        <v>0</v>
      </c>
      <c r="AR1063" s="11">
        <v>0</v>
      </c>
      <c r="AS1063" s="107">
        <v>0</v>
      </c>
      <c r="AT1063" s="11">
        <v>69000121</v>
      </c>
      <c r="AU1063" s="11"/>
      <c r="AV1063" s="26" t="s">
        <v>189</v>
      </c>
      <c r="AW1063" s="11" t="s">
        <v>172</v>
      </c>
      <c r="AX1063" s="11" t="s">
        <v>153</v>
      </c>
      <c r="AY1063" s="11" t="s">
        <v>673</v>
      </c>
      <c r="AZ1063" s="26" t="s">
        <v>156</v>
      </c>
      <c r="BA1063" s="11">
        <v>0</v>
      </c>
      <c r="BB1063" s="16">
        <v>0</v>
      </c>
      <c r="BC1063" s="16">
        <v>1</v>
      </c>
      <c r="BD1063" s="33" t="s">
        <v>1232</v>
      </c>
      <c r="BE1063" s="11">
        <v>0</v>
      </c>
      <c r="BF1063" s="7">
        <v>0</v>
      </c>
      <c r="BG1063" s="11">
        <v>0</v>
      </c>
      <c r="BH1063" s="11">
        <v>0</v>
      </c>
      <c r="BI1063" s="11">
        <v>0</v>
      </c>
      <c r="BJ1063" s="11">
        <v>0</v>
      </c>
      <c r="BK1063" s="24">
        <v>0</v>
      </c>
      <c r="BL1063" s="11">
        <v>1</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69000013</v>
      </c>
      <c r="D1064" s="111" t="s">
        <v>1233</v>
      </c>
      <c r="E1064" s="24">
        <v>1</v>
      </c>
      <c r="F1064" s="11">
        <v>80000001</v>
      </c>
      <c r="G1064" s="24">
        <v>0</v>
      </c>
      <c r="H1064" s="24">
        <v>0</v>
      </c>
      <c r="I1064" s="24">
        <v>1</v>
      </c>
      <c r="J1064" s="24">
        <v>0</v>
      </c>
      <c r="K1064" s="39">
        <v>0</v>
      </c>
      <c r="L1064" s="39">
        <v>0</v>
      </c>
      <c r="M1064" s="24" t="s">
        <v>1234</v>
      </c>
      <c r="N1064" s="24">
        <v>3</v>
      </c>
      <c r="O1064" s="24">
        <v>0</v>
      </c>
      <c r="P1064" s="24">
        <v>0</v>
      </c>
      <c r="Q1064" s="24">
        <v>0</v>
      </c>
      <c r="R1064" s="11">
        <v>0</v>
      </c>
      <c r="S1064" s="24">
        <v>0</v>
      </c>
      <c r="T1064" s="7">
        <v>1</v>
      </c>
      <c r="U1064" s="24">
        <v>0</v>
      </c>
      <c r="V1064" s="39">
        <v>0</v>
      </c>
      <c r="W1064" s="24">
        <v>0</v>
      </c>
      <c r="X1064" s="24"/>
      <c r="Y1064" s="24">
        <v>0</v>
      </c>
      <c r="Z1064" s="24">
        <v>0</v>
      </c>
      <c r="AA1064" s="24">
        <v>0</v>
      </c>
      <c r="AB1064" s="39">
        <v>0</v>
      </c>
      <c r="AC1064" s="24">
        <v>0</v>
      </c>
      <c r="AD1064" s="24">
        <v>0</v>
      </c>
      <c r="AE1064" s="24">
        <v>0</v>
      </c>
      <c r="AF1064" s="24">
        <v>0</v>
      </c>
      <c r="AG1064" s="24">
        <v>0</v>
      </c>
      <c r="AH1064" s="39">
        <v>0</v>
      </c>
      <c r="AI1064" s="105">
        <v>0</v>
      </c>
      <c r="AJ1064" s="11">
        <v>0</v>
      </c>
      <c r="AK1064" s="24">
        <v>0</v>
      </c>
      <c r="AL1064" s="106">
        <v>0</v>
      </c>
      <c r="AM1064" s="24">
        <v>0</v>
      </c>
      <c r="AN1064" s="24">
        <v>0</v>
      </c>
      <c r="AO1064" s="24">
        <v>0</v>
      </c>
      <c r="AP1064" s="24">
        <v>0</v>
      </c>
      <c r="AQ1064" s="24">
        <v>0</v>
      </c>
      <c r="AR1064" s="24">
        <v>0</v>
      </c>
      <c r="AS1064" s="11">
        <v>0</v>
      </c>
      <c r="AT1064" s="108">
        <v>0</v>
      </c>
      <c r="AU1064" s="108"/>
      <c r="AV1064" s="24">
        <v>0</v>
      </c>
      <c r="AW1064" s="39">
        <v>0</v>
      </c>
      <c r="AX1064" s="39">
        <v>0</v>
      </c>
      <c r="AY1064" s="39">
        <v>0</v>
      </c>
      <c r="AZ1064" s="10" t="s">
        <v>156</v>
      </c>
      <c r="BA1064" s="109">
        <v>0</v>
      </c>
      <c r="BB1064" s="16">
        <v>0</v>
      </c>
      <c r="BC1064" s="16">
        <v>1</v>
      </c>
      <c r="BD1064" s="110" t="s">
        <v>1214</v>
      </c>
      <c r="BE1064" s="24">
        <v>0</v>
      </c>
      <c r="BF1064" s="24">
        <v>0</v>
      </c>
      <c r="BG1064" s="9">
        <v>0</v>
      </c>
      <c r="BH1064" s="24">
        <v>0</v>
      </c>
      <c r="BI1064" s="24">
        <v>0</v>
      </c>
      <c r="BJ1064" s="106">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69000014</v>
      </c>
      <c r="D1065" s="111" t="s">
        <v>1235</v>
      </c>
      <c r="E1065" s="24">
        <v>1</v>
      </c>
      <c r="F1065" s="11">
        <v>80000001</v>
      </c>
      <c r="G1065" s="24">
        <v>0</v>
      </c>
      <c r="H1065" s="24">
        <v>0</v>
      </c>
      <c r="I1065" s="24">
        <v>1</v>
      </c>
      <c r="J1065" s="24">
        <v>0</v>
      </c>
      <c r="K1065" s="39">
        <v>0</v>
      </c>
      <c r="L1065" s="39">
        <v>0</v>
      </c>
      <c r="M1065" s="24" t="s">
        <v>1236</v>
      </c>
      <c r="N1065" s="24">
        <v>3</v>
      </c>
      <c r="O1065" s="24">
        <v>0</v>
      </c>
      <c r="P1065" s="24">
        <v>0</v>
      </c>
      <c r="Q1065" s="24">
        <v>0</v>
      </c>
      <c r="R1065" s="11">
        <v>0</v>
      </c>
      <c r="S1065" s="24">
        <v>0</v>
      </c>
      <c r="T1065" s="7">
        <v>1</v>
      </c>
      <c r="U1065" s="24">
        <v>0</v>
      </c>
      <c r="V1065" s="39">
        <v>0</v>
      </c>
      <c r="W1065" s="24">
        <v>0</v>
      </c>
      <c r="X1065" s="24"/>
      <c r="Y1065" s="24">
        <v>0</v>
      </c>
      <c r="Z1065" s="24">
        <v>0</v>
      </c>
      <c r="AA1065" s="24">
        <v>0</v>
      </c>
      <c r="AB1065" s="39">
        <v>0</v>
      </c>
      <c r="AC1065" s="24">
        <v>0</v>
      </c>
      <c r="AD1065" s="24">
        <v>0</v>
      </c>
      <c r="AE1065" s="24">
        <v>0</v>
      </c>
      <c r="AF1065" s="24">
        <v>0</v>
      </c>
      <c r="AG1065" s="24">
        <v>0</v>
      </c>
      <c r="AH1065" s="39">
        <v>0</v>
      </c>
      <c r="AI1065" s="105">
        <v>0</v>
      </c>
      <c r="AJ1065" s="11">
        <v>0</v>
      </c>
      <c r="AK1065" s="24">
        <v>0</v>
      </c>
      <c r="AL1065" s="106">
        <v>0</v>
      </c>
      <c r="AM1065" s="24">
        <v>0</v>
      </c>
      <c r="AN1065" s="24">
        <v>0</v>
      </c>
      <c r="AO1065" s="24">
        <v>0</v>
      </c>
      <c r="AP1065" s="24">
        <v>0</v>
      </c>
      <c r="AQ1065" s="24">
        <v>0</v>
      </c>
      <c r="AR1065" s="24">
        <v>0</v>
      </c>
      <c r="AS1065" s="11">
        <v>0</v>
      </c>
      <c r="AT1065" s="108">
        <v>0</v>
      </c>
      <c r="AU1065" s="108"/>
      <c r="AV1065" s="24">
        <v>0</v>
      </c>
      <c r="AW1065" s="39">
        <v>0</v>
      </c>
      <c r="AX1065" s="39">
        <v>0</v>
      </c>
      <c r="AY1065" s="39">
        <v>0</v>
      </c>
      <c r="AZ1065" s="10" t="s">
        <v>156</v>
      </c>
      <c r="BA1065" s="109">
        <v>0</v>
      </c>
      <c r="BB1065" s="16">
        <v>0</v>
      </c>
      <c r="BC1065" s="16">
        <v>1</v>
      </c>
      <c r="BD1065" s="110" t="s">
        <v>1214</v>
      </c>
      <c r="BE1065" s="24">
        <v>0</v>
      </c>
      <c r="BF1065" s="24">
        <v>0</v>
      </c>
      <c r="BG1065" s="9">
        <v>0</v>
      </c>
      <c r="BH1065" s="24">
        <v>0</v>
      </c>
      <c r="BI1065" s="24">
        <v>0</v>
      </c>
      <c r="BJ1065" s="106">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69000015</v>
      </c>
      <c r="D1066" s="111" t="s">
        <v>1237</v>
      </c>
      <c r="E1066" s="24">
        <v>1</v>
      </c>
      <c r="F1066" s="11">
        <v>80000001</v>
      </c>
      <c r="G1066" s="24">
        <v>0</v>
      </c>
      <c r="H1066" s="24">
        <v>0</v>
      </c>
      <c r="I1066" s="24">
        <v>1</v>
      </c>
      <c r="J1066" s="24">
        <v>0</v>
      </c>
      <c r="K1066" s="39">
        <v>0</v>
      </c>
      <c r="L1066" s="39">
        <v>0</v>
      </c>
      <c r="M1066" s="24" t="s">
        <v>1238</v>
      </c>
      <c r="N1066" s="24">
        <v>3</v>
      </c>
      <c r="O1066" s="24">
        <v>0</v>
      </c>
      <c r="P1066" s="24">
        <v>0</v>
      </c>
      <c r="Q1066" s="24">
        <v>0</v>
      </c>
      <c r="R1066" s="11">
        <v>0</v>
      </c>
      <c r="S1066" s="24">
        <v>0</v>
      </c>
      <c r="T1066" s="7">
        <v>1</v>
      </c>
      <c r="U1066" s="24">
        <v>0</v>
      </c>
      <c r="V1066" s="39">
        <v>0</v>
      </c>
      <c r="W1066" s="24">
        <v>0</v>
      </c>
      <c r="X1066" s="24"/>
      <c r="Y1066" s="24">
        <v>0</v>
      </c>
      <c r="Z1066" s="24">
        <v>0</v>
      </c>
      <c r="AA1066" s="24">
        <v>0</v>
      </c>
      <c r="AB1066" s="39">
        <v>0</v>
      </c>
      <c r="AC1066" s="24">
        <v>0</v>
      </c>
      <c r="AD1066" s="24">
        <v>0</v>
      </c>
      <c r="AE1066" s="24">
        <v>0</v>
      </c>
      <c r="AF1066" s="24">
        <v>0</v>
      </c>
      <c r="AG1066" s="24">
        <v>0</v>
      </c>
      <c r="AH1066" s="39">
        <v>0</v>
      </c>
      <c r="AI1066" s="105">
        <v>0</v>
      </c>
      <c r="AJ1066" s="11">
        <v>0</v>
      </c>
      <c r="AK1066" s="24">
        <v>0</v>
      </c>
      <c r="AL1066" s="106">
        <v>0</v>
      </c>
      <c r="AM1066" s="24">
        <v>0</v>
      </c>
      <c r="AN1066" s="24">
        <v>0</v>
      </c>
      <c r="AO1066" s="24">
        <v>0</v>
      </c>
      <c r="AP1066" s="24">
        <v>0</v>
      </c>
      <c r="AQ1066" s="24">
        <v>0</v>
      </c>
      <c r="AR1066" s="24">
        <v>0</v>
      </c>
      <c r="AS1066" s="11">
        <v>0</v>
      </c>
      <c r="AT1066" s="108">
        <v>0</v>
      </c>
      <c r="AU1066" s="108"/>
      <c r="AV1066" s="24">
        <v>0</v>
      </c>
      <c r="AW1066" s="39">
        <v>0</v>
      </c>
      <c r="AX1066" s="39">
        <v>0</v>
      </c>
      <c r="AY1066" s="39">
        <v>0</v>
      </c>
      <c r="AZ1066" s="10" t="s">
        <v>156</v>
      </c>
      <c r="BA1066" s="109">
        <v>0</v>
      </c>
      <c r="BB1066" s="16">
        <v>0</v>
      </c>
      <c r="BC1066" s="16">
        <v>1</v>
      </c>
      <c r="BD1066" s="110" t="s">
        <v>1214</v>
      </c>
      <c r="BE1066" s="24">
        <v>0</v>
      </c>
      <c r="BF1066" s="24">
        <v>0</v>
      </c>
      <c r="BG1066" s="9">
        <v>0</v>
      </c>
      <c r="BH1066" s="24">
        <v>0</v>
      </c>
      <c r="BI1066" s="24">
        <v>0</v>
      </c>
      <c r="BJ1066" s="106">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69000016</v>
      </c>
      <c r="D1067" s="111" t="s">
        <v>1239</v>
      </c>
      <c r="E1067" s="24">
        <v>1</v>
      </c>
      <c r="F1067" s="11">
        <v>80000001</v>
      </c>
      <c r="G1067" s="24">
        <v>0</v>
      </c>
      <c r="H1067" s="24">
        <v>0</v>
      </c>
      <c r="I1067" s="24">
        <v>1</v>
      </c>
      <c r="J1067" s="24">
        <v>0</v>
      </c>
      <c r="K1067" s="39">
        <v>0</v>
      </c>
      <c r="L1067" s="39">
        <v>0</v>
      </c>
      <c r="M1067" s="24" t="s">
        <v>1240</v>
      </c>
      <c r="N1067" s="24">
        <v>3</v>
      </c>
      <c r="O1067" s="24">
        <v>0</v>
      </c>
      <c r="P1067" s="24">
        <v>0</v>
      </c>
      <c r="Q1067" s="24">
        <v>0</v>
      </c>
      <c r="R1067" s="11">
        <v>0</v>
      </c>
      <c r="S1067" s="24">
        <v>0</v>
      </c>
      <c r="T1067" s="7">
        <v>1</v>
      </c>
      <c r="U1067" s="24">
        <v>0</v>
      </c>
      <c r="V1067" s="39">
        <v>0</v>
      </c>
      <c r="W1067" s="24">
        <v>0</v>
      </c>
      <c r="X1067" s="24"/>
      <c r="Y1067" s="24">
        <v>0</v>
      </c>
      <c r="Z1067" s="24">
        <v>0</v>
      </c>
      <c r="AA1067" s="24">
        <v>0</v>
      </c>
      <c r="AB1067" s="39">
        <v>0</v>
      </c>
      <c r="AC1067" s="24">
        <v>0</v>
      </c>
      <c r="AD1067" s="24">
        <v>0</v>
      </c>
      <c r="AE1067" s="24">
        <v>0</v>
      </c>
      <c r="AF1067" s="24">
        <v>0</v>
      </c>
      <c r="AG1067" s="24">
        <v>0</v>
      </c>
      <c r="AH1067" s="39">
        <v>0</v>
      </c>
      <c r="AI1067" s="105">
        <v>0</v>
      </c>
      <c r="AJ1067" s="11">
        <v>0</v>
      </c>
      <c r="AK1067" s="24">
        <v>0</v>
      </c>
      <c r="AL1067" s="106">
        <v>0</v>
      </c>
      <c r="AM1067" s="24">
        <v>0</v>
      </c>
      <c r="AN1067" s="24">
        <v>0</v>
      </c>
      <c r="AO1067" s="24">
        <v>0</v>
      </c>
      <c r="AP1067" s="24">
        <v>0</v>
      </c>
      <c r="AQ1067" s="24">
        <v>0</v>
      </c>
      <c r="AR1067" s="24">
        <v>0</v>
      </c>
      <c r="AS1067" s="11">
        <v>0</v>
      </c>
      <c r="AT1067" s="108">
        <v>0</v>
      </c>
      <c r="AU1067" s="108"/>
      <c r="AV1067" s="24">
        <v>0</v>
      </c>
      <c r="AW1067" s="39">
        <v>0</v>
      </c>
      <c r="AX1067" s="39">
        <v>0</v>
      </c>
      <c r="AY1067" s="39">
        <v>0</v>
      </c>
      <c r="AZ1067" s="10" t="s">
        <v>156</v>
      </c>
      <c r="BA1067" s="109">
        <v>0</v>
      </c>
      <c r="BB1067" s="16">
        <v>0</v>
      </c>
      <c r="BC1067" s="16">
        <v>1</v>
      </c>
      <c r="BD1067" s="110" t="s">
        <v>1214</v>
      </c>
      <c r="BE1067" s="24">
        <v>0</v>
      </c>
      <c r="BF1067" s="24">
        <v>0</v>
      </c>
      <c r="BG1067" s="9">
        <v>0</v>
      </c>
      <c r="BH1067" s="24">
        <v>0</v>
      </c>
      <c r="BI1067" s="24">
        <v>0</v>
      </c>
      <c r="BJ1067" s="106">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69000017</v>
      </c>
      <c r="D1068" s="111" t="s">
        <v>1241</v>
      </c>
      <c r="E1068" s="24">
        <v>1</v>
      </c>
      <c r="F1068" s="11">
        <v>80000001</v>
      </c>
      <c r="G1068" s="24">
        <v>0</v>
      </c>
      <c r="H1068" s="24">
        <v>0</v>
      </c>
      <c r="I1068" s="24">
        <v>1</v>
      </c>
      <c r="J1068" s="24">
        <v>0</v>
      </c>
      <c r="K1068" s="39">
        <v>0</v>
      </c>
      <c r="L1068" s="39">
        <v>0</v>
      </c>
      <c r="M1068" s="24" t="s">
        <v>1242</v>
      </c>
      <c r="N1068" s="24">
        <v>3</v>
      </c>
      <c r="O1068" s="24">
        <v>0</v>
      </c>
      <c r="P1068" s="24">
        <v>0</v>
      </c>
      <c r="Q1068" s="24">
        <v>0</v>
      </c>
      <c r="R1068" s="11">
        <v>0</v>
      </c>
      <c r="S1068" s="24">
        <v>0</v>
      </c>
      <c r="T1068" s="7">
        <v>1</v>
      </c>
      <c r="U1068" s="24">
        <v>0</v>
      </c>
      <c r="V1068" s="39">
        <v>0</v>
      </c>
      <c r="W1068" s="24">
        <v>0</v>
      </c>
      <c r="X1068" s="24"/>
      <c r="Y1068" s="24">
        <v>0</v>
      </c>
      <c r="Z1068" s="24">
        <v>0</v>
      </c>
      <c r="AA1068" s="24">
        <v>0</v>
      </c>
      <c r="AB1068" s="39">
        <v>0</v>
      </c>
      <c r="AC1068" s="24">
        <v>0</v>
      </c>
      <c r="AD1068" s="24">
        <v>0</v>
      </c>
      <c r="AE1068" s="24">
        <v>0</v>
      </c>
      <c r="AF1068" s="24">
        <v>0</v>
      </c>
      <c r="AG1068" s="24">
        <v>0</v>
      </c>
      <c r="AH1068" s="39">
        <v>0</v>
      </c>
      <c r="AI1068" s="105">
        <v>0</v>
      </c>
      <c r="AJ1068" s="11">
        <v>0</v>
      </c>
      <c r="AK1068" s="24">
        <v>0</v>
      </c>
      <c r="AL1068" s="106">
        <v>0</v>
      </c>
      <c r="AM1068" s="24">
        <v>0</v>
      </c>
      <c r="AN1068" s="24">
        <v>0</v>
      </c>
      <c r="AO1068" s="24">
        <v>0</v>
      </c>
      <c r="AP1068" s="24">
        <v>0</v>
      </c>
      <c r="AQ1068" s="24">
        <v>0</v>
      </c>
      <c r="AR1068" s="24">
        <v>0</v>
      </c>
      <c r="AS1068" s="11">
        <v>0</v>
      </c>
      <c r="AT1068" s="108">
        <v>0</v>
      </c>
      <c r="AU1068" s="108"/>
      <c r="AV1068" s="24">
        <v>0</v>
      </c>
      <c r="AW1068" s="39">
        <v>0</v>
      </c>
      <c r="AX1068" s="39">
        <v>0</v>
      </c>
      <c r="AY1068" s="39">
        <v>0</v>
      </c>
      <c r="AZ1068" s="10" t="s">
        <v>156</v>
      </c>
      <c r="BA1068" s="109">
        <v>0</v>
      </c>
      <c r="BB1068" s="16">
        <v>0</v>
      </c>
      <c r="BC1068" s="16">
        <v>1</v>
      </c>
      <c r="BD1068" s="110" t="s">
        <v>1214</v>
      </c>
      <c r="BE1068" s="24">
        <v>0</v>
      </c>
      <c r="BF1068" s="24">
        <v>0</v>
      </c>
      <c r="BG1068" s="9">
        <v>0</v>
      </c>
      <c r="BH1068" s="24">
        <v>0</v>
      </c>
      <c r="BI1068" s="24">
        <v>0</v>
      </c>
      <c r="BJ1068" s="106">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59">
        <v>69000018</v>
      </c>
      <c r="D1069" s="112" t="s">
        <v>1243</v>
      </c>
      <c r="E1069" s="67">
        <v>1</v>
      </c>
      <c r="F1069" s="11">
        <v>80000001</v>
      </c>
      <c r="G1069" s="67">
        <v>0</v>
      </c>
      <c r="H1069" s="67">
        <v>0</v>
      </c>
      <c r="I1069" s="67">
        <v>1</v>
      </c>
      <c r="J1069" s="67">
        <v>0</v>
      </c>
      <c r="K1069" s="119">
        <v>0</v>
      </c>
      <c r="L1069" s="119">
        <v>0</v>
      </c>
      <c r="M1069" s="67" t="s">
        <v>1244</v>
      </c>
      <c r="N1069" s="67">
        <v>3</v>
      </c>
      <c r="O1069" s="67">
        <v>0</v>
      </c>
      <c r="P1069" s="67">
        <v>0</v>
      </c>
      <c r="Q1069" s="67">
        <v>0</v>
      </c>
      <c r="R1069" s="29">
        <v>0</v>
      </c>
      <c r="S1069" s="67">
        <v>0</v>
      </c>
      <c r="T1069" s="27">
        <v>1</v>
      </c>
      <c r="U1069" s="67">
        <v>0</v>
      </c>
      <c r="V1069" s="119">
        <v>0</v>
      </c>
      <c r="W1069" s="67">
        <v>0</v>
      </c>
      <c r="X1069" s="67"/>
      <c r="Y1069" s="67">
        <v>0</v>
      </c>
      <c r="Z1069" s="67">
        <v>0</v>
      </c>
      <c r="AA1069" s="67">
        <v>0</v>
      </c>
      <c r="AB1069" s="119">
        <v>0</v>
      </c>
      <c r="AC1069" s="67">
        <v>0</v>
      </c>
      <c r="AD1069" s="67">
        <v>0</v>
      </c>
      <c r="AE1069" s="67">
        <v>0</v>
      </c>
      <c r="AF1069" s="67">
        <v>0</v>
      </c>
      <c r="AG1069" s="67">
        <v>0</v>
      </c>
      <c r="AH1069" s="119">
        <v>0</v>
      </c>
      <c r="AI1069" s="120">
        <v>0</v>
      </c>
      <c r="AJ1069" s="29">
        <v>0</v>
      </c>
      <c r="AK1069" s="67">
        <v>0</v>
      </c>
      <c r="AL1069" s="121">
        <v>0</v>
      </c>
      <c r="AM1069" s="67">
        <v>0</v>
      </c>
      <c r="AN1069" s="67">
        <v>0</v>
      </c>
      <c r="AO1069" s="67">
        <v>0</v>
      </c>
      <c r="AP1069" s="67">
        <v>0</v>
      </c>
      <c r="AQ1069" s="67">
        <v>0</v>
      </c>
      <c r="AR1069" s="67">
        <v>0</v>
      </c>
      <c r="AS1069" s="29">
        <v>0</v>
      </c>
      <c r="AT1069" s="122">
        <v>0</v>
      </c>
      <c r="AU1069" s="122"/>
      <c r="AV1069" s="67">
        <v>0</v>
      </c>
      <c r="AW1069" s="119">
        <v>0</v>
      </c>
      <c r="AX1069" s="119">
        <v>0</v>
      </c>
      <c r="AY1069" s="119">
        <v>0</v>
      </c>
      <c r="AZ1069" s="58" t="s">
        <v>156</v>
      </c>
      <c r="BA1069" s="124">
        <v>0</v>
      </c>
      <c r="BB1069" s="61">
        <v>0</v>
      </c>
      <c r="BC1069" s="61">
        <v>1</v>
      </c>
      <c r="BD1069" s="125" t="s">
        <v>1214</v>
      </c>
      <c r="BE1069" s="67">
        <v>0</v>
      </c>
      <c r="BF1069" s="67">
        <v>0</v>
      </c>
      <c r="BG1069" s="59">
        <v>0</v>
      </c>
      <c r="BH1069" s="67">
        <v>0</v>
      </c>
      <c r="BI1069" s="67">
        <v>0</v>
      </c>
      <c r="BJ1069" s="121">
        <v>0</v>
      </c>
      <c r="BK1069" s="67">
        <v>0</v>
      </c>
      <c r="BL1069" s="29">
        <v>0</v>
      </c>
      <c r="BM1069" s="29">
        <v>0</v>
      </c>
      <c r="BN1069" s="29">
        <v>0</v>
      </c>
      <c r="BO1069" s="29">
        <v>0</v>
      </c>
      <c r="BP1069" s="29">
        <v>0</v>
      </c>
      <c r="BQ1069" s="29">
        <v>0</v>
      </c>
      <c r="BR1069" s="11">
        <v>0</v>
      </c>
      <c r="BS1069" s="11"/>
      <c r="BT1069" s="11"/>
      <c r="BU1069" s="11"/>
      <c r="BV1069" s="29">
        <v>0</v>
      </c>
      <c r="BW1069" s="29">
        <v>0</v>
      </c>
      <c r="BX1069" s="29">
        <v>0</v>
      </c>
    </row>
    <row r="1070" spans="3:76" ht="20.100000000000001" customHeight="1">
      <c r="C1070" s="9">
        <v>69011001</v>
      </c>
      <c r="D1070" s="113" t="s">
        <v>1245</v>
      </c>
      <c r="E1070" s="114">
        <v>1</v>
      </c>
      <c r="F1070" s="11">
        <v>80000001</v>
      </c>
      <c r="G1070" s="115">
        <v>0</v>
      </c>
      <c r="H1070" s="115">
        <v>0</v>
      </c>
      <c r="I1070" s="114">
        <v>1</v>
      </c>
      <c r="J1070" s="114">
        <v>0</v>
      </c>
      <c r="K1070" s="115">
        <v>0</v>
      </c>
      <c r="L1070" s="115">
        <v>0</v>
      </c>
      <c r="M1070" s="115" t="s">
        <v>1246</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1245</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69011002</v>
      </c>
      <c r="D1071" s="113" t="s">
        <v>1247</v>
      </c>
      <c r="E1071" s="114">
        <v>1</v>
      </c>
      <c r="F1071" s="11">
        <v>80000001</v>
      </c>
      <c r="G1071" s="115">
        <v>0</v>
      </c>
      <c r="H1071" s="115">
        <v>0</v>
      </c>
      <c r="I1071" s="114">
        <v>1</v>
      </c>
      <c r="J1071" s="114">
        <v>0</v>
      </c>
      <c r="K1071" s="115">
        <v>0</v>
      </c>
      <c r="L1071" s="115">
        <v>0</v>
      </c>
      <c r="M1071" s="115" t="s">
        <v>1227</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1247</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69011003</v>
      </c>
      <c r="D1072" s="113" t="s">
        <v>1248</v>
      </c>
      <c r="E1072" s="114">
        <v>1</v>
      </c>
      <c r="F1072" s="11">
        <v>80000001</v>
      </c>
      <c r="G1072" s="115">
        <v>0</v>
      </c>
      <c r="H1072" s="115">
        <v>0</v>
      </c>
      <c r="I1072" s="114">
        <v>1</v>
      </c>
      <c r="J1072" s="114">
        <v>0</v>
      </c>
      <c r="K1072" s="115">
        <v>0</v>
      </c>
      <c r="L1072" s="115">
        <v>0</v>
      </c>
      <c r="M1072" s="115" t="s">
        <v>1249</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1248</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69011004</v>
      </c>
      <c r="D1073" s="113" t="s">
        <v>1250</v>
      </c>
      <c r="E1073" s="114">
        <v>1</v>
      </c>
      <c r="F1073" s="11">
        <v>80000001</v>
      </c>
      <c r="G1073" s="115">
        <v>0</v>
      </c>
      <c r="H1073" s="115">
        <v>0</v>
      </c>
      <c r="I1073" s="114">
        <v>1</v>
      </c>
      <c r="J1073" s="114">
        <v>0</v>
      </c>
      <c r="K1073" s="115">
        <v>0</v>
      </c>
      <c r="L1073" s="115">
        <v>0</v>
      </c>
      <c r="M1073" s="115" t="s">
        <v>1251</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1250</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69011005</v>
      </c>
      <c r="D1074" s="113" t="s">
        <v>1252</v>
      </c>
      <c r="E1074" s="114">
        <v>1</v>
      </c>
      <c r="F1074" s="11">
        <v>80000001</v>
      </c>
      <c r="G1074" s="115">
        <v>0</v>
      </c>
      <c r="H1074" s="115">
        <v>0</v>
      </c>
      <c r="I1074" s="114">
        <v>1</v>
      </c>
      <c r="J1074" s="114">
        <v>0</v>
      </c>
      <c r="K1074" s="115">
        <v>0</v>
      </c>
      <c r="L1074" s="115">
        <v>0</v>
      </c>
      <c r="M1074" s="115" t="s">
        <v>1213</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1252</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69011006</v>
      </c>
      <c r="D1075" s="113" t="s">
        <v>1253</v>
      </c>
      <c r="E1075" s="114">
        <v>1</v>
      </c>
      <c r="F1075" s="11">
        <v>80000001</v>
      </c>
      <c r="G1075" s="115">
        <v>0</v>
      </c>
      <c r="H1075" s="115">
        <v>0</v>
      </c>
      <c r="I1075" s="114">
        <v>1</v>
      </c>
      <c r="J1075" s="114">
        <v>0</v>
      </c>
      <c r="K1075" s="115">
        <v>0</v>
      </c>
      <c r="L1075" s="115">
        <v>0</v>
      </c>
      <c r="M1075" s="115" t="s">
        <v>1234</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1253</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69011101</v>
      </c>
      <c r="D1076" s="113" t="s">
        <v>1254</v>
      </c>
      <c r="E1076" s="114">
        <v>1</v>
      </c>
      <c r="F1076" s="11">
        <v>80000001</v>
      </c>
      <c r="G1076" s="115">
        <v>0</v>
      </c>
      <c r="H1076" s="115">
        <v>0</v>
      </c>
      <c r="I1076" s="114">
        <v>1</v>
      </c>
      <c r="J1076" s="114">
        <v>0</v>
      </c>
      <c r="K1076" s="115">
        <v>0</v>
      </c>
      <c r="L1076" s="115">
        <v>0</v>
      </c>
      <c r="M1076" s="115" t="s">
        <v>1255</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1254</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69011102</v>
      </c>
      <c r="D1077" s="113" t="s">
        <v>1256</v>
      </c>
      <c r="E1077" s="114">
        <v>1</v>
      </c>
      <c r="F1077" s="11">
        <v>80000001</v>
      </c>
      <c r="G1077" s="115">
        <v>0</v>
      </c>
      <c r="H1077" s="115">
        <v>0</v>
      </c>
      <c r="I1077" s="114">
        <v>1</v>
      </c>
      <c r="J1077" s="114">
        <v>0</v>
      </c>
      <c r="K1077" s="115">
        <v>0</v>
      </c>
      <c r="L1077" s="115">
        <v>0</v>
      </c>
      <c r="M1077" s="115" t="s">
        <v>1257</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1256</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69011103</v>
      </c>
      <c r="D1078" s="113" t="s">
        <v>1258</v>
      </c>
      <c r="E1078" s="114">
        <v>1</v>
      </c>
      <c r="F1078" s="11">
        <v>80000001</v>
      </c>
      <c r="G1078" s="115">
        <v>0</v>
      </c>
      <c r="H1078" s="115">
        <v>0</v>
      </c>
      <c r="I1078" s="114">
        <v>1</v>
      </c>
      <c r="J1078" s="114">
        <v>0</v>
      </c>
      <c r="K1078" s="115">
        <v>0</v>
      </c>
      <c r="L1078" s="115">
        <v>0</v>
      </c>
      <c r="M1078" s="115" t="s">
        <v>1259</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1258</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69011104</v>
      </c>
      <c r="D1079" s="113" t="s">
        <v>1260</v>
      </c>
      <c r="E1079" s="114">
        <v>1</v>
      </c>
      <c r="F1079" s="11">
        <v>80000001</v>
      </c>
      <c r="G1079" s="115">
        <v>0</v>
      </c>
      <c r="H1079" s="115">
        <v>0</v>
      </c>
      <c r="I1079" s="114">
        <v>1</v>
      </c>
      <c r="J1079" s="114">
        <v>0</v>
      </c>
      <c r="K1079" s="115">
        <v>0</v>
      </c>
      <c r="L1079" s="115">
        <v>0</v>
      </c>
      <c r="M1079" s="115" t="s">
        <v>1261</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1260</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69011201</v>
      </c>
      <c r="D1080" s="113" t="s">
        <v>1262</v>
      </c>
      <c r="E1080" s="114">
        <v>1</v>
      </c>
      <c r="F1080" s="11">
        <v>80000001</v>
      </c>
      <c r="G1080" s="115">
        <v>0</v>
      </c>
      <c r="H1080" s="115">
        <v>0</v>
      </c>
      <c r="I1080" s="114">
        <v>1</v>
      </c>
      <c r="J1080" s="114">
        <v>0</v>
      </c>
      <c r="K1080" s="115">
        <v>0</v>
      </c>
      <c r="L1080" s="115">
        <v>0</v>
      </c>
      <c r="M1080" s="115" t="s">
        <v>1263</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1262</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69011202</v>
      </c>
      <c r="D1081" s="113" t="s">
        <v>1264</v>
      </c>
      <c r="E1081" s="114">
        <v>1</v>
      </c>
      <c r="F1081" s="11">
        <v>80000001</v>
      </c>
      <c r="G1081" s="115">
        <v>0</v>
      </c>
      <c r="H1081" s="115">
        <v>0</v>
      </c>
      <c r="I1081" s="114">
        <v>1</v>
      </c>
      <c r="J1081" s="114">
        <v>0</v>
      </c>
      <c r="K1081" s="115">
        <v>0</v>
      </c>
      <c r="L1081" s="115">
        <v>0</v>
      </c>
      <c r="M1081" s="115" t="s">
        <v>1265</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1264</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69011203</v>
      </c>
      <c r="D1082" s="113" t="s">
        <v>1266</v>
      </c>
      <c r="E1082" s="114">
        <v>1</v>
      </c>
      <c r="F1082" s="11">
        <v>80000001</v>
      </c>
      <c r="G1082" s="115">
        <v>0</v>
      </c>
      <c r="H1082" s="115">
        <v>0</v>
      </c>
      <c r="I1082" s="114">
        <v>1</v>
      </c>
      <c r="J1082" s="114">
        <v>0</v>
      </c>
      <c r="K1082" s="115">
        <v>0</v>
      </c>
      <c r="L1082" s="115">
        <v>0</v>
      </c>
      <c r="M1082" s="115" t="s">
        <v>1267</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1266</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69011204</v>
      </c>
      <c r="D1083" s="113" t="s">
        <v>1268</v>
      </c>
      <c r="E1083" s="114">
        <v>1</v>
      </c>
      <c r="F1083" s="11">
        <v>80000001</v>
      </c>
      <c r="G1083" s="115">
        <v>0</v>
      </c>
      <c r="H1083" s="115">
        <v>0</v>
      </c>
      <c r="I1083" s="114">
        <v>1</v>
      </c>
      <c r="J1083" s="114">
        <v>0</v>
      </c>
      <c r="K1083" s="115">
        <v>0</v>
      </c>
      <c r="L1083" s="115">
        <v>0</v>
      </c>
      <c r="M1083" s="115" t="s">
        <v>1269</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1268</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69011301</v>
      </c>
      <c r="D1084" s="113" t="s">
        <v>1270</v>
      </c>
      <c r="E1084" s="114">
        <v>1</v>
      </c>
      <c r="F1084" s="11">
        <v>80000001</v>
      </c>
      <c r="G1084" s="115">
        <v>0</v>
      </c>
      <c r="H1084" s="115">
        <v>0</v>
      </c>
      <c r="I1084" s="114">
        <v>1</v>
      </c>
      <c r="J1084" s="114">
        <v>0</v>
      </c>
      <c r="K1084" s="115">
        <v>0</v>
      </c>
      <c r="L1084" s="115">
        <v>0</v>
      </c>
      <c r="M1084" s="115" t="s">
        <v>1271</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1270</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69011302</v>
      </c>
      <c r="D1085" s="113" t="s">
        <v>1272</v>
      </c>
      <c r="E1085" s="114">
        <v>1</v>
      </c>
      <c r="F1085" s="11">
        <v>80000001</v>
      </c>
      <c r="G1085" s="115">
        <v>0</v>
      </c>
      <c r="H1085" s="115">
        <v>0</v>
      </c>
      <c r="I1085" s="114">
        <v>1</v>
      </c>
      <c r="J1085" s="114">
        <v>0</v>
      </c>
      <c r="K1085" s="115">
        <v>0</v>
      </c>
      <c r="L1085" s="115">
        <v>0</v>
      </c>
      <c r="M1085" s="115" t="s">
        <v>1273</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1272</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69011303</v>
      </c>
      <c r="D1086" s="113" t="s">
        <v>1274</v>
      </c>
      <c r="E1086" s="114">
        <v>1</v>
      </c>
      <c r="F1086" s="11">
        <v>80000001</v>
      </c>
      <c r="G1086" s="115">
        <v>0</v>
      </c>
      <c r="H1086" s="115">
        <v>0</v>
      </c>
      <c r="I1086" s="114">
        <v>1</v>
      </c>
      <c r="J1086" s="114">
        <v>0</v>
      </c>
      <c r="K1086" s="115">
        <v>0</v>
      </c>
      <c r="L1086" s="115">
        <v>0</v>
      </c>
      <c r="M1086" s="115" t="s">
        <v>1275</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1274</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69011304</v>
      </c>
      <c r="D1087" s="113" t="s">
        <v>1276</v>
      </c>
      <c r="E1087" s="114">
        <v>1</v>
      </c>
      <c r="F1087" s="11">
        <v>80000001</v>
      </c>
      <c r="G1087" s="115">
        <v>0</v>
      </c>
      <c r="H1087" s="115">
        <v>0</v>
      </c>
      <c r="I1087" s="114">
        <v>1</v>
      </c>
      <c r="J1087" s="114">
        <v>0</v>
      </c>
      <c r="K1087" s="115">
        <v>0</v>
      </c>
      <c r="L1087" s="115">
        <v>0</v>
      </c>
      <c r="M1087" s="115" t="s">
        <v>1277</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1276</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69012001</v>
      </c>
      <c r="D1088" s="113" t="s">
        <v>1278</v>
      </c>
      <c r="E1088" s="114">
        <v>1</v>
      </c>
      <c r="F1088" s="11">
        <v>80000001</v>
      </c>
      <c r="G1088" s="115">
        <v>0</v>
      </c>
      <c r="H1088" s="115">
        <v>0</v>
      </c>
      <c r="I1088" s="114">
        <v>1</v>
      </c>
      <c r="J1088" s="114">
        <v>0</v>
      </c>
      <c r="K1088" s="115">
        <v>0</v>
      </c>
      <c r="L1088" s="115">
        <v>0</v>
      </c>
      <c r="M1088" s="115" t="s">
        <v>1244</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1278</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69012002</v>
      </c>
      <c r="D1089" s="113" t="s">
        <v>1279</v>
      </c>
      <c r="E1089" s="114">
        <v>1</v>
      </c>
      <c r="F1089" s="11">
        <v>80000001</v>
      </c>
      <c r="G1089" s="115">
        <v>0</v>
      </c>
      <c r="H1089" s="115">
        <v>0</v>
      </c>
      <c r="I1089" s="114">
        <v>1</v>
      </c>
      <c r="J1089" s="114">
        <v>0</v>
      </c>
      <c r="K1089" s="115">
        <v>0</v>
      </c>
      <c r="L1089" s="115">
        <v>0</v>
      </c>
      <c r="M1089" s="115" t="s">
        <v>1221</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1279</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69012003</v>
      </c>
      <c r="D1090" s="113" t="s">
        <v>1280</v>
      </c>
      <c r="E1090" s="114">
        <v>1</v>
      </c>
      <c r="F1090" s="11">
        <v>80000001</v>
      </c>
      <c r="G1090" s="115">
        <v>0</v>
      </c>
      <c r="H1090" s="115">
        <v>0</v>
      </c>
      <c r="I1090" s="114">
        <v>1</v>
      </c>
      <c r="J1090" s="114">
        <v>0</v>
      </c>
      <c r="K1090" s="115">
        <v>0</v>
      </c>
      <c r="L1090" s="115">
        <v>0</v>
      </c>
      <c r="M1090" s="115" t="s">
        <v>1281</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1280</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69012004</v>
      </c>
      <c r="D1091" s="113" t="s">
        <v>1282</v>
      </c>
      <c r="E1091" s="114">
        <v>1</v>
      </c>
      <c r="F1091" s="11">
        <v>80000001</v>
      </c>
      <c r="G1091" s="115">
        <v>0</v>
      </c>
      <c r="H1091" s="115">
        <v>0</v>
      </c>
      <c r="I1091" s="114">
        <v>1</v>
      </c>
      <c r="J1091" s="114">
        <v>0</v>
      </c>
      <c r="K1091" s="115">
        <v>0</v>
      </c>
      <c r="L1091" s="115">
        <v>0</v>
      </c>
      <c r="M1091" s="115" t="s">
        <v>1283</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1282</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69012005</v>
      </c>
      <c r="D1092" s="113" t="s">
        <v>1284</v>
      </c>
      <c r="E1092" s="114">
        <v>1</v>
      </c>
      <c r="F1092" s="11">
        <v>80000001</v>
      </c>
      <c r="G1092" s="115">
        <v>0</v>
      </c>
      <c r="H1092" s="115">
        <v>0</v>
      </c>
      <c r="I1092" s="114">
        <v>1</v>
      </c>
      <c r="J1092" s="114">
        <v>0</v>
      </c>
      <c r="K1092" s="115">
        <v>0</v>
      </c>
      <c r="L1092" s="115">
        <v>0</v>
      </c>
      <c r="M1092" s="115" t="s">
        <v>1217</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1284</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9">
        <v>69012006</v>
      </c>
      <c r="D1093" s="113" t="s">
        <v>1285</v>
      </c>
      <c r="E1093" s="114">
        <v>1</v>
      </c>
      <c r="F1093" s="11">
        <v>80000001</v>
      </c>
      <c r="G1093" s="115">
        <v>0</v>
      </c>
      <c r="H1093" s="115">
        <v>0</v>
      </c>
      <c r="I1093" s="114">
        <v>1</v>
      </c>
      <c r="J1093" s="114">
        <v>0</v>
      </c>
      <c r="K1093" s="115">
        <v>0</v>
      </c>
      <c r="L1093" s="115">
        <v>0</v>
      </c>
      <c r="M1093" s="115" t="s">
        <v>1286</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1285</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69012101</v>
      </c>
      <c r="D1094" s="113" t="s">
        <v>1287</v>
      </c>
      <c r="E1094" s="114">
        <v>1</v>
      </c>
      <c r="F1094" s="11">
        <v>80000001</v>
      </c>
      <c r="G1094" s="115">
        <v>0</v>
      </c>
      <c r="H1094" s="115">
        <v>0</v>
      </c>
      <c r="I1094" s="114">
        <v>1</v>
      </c>
      <c r="J1094" s="114">
        <v>0</v>
      </c>
      <c r="K1094" s="115">
        <v>0</v>
      </c>
      <c r="L1094" s="115">
        <v>0</v>
      </c>
      <c r="M1094" s="115" t="s">
        <v>1288</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1287</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69012102</v>
      </c>
      <c r="D1095" s="113" t="s">
        <v>1289</v>
      </c>
      <c r="E1095" s="114">
        <v>1</v>
      </c>
      <c r="F1095" s="11">
        <v>80000001</v>
      </c>
      <c r="G1095" s="115">
        <v>0</v>
      </c>
      <c r="H1095" s="115">
        <v>0</v>
      </c>
      <c r="I1095" s="114">
        <v>1</v>
      </c>
      <c r="J1095" s="114">
        <v>0</v>
      </c>
      <c r="K1095" s="115">
        <v>0</v>
      </c>
      <c r="L1095" s="115">
        <v>0</v>
      </c>
      <c r="M1095" s="115" t="s">
        <v>1290</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1289</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9">
        <v>69012103</v>
      </c>
      <c r="D1096" s="113" t="s">
        <v>1291</v>
      </c>
      <c r="E1096" s="114">
        <v>1</v>
      </c>
      <c r="F1096" s="11">
        <v>80000001</v>
      </c>
      <c r="G1096" s="115">
        <v>0</v>
      </c>
      <c r="H1096" s="115">
        <v>0</v>
      </c>
      <c r="I1096" s="114">
        <v>1</v>
      </c>
      <c r="J1096" s="114">
        <v>0</v>
      </c>
      <c r="K1096" s="115">
        <v>0</v>
      </c>
      <c r="L1096" s="115">
        <v>0</v>
      </c>
      <c r="M1096" s="115" t="s">
        <v>1292</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1291</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9">
        <v>69012104</v>
      </c>
      <c r="D1097" s="113" t="s">
        <v>1293</v>
      </c>
      <c r="E1097" s="114">
        <v>1</v>
      </c>
      <c r="F1097" s="11">
        <v>80000001</v>
      </c>
      <c r="G1097" s="115">
        <v>0</v>
      </c>
      <c r="H1097" s="115">
        <v>0</v>
      </c>
      <c r="I1097" s="114">
        <v>1</v>
      </c>
      <c r="J1097" s="114">
        <v>0</v>
      </c>
      <c r="K1097" s="115">
        <v>0</v>
      </c>
      <c r="L1097" s="115">
        <v>0</v>
      </c>
      <c r="M1097" s="115" t="s">
        <v>1294</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1293</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69012201</v>
      </c>
      <c r="D1098" s="113" t="s">
        <v>1295</v>
      </c>
      <c r="E1098" s="114">
        <v>1</v>
      </c>
      <c r="F1098" s="11">
        <v>80000001</v>
      </c>
      <c r="G1098" s="115">
        <v>0</v>
      </c>
      <c r="H1098" s="115">
        <v>0</v>
      </c>
      <c r="I1098" s="114">
        <v>1</v>
      </c>
      <c r="J1098" s="114">
        <v>0</v>
      </c>
      <c r="K1098" s="115">
        <v>0</v>
      </c>
      <c r="L1098" s="115">
        <v>0</v>
      </c>
      <c r="M1098" s="115" t="s">
        <v>1296</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1295</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69012202</v>
      </c>
      <c r="D1099" s="113" t="s">
        <v>1297</v>
      </c>
      <c r="E1099" s="114">
        <v>1</v>
      </c>
      <c r="F1099" s="11">
        <v>80000001</v>
      </c>
      <c r="G1099" s="115">
        <v>0</v>
      </c>
      <c r="H1099" s="115">
        <v>0</v>
      </c>
      <c r="I1099" s="114">
        <v>1</v>
      </c>
      <c r="J1099" s="114">
        <v>0</v>
      </c>
      <c r="K1099" s="115">
        <v>0</v>
      </c>
      <c r="L1099" s="115">
        <v>0</v>
      </c>
      <c r="M1099" s="115" t="s">
        <v>1298</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1297</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69012203</v>
      </c>
      <c r="D1100" s="113" t="s">
        <v>1299</v>
      </c>
      <c r="E1100" s="114">
        <v>1</v>
      </c>
      <c r="F1100" s="11">
        <v>80000001</v>
      </c>
      <c r="G1100" s="115">
        <v>0</v>
      </c>
      <c r="H1100" s="115">
        <v>0</v>
      </c>
      <c r="I1100" s="114">
        <v>1</v>
      </c>
      <c r="J1100" s="114">
        <v>0</v>
      </c>
      <c r="K1100" s="115">
        <v>0</v>
      </c>
      <c r="L1100" s="115">
        <v>0</v>
      </c>
      <c r="M1100" s="115" t="s">
        <v>1300</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1299</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69012204</v>
      </c>
      <c r="D1101" s="113" t="s">
        <v>1301</v>
      </c>
      <c r="E1101" s="114">
        <v>1</v>
      </c>
      <c r="F1101" s="11">
        <v>80000001</v>
      </c>
      <c r="G1101" s="115">
        <v>0</v>
      </c>
      <c r="H1101" s="115">
        <v>0</v>
      </c>
      <c r="I1101" s="114">
        <v>1</v>
      </c>
      <c r="J1101" s="114">
        <v>0</v>
      </c>
      <c r="K1101" s="115">
        <v>0</v>
      </c>
      <c r="L1101" s="115">
        <v>0</v>
      </c>
      <c r="M1101" s="115" t="s">
        <v>1302</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1301</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69012301</v>
      </c>
      <c r="D1102" s="113" t="s">
        <v>1303</v>
      </c>
      <c r="E1102" s="114">
        <v>1</v>
      </c>
      <c r="F1102" s="11">
        <v>80000001</v>
      </c>
      <c r="G1102" s="115">
        <v>0</v>
      </c>
      <c r="H1102" s="115">
        <v>0</v>
      </c>
      <c r="I1102" s="114">
        <v>1</v>
      </c>
      <c r="J1102" s="114">
        <v>0</v>
      </c>
      <c r="K1102" s="115">
        <v>0</v>
      </c>
      <c r="L1102" s="115">
        <v>0</v>
      </c>
      <c r="M1102" s="115" t="s">
        <v>1304</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1303</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69012302</v>
      </c>
      <c r="D1103" s="113" t="s">
        <v>1305</v>
      </c>
      <c r="E1103" s="114">
        <v>1</v>
      </c>
      <c r="F1103" s="11">
        <v>80000001</v>
      </c>
      <c r="G1103" s="115">
        <v>0</v>
      </c>
      <c r="H1103" s="115">
        <v>0</v>
      </c>
      <c r="I1103" s="114">
        <v>1</v>
      </c>
      <c r="J1103" s="114">
        <v>0</v>
      </c>
      <c r="K1103" s="115">
        <v>0</v>
      </c>
      <c r="L1103" s="115">
        <v>0</v>
      </c>
      <c r="M1103" s="115" t="s">
        <v>1306</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1305</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69012303</v>
      </c>
      <c r="D1104" s="113" t="s">
        <v>1307</v>
      </c>
      <c r="E1104" s="114">
        <v>1</v>
      </c>
      <c r="F1104" s="11">
        <v>80000001</v>
      </c>
      <c r="G1104" s="115">
        <v>0</v>
      </c>
      <c r="H1104" s="115">
        <v>0</v>
      </c>
      <c r="I1104" s="114">
        <v>1</v>
      </c>
      <c r="J1104" s="114">
        <v>0</v>
      </c>
      <c r="K1104" s="115">
        <v>0</v>
      </c>
      <c r="L1104" s="115">
        <v>0</v>
      </c>
      <c r="M1104" s="115" t="s">
        <v>1308</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1307</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69012304</v>
      </c>
      <c r="D1105" s="113" t="s">
        <v>1309</v>
      </c>
      <c r="E1105" s="114">
        <v>1</v>
      </c>
      <c r="F1105" s="11">
        <v>80000001</v>
      </c>
      <c r="G1105" s="115">
        <v>0</v>
      </c>
      <c r="H1105" s="115">
        <v>0</v>
      </c>
      <c r="I1105" s="114">
        <v>1</v>
      </c>
      <c r="J1105" s="114">
        <v>0</v>
      </c>
      <c r="K1105" s="115">
        <v>0</v>
      </c>
      <c r="L1105" s="115">
        <v>0</v>
      </c>
      <c r="M1105" s="115" t="s">
        <v>1310</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1309</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59">
        <v>69013001</v>
      </c>
      <c r="D1106" s="116" t="s">
        <v>1311</v>
      </c>
      <c r="E1106" s="117">
        <v>1</v>
      </c>
      <c r="F1106" s="11">
        <v>80000001</v>
      </c>
      <c r="G1106" s="118">
        <v>0</v>
      </c>
      <c r="H1106" s="118">
        <v>0</v>
      </c>
      <c r="I1106" s="117">
        <v>1</v>
      </c>
      <c r="J1106" s="117">
        <v>0</v>
      </c>
      <c r="K1106" s="118">
        <v>0</v>
      </c>
      <c r="L1106" s="118">
        <v>0</v>
      </c>
      <c r="M1106" s="118" t="s">
        <v>1312</v>
      </c>
      <c r="N1106" s="115">
        <v>3</v>
      </c>
      <c r="O1106" s="115">
        <v>0</v>
      </c>
      <c r="P1106" s="115">
        <v>0</v>
      </c>
      <c r="Q1106" s="115">
        <v>0</v>
      </c>
      <c r="R1106" s="11">
        <v>0</v>
      </c>
      <c r="S1106" s="115">
        <v>0</v>
      </c>
      <c r="T1106" s="7">
        <v>1</v>
      </c>
      <c r="U1106" s="115">
        <v>0</v>
      </c>
      <c r="V1106" s="115">
        <v>0</v>
      </c>
      <c r="W1106" s="115">
        <v>0</v>
      </c>
      <c r="X1106" s="115"/>
      <c r="Y1106" s="115">
        <v>0</v>
      </c>
      <c r="Z1106" s="115">
        <v>0</v>
      </c>
      <c r="AA1106" s="115">
        <v>0</v>
      </c>
      <c r="AB1106" s="115">
        <v>0</v>
      </c>
      <c r="AC1106" s="114">
        <v>0</v>
      </c>
      <c r="AD1106" s="115">
        <v>0</v>
      </c>
      <c r="AE1106" s="115">
        <v>0</v>
      </c>
      <c r="AF1106" s="115">
        <v>0</v>
      </c>
      <c r="AG1106" s="115">
        <v>0</v>
      </c>
      <c r="AH1106" s="115">
        <v>0</v>
      </c>
      <c r="AI1106" s="115">
        <v>0</v>
      </c>
      <c r="AJ1106" s="11">
        <v>0</v>
      </c>
      <c r="AK1106" s="115">
        <v>0</v>
      </c>
      <c r="AL1106" s="115">
        <v>0</v>
      </c>
      <c r="AM1106" s="115">
        <v>0</v>
      </c>
      <c r="AN1106" s="115">
        <v>0</v>
      </c>
      <c r="AO1106" s="115">
        <v>0</v>
      </c>
      <c r="AP1106" s="115">
        <v>0</v>
      </c>
      <c r="AQ1106" s="115">
        <v>0</v>
      </c>
      <c r="AR1106" s="115">
        <v>0</v>
      </c>
      <c r="AS1106" s="123">
        <v>0</v>
      </c>
      <c r="AT1106" s="115">
        <v>0</v>
      </c>
      <c r="AU1106" s="115"/>
      <c r="AV1106" s="113">
        <v>0</v>
      </c>
      <c r="AW1106" s="115">
        <v>0</v>
      </c>
      <c r="AX1106" s="115">
        <v>0</v>
      </c>
      <c r="AY1106" s="115">
        <v>0</v>
      </c>
      <c r="AZ1106" s="26" t="s">
        <v>156</v>
      </c>
      <c r="BA1106" s="115">
        <v>0</v>
      </c>
      <c r="BB1106" s="126">
        <v>0</v>
      </c>
      <c r="BC1106" s="16">
        <v>1</v>
      </c>
      <c r="BD1106" s="113" t="s">
        <v>1311</v>
      </c>
      <c r="BE1106" s="115">
        <v>0</v>
      </c>
      <c r="BF1106" s="31">
        <v>0</v>
      </c>
      <c r="BG1106" s="11">
        <v>0</v>
      </c>
      <c r="BH1106" s="115">
        <v>0</v>
      </c>
      <c r="BI1106" s="115">
        <v>0</v>
      </c>
      <c r="BJ1106" s="115">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59">
        <v>69013002</v>
      </c>
      <c r="D1107" s="116" t="s">
        <v>1313</v>
      </c>
      <c r="E1107" s="117">
        <v>1</v>
      </c>
      <c r="F1107" s="11">
        <v>80000001</v>
      </c>
      <c r="G1107" s="118">
        <v>0</v>
      </c>
      <c r="H1107" s="118">
        <v>0</v>
      </c>
      <c r="I1107" s="117">
        <v>1</v>
      </c>
      <c r="J1107" s="117">
        <v>0</v>
      </c>
      <c r="K1107" s="118">
        <v>0</v>
      </c>
      <c r="L1107" s="118">
        <v>0</v>
      </c>
      <c r="M1107" s="118" t="s">
        <v>1238</v>
      </c>
      <c r="N1107" s="115">
        <v>3</v>
      </c>
      <c r="O1107" s="115">
        <v>0</v>
      </c>
      <c r="P1107" s="115">
        <v>0</v>
      </c>
      <c r="Q1107" s="115">
        <v>0</v>
      </c>
      <c r="R1107" s="11">
        <v>0</v>
      </c>
      <c r="S1107" s="115">
        <v>0</v>
      </c>
      <c r="T1107" s="7">
        <v>1</v>
      </c>
      <c r="U1107" s="115">
        <v>0</v>
      </c>
      <c r="V1107" s="115">
        <v>0</v>
      </c>
      <c r="W1107" s="115">
        <v>0</v>
      </c>
      <c r="X1107" s="115"/>
      <c r="Y1107" s="115">
        <v>0</v>
      </c>
      <c r="Z1107" s="115">
        <v>0</v>
      </c>
      <c r="AA1107" s="115">
        <v>0</v>
      </c>
      <c r="AB1107" s="115">
        <v>0</v>
      </c>
      <c r="AC1107" s="114">
        <v>0</v>
      </c>
      <c r="AD1107" s="115">
        <v>0</v>
      </c>
      <c r="AE1107" s="115">
        <v>0</v>
      </c>
      <c r="AF1107" s="115">
        <v>0</v>
      </c>
      <c r="AG1107" s="115">
        <v>0</v>
      </c>
      <c r="AH1107" s="115">
        <v>0</v>
      </c>
      <c r="AI1107" s="115">
        <v>0</v>
      </c>
      <c r="AJ1107" s="11">
        <v>0</v>
      </c>
      <c r="AK1107" s="115">
        <v>0</v>
      </c>
      <c r="AL1107" s="115">
        <v>0</v>
      </c>
      <c r="AM1107" s="115">
        <v>0</v>
      </c>
      <c r="AN1107" s="115">
        <v>0</v>
      </c>
      <c r="AO1107" s="115">
        <v>0</v>
      </c>
      <c r="AP1107" s="115">
        <v>0</v>
      </c>
      <c r="AQ1107" s="115">
        <v>0</v>
      </c>
      <c r="AR1107" s="115">
        <v>0</v>
      </c>
      <c r="AS1107" s="123">
        <v>0</v>
      </c>
      <c r="AT1107" s="115">
        <v>0</v>
      </c>
      <c r="AU1107" s="115"/>
      <c r="AV1107" s="113">
        <v>0</v>
      </c>
      <c r="AW1107" s="115">
        <v>0</v>
      </c>
      <c r="AX1107" s="115">
        <v>0</v>
      </c>
      <c r="AY1107" s="115">
        <v>0</v>
      </c>
      <c r="AZ1107" s="26" t="s">
        <v>156</v>
      </c>
      <c r="BA1107" s="115">
        <v>0</v>
      </c>
      <c r="BB1107" s="126">
        <v>0</v>
      </c>
      <c r="BC1107" s="16">
        <v>1</v>
      </c>
      <c r="BD1107" s="113" t="s">
        <v>1313</v>
      </c>
      <c r="BE1107" s="115">
        <v>0</v>
      </c>
      <c r="BF1107" s="31">
        <v>0</v>
      </c>
      <c r="BG1107" s="11">
        <v>0</v>
      </c>
      <c r="BH1107" s="115">
        <v>0</v>
      </c>
      <c r="BI1107" s="115">
        <v>0</v>
      </c>
      <c r="BJ1107" s="115">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59">
        <v>69013003</v>
      </c>
      <c r="D1108" s="116" t="s">
        <v>1314</v>
      </c>
      <c r="E1108" s="117">
        <v>1</v>
      </c>
      <c r="F1108" s="11">
        <v>80000001</v>
      </c>
      <c r="G1108" s="118">
        <v>0</v>
      </c>
      <c r="H1108" s="118">
        <v>0</v>
      </c>
      <c r="I1108" s="117">
        <v>1</v>
      </c>
      <c r="J1108" s="117">
        <v>0</v>
      </c>
      <c r="K1108" s="118">
        <v>0</v>
      </c>
      <c r="L1108" s="118">
        <v>0</v>
      </c>
      <c r="M1108" s="118" t="s">
        <v>1236</v>
      </c>
      <c r="N1108" s="115">
        <v>3</v>
      </c>
      <c r="O1108" s="115">
        <v>0</v>
      </c>
      <c r="P1108" s="115">
        <v>0</v>
      </c>
      <c r="Q1108" s="115">
        <v>0</v>
      </c>
      <c r="R1108" s="11">
        <v>0</v>
      </c>
      <c r="S1108" s="115">
        <v>0</v>
      </c>
      <c r="T1108" s="7">
        <v>1</v>
      </c>
      <c r="U1108" s="115">
        <v>0</v>
      </c>
      <c r="V1108" s="115">
        <v>0</v>
      </c>
      <c r="W1108" s="115">
        <v>0</v>
      </c>
      <c r="X1108" s="115"/>
      <c r="Y1108" s="115">
        <v>0</v>
      </c>
      <c r="Z1108" s="115">
        <v>0</v>
      </c>
      <c r="AA1108" s="115">
        <v>0</v>
      </c>
      <c r="AB1108" s="115">
        <v>0</v>
      </c>
      <c r="AC1108" s="114">
        <v>0</v>
      </c>
      <c r="AD1108" s="115">
        <v>0</v>
      </c>
      <c r="AE1108" s="115">
        <v>0</v>
      </c>
      <c r="AF1108" s="115">
        <v>0</v>
      </c>
      <c r="AG1108" s="115">
        <v>0</v>
      </c>
      <c r="AH1108" s="115">
        <v>0</v>
      </c>
      <c r="AI1108" s="115">
        <v>0</v>
      </c>
      <c r="AJ1108" s="11">
        <v>0</v>
      </c>
      <c r="AK1108" s="115">
        <v>0</v>
      </c>
      <c r="AL1108" s="115">
        <v>0</v>
      </c>
      <c r="AM1108" s="115">
        <v>0</v>
      </c>
      <c r="AN1108" s="115">
        <v>0</v>
      </c>
      <c r="AO1108" s="115">
        <v>0</v>
      </c>
      <c r="AP1108" s="115">
        <v>0</v>
      </c>
      <c r="AQ1108" s="115">
        <v>0</v>
      </c>
      <c r="AR1108" s="115">
        <v>0</v>
      </c>
      <c r="AS1108" s="123">
        <v>0</v>
      </c>
      <c r="AT1108" s="115">
        <v>0</v>
      </c>
      <c r="AU1108" s="115"/>
      <c r="AV1108" s="113">
        <v>0</v>
      </c>
      <c r="AW1108" s="115">
        <v>0</v>
      </c>
      <c r="AX1108" s="115">
        <v>0</v>
      </c>
      <c r="AY1108" s="115">
        <v>0</v>
      </c>
      <c r="AZ1108" s="26" t="s">
        <v>156</v>
      </c>
      <c r="BA1108" s="115">
        <v>0</v>
      </c>
      <c r="BB1108" s="126">
        <v>0</v>
      </c>
      <c r="BC1108" s="16">
        <v>1</v>
      </c>
      <c r="BD1108" s="113" t="s">
        <v>1314</v>
      </c>
      <c r="BE1108" s="115">
        <v>0</v>
      </c>
      <c r="BF1108" s="31">
        <v>0</v>
      </c>
      <c r="BG1108" s="11">
        <v>0</v>
      </c>
      <c r="BH1108" s="115">
        <v>0</v>
      </c>
      <c r="BI1108" s="115">
        <v>0</v>
      </c>
      <c r="BJ1108" s="115">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59">
        <v>69013004</v>
      </c>
      <c r="D1109" s="116" t="s">
        <v>1315</v>
      </c>
      <c r="E1109" s="117">
        <v>1</v>
      </c>
      <c r="F1109" s="11">
        <v>80000001</v>
      </c>
      <c r="G1109" s="118">
        <v>0</v>
      </c>
      <c r="H1109" s="118">
        <v>0</v>
      </c>
      <c r="I1109" s="117">
        <v>1</v>
      </c>
      <c r="J1109" s="117">
        <v>0</v>
      </c>
      <c r="K1109" s="118">
        <v>0</v>
      </c>
      <c r="L1109" s="118">
        <v>0</v>
      </c>
      <c r="M1109" s="118" t="s">
        <v>1240</v>
      </c>
      <c r="N1109" s="115">
        <v>3</v>
      </c>
      <c r="O1109" s="115">
        <v>0</v>
      </c>
      <c r="P1109" s="115">
        <v>0</v>
      </c>
      <c r="Q1109" s="115">
        <v>0</v>
      </c>
      <c r="R1109" s="11">
        <v>0</v>
      </c>
      <c r="S1109" s="115">
        <v>0</v>
      </c>
      <c r="T1109" s="7">
        <v>1</v>
      </c>
      <c r="U1109" s="115">
        <v>0</v>
      </c>
      <c r="V1109" s="115">
        <v>0</v>
      </c>
      <c r="W1109" s="115">
        <v>0</v>
      </c>
      <c r="X1109" s="115"/>
      <c r="Y1109" s="115">
        <v>0</v>
      </c>
      <c r="Z1109" s="115">
        <v>0</v>
      </c>
      <c r="AA1109" s="115">
        <v>0</v>
      </c>
      <c r="AB1109" s="115">
        <v>0</v>
      </c>
      <c r="AC1109" s="114">
        <v>0</v>
      </c>
      <c r="AD1109" s="115">
        <v>0</v>
      </c>
      <c r="AE1109" s="115">
        <v>0</v>
      </c>
      <c r="AF1109" s="115">
        <v>0</v>
      </c>
      <c r="AG1109" s="115">
        <v>0</v>
      </c>
      <c r="AH1109" s="115">
        <v>0</v>
      </c>
      <c r="AI1109" s="115">
        <v>0</v>
      </c>
      <c r="AJ1109" s="11">
        <v>0</v>
      </c>
      <c r="AK1109" s="115">
        <v>0</v>
      </c>
      <c r="AL1109" s="115">
        <v>0</v>
      </c>
      <c r="AM1109" s="115">
        <v>0</v>
      </c>
      <c r="AN1109" s="115">
        <v>0</v>
      </c>
      <c r="AO1109" s="115">
        <v>0</v>
      </c>
      <c r="AP1109" s="115">
        <v>0</v>
      </c>
      <c r="AQ1109" s="115">
        <v>0</v>
      </c>
      <c r="AR1109" s="115">
        <v>0</v>
      </c>
      <c r="AS1109" s="123">
        <v>0</v>
      </c>
      <c r="AT1109" s="115">
        <v>0</v>
      </c>
      <c r="AU1109" s="115"/>
      <c r="AV1109" s="113">
        <v>0</v>
      </c>
      <c r="AW1109" s="115">
        <v>0</v>
      </c>
      <c r="AX1109" s="115">
        <v>0</v>
      </c>
      <c r="AY1109" s="115">
        <v>0</v>
      </c>
      <c r="AZ1109" s="26" t="s">
        <v>156</v>
      </c>
      <c r="BA1109" s="115">
        <v>0</v>
      </c>
      <c r="BB1109" s="126">
        <v>0</v>
      </c>
      <c r="BC1109" s="16">
        <v>1</v>
      </c>
      <c r="BD1109" s="113" t="s">
        <v>1315</v>
      </c>
      <c r="BE1109" s="115">
        <v>0</v>
      </c>
      <c r="BF1109" s="31">
        <v>0</v>
      </c>
      <c r="BG1109" s="11">
        <v>0</v>
      </c>
      <c r="BH1109" s="115">
        <v>0</v>
      </c>
      <c r="BI1109" s="115">
        <v>0</v>
      </c>
      <c r="BJ1109" s="115">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59">
        <v>69013005</v>
      </c>
      <c r="D1110" s="116" t="s">
        <v>1316</v>
      </c>
      <c r="E1110" s="117">
        <v>1</v>
      </c>
      <c r="F1110" s="11">
        <v>80000001</v>
      </c>
      <c r="G1110" s="118">
        <v>0</v>
      </c>
      <c r="H1110" s="118">
        <v>0</v>
      </c>
      <c r="I1110" s="117">
        <v>1</v>
      </c>
      <c r="J1110" s="117">
        <v>0</v>
      </c>
      <c r="K1110" s="118">
        <v>0</v>
      </c>
      <c r="L1110" s="118">
        <v>0</v>
      </c>
      <c r="M1110" s="118" t="s">
        <v>1317</v>
      </c>
      <c r="N1110" s="115">
        <v>3</v>
      </c>
      <c r="O1110" s="115">
        <v>0</v>
      </c>
      <c r="P1110" s="115">
        <v>0</v>
      </c>
      <c r="Q1110" s="115">
        <v>0</v>
      </c>
      <c r="R1110" s="11">
        <v>0</v>
      </c>
      <c r="S1110" s="115">
        <v>0</v>
      </c>
      <c r="T1110" s="7">
        <v>1</v>
      </c>
      <c r="U1110" s="115">
        <v>0</v>
      </c>
      <c r="V1110" s="115">
        <v>0</v>
      </c>
      <c r="W1110" s="115">
        <v>0</v>
      </c>
      <c r="X1110" s="115"/>
      <c r="Y1110" s="115">
        <v>0</v>
      </c>
      <c r="Z1110" s="115">
        <v>0</v>
      </c>
      <c r="AA1110" s="115">
        <v>0</v>
      </c>
      <c r="AB1110" s="115">
        <v>0</v>
      </c>
      <c r="AC1110" s="114">
        <v>0</v>
      </c>
      <c r="AD1110" s="115">
        <v>0</v>
      </c>
      <c r="AE1110" s="115">
        <v>0</v>
      </c>
      <c r="AF1110" s="115">
        <v>0</v>
      </c>
      <c r="AG1110" s="115">
        <v>0</v>
      </c>
      <c r="AH1110" s="115">
        <v>0</v>
      </c>
      <c r="AI1110" s="115">
        <v>0</v>
      </c>
      <c r="AJ1110" s="11">
        <v>0</v>
      </c>
      <c r="AK1110" s="115">
        <v>0</v>
      </c>
      <c r="AL1110" s="115">
        <v>0</v>
      </c>
      <c r="AM1110" s="115">
        <v>0</v>
      </c>
      <c r="AN1110" s="115">
        <v>0</v>
      </c>
      <c r="AO1110" s="115">
        <v>0</v>
      </c>
      <c r="AP1110" s="115">
        <v>0</v>
      </c>
      <c r="AQ1110" s="115">
        <v>0</v>
      </c>
      <c r="AR1110" s="115">
        <v>0</v>
      </c>
      <c r="AS1110" s="123">
        <v>0</v>
      </c>
      <c r="AT1110" s="115">
        <v>0</v>
      </c>
      <c r="AU1110" s="115"/>
      <c r="AV1110" s="113">
        <v>0</v>
      </c>
      <c r="AW1110" s="115">
        <v>0</v>
      </c>
      <c r="AX1110" s="115">
        <v>0</v>
      </c>
      <c r="AY1110" s="115">
        <v>0</v>
      </c>
      <c r="AZ1110" s="26" t="s">
        <v>156</v>
      </c>
      <c r="BA1110" s="115">
        <v>0</v>
      </c>
      <c r="BB1110" s="126">
        <v>0</v>
      </c>
      <c r="BC1110" s="16">
        <v>1</v>
      </c>
      <c r="BD1110" s="113" t="s">
        <v>1316</v>
      </c>
      <c r="BE1110" s="115">
        <v>0</v>
      </c>
      <c r="BF1110" s="31">
        <v>0</v>
      </c>
      <c r="BG1110" s="11">
        <v>0</v>
      </c>
      <c r="BH1110" s="115">
        <v>0</v>
      </c>
      <c r="BI1110" s="115">
        <v>0</v>
      </c>
      <c r="BJ1110" s="115">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59">
        <v>69013006</v>
      </c>
      <c r="D1111" s="116" t="s">
        <v>1318</v>
      </c>
      <c r="E1111" s="117">
        <v>1</v>
      </c>
      <c r="F1111" s="11">
        <v>80000001</v>
      </c>
      <c r="G1111" s="118">
        <v>0</v>
      </c>
      <c r="H1111" s="118">
        <v>0</v>
      </c>
      <c r="I1111" s="117">
        <v>1</v>
      </c>
      <c r="J1111" s="117">
        <v>0</v>
      </c>
      <c r="K1111" s="118">
        <v>0</v>
      </c>
      <c r="L1111" s="118">
        <v>0</v>
      </c>
      <c r="M1111" s="118" t="s">
        <v>1242</v>
      </c>
      <c r="N1111" s="115">
        <v>3</v>
      </c>
      <c r="O1111" s="115">
        <v>0</v>
      </c>
      <c r="P1111" s="115">
        <v>0</v>
      </c>
      <c r="Q1111" s="115">
        <v>0</v>
      </c>
      <c r="R1111" s="11">
        <v>0</v>
      </c>
      <c r="S1111" s="115">
        <v>0</v>
      </c>
      <c r="T1111" s="7">
        <v>1</v>
      </c>
      <c r="U1111" s="115">
        <v>0</v>
      </c>
      <c r="V1111" s="115">
        <v>0</v>
      </c>
      <c r="W1111" s="115">
        <v>0</v>
      </c>
      <c r="X1111" s="115"/>
      <c r="Y1111" s="115">
        <v>0</v>
      </c>
      <c r="Z1111" s="115">
        <v>0</v>
      </c>
      <c r="AA1111" s="115">
        <v>0</v>
      </c>
      <c r="AB1111" s="115">
        <v>0</v>
      </c>
      <c r="AC1111" s="114">
        <v>0</v>
      </c>
      <c r="AD1111" s="115">
        <v>0</v>
      </c>
      <c r="AE1111" s="115">
        <v>0</v>
      </c>
      <c r="AF1111" s="115">
        <v>0</v>
      </c>
      <c r="AG1111" s="115">
        <v>0</v>
      </c>
      <c r="AH1111" s="115">
        <v>0</v>
      </c>
      <c r="AI1111" s="115">
        <v>0</v>
      </c>
      <c r="AJ1111" s="11">
        <v>0</v>
      </c>
      <c r="AK1111" s="115">
        <v>0</v>
      </c>
      <c r="AL1111" s="115">
        <v>0</v>
      </c>
      <c r="AM1111" s="115">
        <v>0</v>
      </c>
      <c r="AN1111" s="115">
        <v>0</v>
      </c>
      <c r="AO1111" s="115">
        <v>0</v>
      </c>
      <c r="AP1111" s="115">
        <v>0</v>
      </c>
      <c r="AQ1111" s="115">
        <v>0</v>
      </c>
      <c r="AR1111" s="115">
        <v>0</v>
      </c>
      <c r="AS1111" s="123">
        <v>0</v>
      </c>
      <c r="AT1111" s="115">
        <v>0</v>
      </c>
      <c r="AU1111" s="115"/>
      <c r="AV1111" s="113">
        <v>0</v>
      </c>
      <c r="AW1111" s="115">
        <v>0</v>
      </c>
      <c r="AX1111" s="115">
        <v>0</v>
      </c>
      <c r="AY1111" s="115">
        <v>0</v>
      </c>
      <c r="AZ1111" s="26" t="s">
        <v>156</v>
      </c>
      <c r="BA1111" s="115">
        <v>0</v>
      </c>
      <c r="BB1111" s="126">
        <v>0</v>
      </c>
      <c r="BC1111" s="16">
        <v>1</v>
      </c>
      <c r="BD1111" s="113" t="s">
        <v>1318</v>
      </c>
      <c r="BE1111" s="115">
        <v>0</v>
      </c>
      <c r="BF1111" s="31">
        <v>0</v>
      </c>
      <c r="BG1111" s="11">
        <v>0</v>
      </c>
      <c r="BH1111" s="115">
        <v>0</v>
      </c>
      <c r="BI1111" s="115">
        <v>0</v>
      </c>
      <c r="BJ1111" s="115">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59">
        <v>69013101</v>
      </c>
      <c r="D1112" s="116" t="s">
        <v>1319</v>
      </c>
      <c r="E1112" s="117">
        <v>1</v>
      </c>
      <c r="F1112" s="11">
        <v>80000001</v>
      </c>
      <c r="G1112" s="118">
        <v>0</v>
      </c>
      <c r="H1112" s="118">
        <v>0</v>
      </c>
      <c r="I1112" s="117">
        <v>1</v>
      </c>
      <c r="J1112" s="117">
        <v>0</v>
      </c>
      <c r="K1112" s="118">
        <v>0</v>
      </c>
      <c r="L1112" s="118">
        <v>0</v>
      </c>
      <c r="M1112" s="118" t="s">
        <v>1320</v>
      </c>
      <c r="N1112" s="115">
        <v>3</v>
      </c>
      <c r="O1112" s="115">
        <v>0</v>
      </c>
      <c r="P1112" s="115">
        <v>0</v>
      </c>
      <c r="Q1112" s="115">
        <v>0</v>
      </c>
      <c r="R1112" s="11">
        <v>0</v>
      </c>
      <c r="S1112" s="115">
        <v>0</v>
      </c>
      <c r="T1112" s="7">
        <v>1</v>
      </c>
      <c r="U1112" s="115">
        <v>0</v>
      </c>
      <c r="V1112" s="115">
        <v>0</v>
      </c>
      <c r="W1112" s="115">
        <v>0</v>
      </c>
      <c r="X1112" s="115"/>
      <c r="Y1112" s="115">
        <v>0</v>
      </c>
      <c r="Z1112" s="115">
        <v>0</v>
      </c>
      <c r="AA1112" s="115">
        <v>0</v>
      </c>
      <c r="AB1112" s="115">
        <v>0</v>
      </c>
      <c r="AC1112" s="114">
        <v>0</v>
      </c>
      <c r="AD1112" s="115">
        <v>0</v>
      </c>
      <c r="AE1112" s="115">
        <v>0</v>
      </c>
      <c r="AF1112" s="115">
        <v>0</v>
      </c>
      <c r="AG1112" s="115">
        <v>0</v>
      </c>
      <c r="AH1112" s="115">
        <v>0</v>
      </c>
      <c r="AI1112" s="115">
        <v>0</v>
      </c>
      <c r="AJ1112" s="11">
        <v>0</v>
      </c>
      <c r="AK1112" s="115">
        <v>0</v>
      </c>
      <c r="AL1112" s="115">
        <v>0</v>
      </c>
      <c r="AM1112" s="115">
        <v>0</v>
      </c>
      <c r="AN1112" s="115">
        <v>0</v>
      </c>
      <c r="AO1112" s="115">
        <v>0</v>
      </c>
      <c r="AP1112" s="115">
        <v>0</v>
      </c>
      <c r="AQ1112" s="115">
        <v>0</v>
      </c>
      <c r="AR1112" s="115">
        <v>0</v>
      </c>
      <c r="AS1112" s="123">
        <v>0</v>
      </c>
      <c r="AT1112" s="115">
        <v>0</v>
      </c>
      <c r="AU1112" s="115"/>
      <c r="AV1112" s="113">
        <v>0</v>
      </c>
      <c r="AW1112" s="115">
        <v>0</v>
      </c>
      <c r="AX1112" s="115">
        <v>0</v>
      </c>
      <c r="AY1112" s="115">
        <v>0</v>
      </c>
      <c r="AZ1112" s="26" t="s">
        <v>156</v>
      </c>
      <c r="BA1112" s="115">
        <v>0</v>
      </c>
      <c r="BB1112" s="126">
        <v>0</v>
      </c>
      <c r="BC1112" s="16">
        <v>1</v>
      </c>
      <c r="BD1112" s="113" t="s">
        <v>1319</v>
      </c>
      <c r="BE1112" s="115">
        <v>0</v>
      </c>
      <c r="BF1112" s="31">
        <v>0</v>
      </c>
      <c r="BG1112" s="11">
        <v>0</v>
      </c>
      <c r="BH1112" s="115">
        <v>0</v>
      </c>
      <c r="BI1112" s="115">
        <v>0</v>
      </c>
      <c r="BJ1112" s="115">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59">
        <v>69013102</v>
      </c>
      <c r="D1113" s="116" t="s">
        <v>1321</v>
      </c>
      <c r="E1113" s="117">
        <v>1</v>
      </c>
      <c r="F1113" s="11">
        <v>80000001</v>
      </c>
      <c r="G1113" s="118">
        <v>0</v>
      </c>
      <c r="H1113" s="118">
        <v>0</v>
      </c>
      <c r="I1113" s="117">
        <v>1</v>
      </c>
      <c r="J1113" s="117">
        <v>0</v>
      </c>
      <c r="K1113" s="118">
        <v>0</v>
      </c>
      <c r="L1113" s="118">
        <v>0</v>
      </c>
      <c r="M1113" s="118" t="s">
        <v>1322</v>
      </c>
      <c r="N1113" s="115">
        <v>3</v>
      </c>
      <c r="O1113" s="115">
        <v>0</v>
      </c>
      <c r="P1113" s="115">
        <v>0</v>
      </c>
      <c r="Q1113" s="115">
        <v>0</v>
      </c>
      <c r="R1113" s="11">
        <v>0</v>
      </c>
      <c r="S1113" s="115">
        <v>0</v>
      </c>
      <c r="T1113" s="7">
        <v>1</v>
      </c>
      <c r="U1113" s="115">
        <v>0</v>
      </c>
      <c r="V1113" s="115">
        <v>0</v>
      </c>
      <c r="W1113" s="115">
        <v>0</v>
      </c>
      <c r="X1113" s="115"/>
      <c r="Y1113" s="115">
        <v>0</v>
      </c>
      <c r="Z1113" s="115">
        <v>0</v>
      </c>
      <c r="AA1113" s="115">
        <v>0</v>
      </c>
      <c r="AB1113" s="115">
        <v>0</v>
      </c>
      <c r="AC1113" s="114">
        <v>0</v>
      </c>
      <c r="AD1113" s="115">
        <v>0</v>
      </c>
      <c r="AE1113" s="115">
        <v>0</v>
      </c>
      <c r="AF1113" s="115">
        <v>0</v>
      </c>
      <c r="AG1113" s="115">
        <v>0</v>
      </c>
      <c r="AH1113" s="115">
        <v>0</v>
      </c>
      <c r="AI1113" s="115">
        <v>0</v>
      </c>
      <c r="AJ1113" s="11">
        <v>0</v>
      </c>
      <c r="AK1113" s="115">
        <v>0</v>
      </c>
      <c r="AL1113" s="115">
        <v>0</v>
      </c>
      <c r="AM1113" s="115">
        <v>0</v>
      </c>
      <c r="AN1113" s="115">
        <v>0</v>
      </c>
      <c r="AO1113" s="115">
        <v>0</v>
      </c>
      <c r="AP1113" s="115">
        <v>0</v>
      </c>
      <c r="AQ1113" s="115">
        <v>0</v>
      </c>
      <c r="AR1113" s="115">
        <v>0</v>
      </c>
      <c r="AS1113" s="123">
        <v>0</v>
      </c>
      <c r="AT1113" s="115">
        <v>0</v>
      </c>
      <c r="AU1113" s="115"/>
      <c r="AV1113" s="113">
        <v>0</v>
      </c>
      <c r="AW1113" s="115">
        <v>0</v>
      </c>
      <c r="AX1113" s="115">
        <v>0</v>
      </c>
      <c r="AY1113" s="115">
        <v>0</v>
      </c>
      <c r="AZ1113" s="26" t="s">
        <v>156</v>
      </c>
      <c r="BA1113" s="115">
        <v>0</v>
      </c>
      <c r="BB1113" s="126">
        <v>0</v>
      </c>
      <c r="BC1113" s="16">
        <v>1</v>
      </c>
      <c r="BD1113" s="113" t="s">
        <v>1321</v>
      </c>
      <c r="BE1113" s="115">
        <v>0</v>
      </c>
      <c r="BF1113" s="31">
        <v>0</v>
      </c>
      <c r="BG1113" s="11">
        <v>0</v>
      </c>
      <c r="BH1113" s="115">
        <v>0</v>
      </c>
      <c r="BI1113" s="115">
        <v>0</v>
      </c>
      <c r="BJ1113" s="115">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59">
        <v>69013103</v>
      </c>
      <c r="D1114" s="116" t="s">
        <v>1323</v>
      </c>
      <c r="E1114" s="117">
        <v>1</v>
      </c>
      <c r="F1114" s="11">
        <v>80000001</v>
      </c>
      <c r="G1114" s="118">
        <v>0</v>
      </c>
      <c r="H1114" s="118">
        <v>0</v>
      </c>
      <c r="I1114" s="117">
        <v>1</v>
      </c>
      <c r="J1114" s="117">
        <v>0</v>
      </c>
      <c r="K1114" s="118">
        <v>0</v>
      </c>
      <c r="L1114" s="118">
        <v>0</v>
      </c>
      <c r="M1114" s="118" t="s">
        <v>1324</v>
      </c>
      <c r="N1114" s="115">
        <v>3</v>
      </c>
      <c r="O1114" s="115">
        <v>0</v>
      </c>
      <c r="P1114" s="115">
        <v>0</v>
      </c>
      <c r="Q1114" s="115">
        <v>0</v>
      </c>
      <c r="R1114" s="11">
        <v>0</v>
      </c>
      <c r="S1114" s="115">
        <v>0</v>
      </c>
      <c r="T1114" s="7">
        <v>1</v>
      </c>
      <c r="U1114" s="115">
        <v>0</v>
      </c>
      <c r="V1114" s="115">
        <v>0</v>
      </c>
      <c r="W1114" s="115">
        <v>0</v>
      </c>
      <c r="X1114" s="115"/>
      <c r="Y1114" s="115">
        <v>0</v>
      </c>
      <c r="Z1114" s="115">
        <v>0</v>
      </c>
      <c r="AA1114" s="115">
        <v>0</v>
      </c>
      <c r="AB1114" s="115">
        <v>0</v>
      </c>
      <c r="AC1114" s="114">
        <v>0</v>
      </c>
      <c r="AD1114" s="115">
        <v>0</v>
      </c>
      <c r="AE1114" s="115">
        <v>0</v>
      </c>
      <c r="AF1114" s="115">
        <v>0</v>
      </c>
      <c r="AG1114" s="115">
        <v>0</v>
      </c>
      <c r="AH1114" s="115">
        <v>0</v>
      </c>
      <c r="AI1114" s="115">
        <v>0</v>
      </c>
      <c r="AJ1114" s="11">
        <v>0</v>
      </c>
      <c r="AK1114" s="115">
        <v>0</v>
      </c>
      <c r="AL1114" s="115">
        <v>0</v>
      </c>
      <c r="AM1114" s="115">
        <v>0</v>
      </c>
      <c r="AN1114" s="115">
        <v>0</v>
      </c>
      <c r="AO1114" s="115">
        <v>0</v>
      </c>
      <c r="AP1114" s="115">
        <v>0</v>
      </c>
      <c r="AQ1114" s="115">
        <v>0</v>
      </c>
      <c r="AR1114" s="115">
        <v>0</v>
      </c>
      <c r="AS1114" s="123">
        <v>0</v>
      </c>
      <c r="AT1114" s="115">
        <v>0</v>
      </c>
      <c r="AU1114" s="115"/>
      <c r="AV1114" s="113">
        <v>0</v>
      </c>
      <c r="AW1114" s="115">
        <v>0</v>
      </c>
      <c r="AX1114" s="115">
        <v>0</v>
      </c>
      <c r="AY1114" s="115">
        <v>0</v>
      </c>
      <c r="AZ1114" s="26" t="s">
        <v>156</v>
      </c>
      <c r="BA1114" s="115">
        <v>0</v>
      </c>
      <c r="BB1114" s="126">
        <v>0</v>
      </c>
      <c r="BC1114" s="16">
        <v>1</v>
      </c>
      <c r="BD1114" s="113" t="s">
        <v>1323</v>
      </c>
      <c r="BE1114" s="115">
        <v>0</v>
      </c>
      <c r="BF1114" s="31">
        <v>0</v>
      </c>
      <c r="BG1114" s="11">
        <v>0</v>
      </c>
      <c r="BH1114" s="115">
        <v>0</v>
      </c>
      <c r="BI1114" s="115">
        <v>0</v>
      </c>
      <c r="BJ1114" s="115">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59">
        <v>69013104</v>
      </c>
      <c r="D1115" s="116" t="s">
        <v>1325</v>
      </c>
      <c r="E1115" s="117">
        <v>1</v>
      </c>
      <c r="F1115" s="11">
        <v>80000001</v>
      </c>
      <c r="G1115" s="118">
        <v>0</v>
      </c>
      <c r="H1115" s="118">
        <v>0</v>
      </c>
      <c r="I1115" s="117">
        <v>1</v>
      </c>
      <c r="J1115" s="117">
        <v>0</v>
      </c>
      <c r="K1115" s="118">
        <v>0</v>
      </c>
      <c r="L1115" s="118">
        <v>0</v>
      </c>
      <c r="M1115" s="118" t="s">
        <v>1326</v>
      </c>
      <c r="N1115" s="115">
        <v>3</v>
      </c>
      <c r="O1115" s="115">
        <v>0</v>
      </c>
      <c r="P1115" s="115">
        <v>0</v>
      </c>
      <c r="Q1115" s="115">
        <v>0</v>
      </c>
      <c r="R1115" s="11">
        <v>0</v>
      </c>
      <c r="S1115" s="115">
        <v>0</v>
      </c>
      <c r="T1115" s="7">
        <v>1</v>
      </c>
      <c r="U1115" s="115">
        <v>0</v>
      </c>
      <c r="V1115" s="115">
        <v>0</v>
      </c>
      <c r="W1115" s="115">
        <v>0</v>
      </c>
      <c r="X1115" s="115"/>
      <c r="Y1115" s="115">
        <v>0</v>
      </c>
      <c r="Z1115" s="115">
        <v>0</v>
      </c>
      <c r="AA1115" s="115">
        <v>0</v>
      </c>
      <c r="AB1115" s="115">
        <v>0</v>
      </c>
      <c r="AC1115" s="114">
        <v>0</v>
      </c>
      <c r="AD1115" s="115">
        <v>0</v>
      </c>
      <c r="AE1115" s="115">
        <v>0</v>
      </c>
      <c r="AF1115" s="115">
        <v>0</v>
      </c>
      <c r="AG1115" s="115">
        <v>0</v>
      </c>
      <c r="AH1115" s="115">
        <v>0</v>
      </c>
      <c r="AI1115" s="115">
        <v>0</v>
      </c>
      <c r="AJ1115" s="11">
        <v>0</v>
      </c>
      <c r="AK1115" s="115">
        <v>0</v>
      </c>
      <c r="AL1115" s="115">
        <v>0</v>
      </c>
      <c r="AM1115" s="115">
        <v>0</v>
      </c>
      <c r="AN1115" s="115">
        <v>0</v>
      </c>
      <c r="AO1115" s="115">
        <v>0</v>
      </c>
      <c r="AP1115" s="115">
        <v>0</v>
      </c>
      <c r="AQ1115" s="115">
        <v>0</v>
      </c>
      <c r="AR1115" s="115">
        <v>0</v>
      </c>
      <c r="AS1115" s="123">
        <v>0</v>
      </c>
      <c r="AT1115" s="115">
        <v>0</v>
      </c>
      <c r="AU1115" s="115"/>
      <c r="AV1115" s="113">
        <v>0</v>
      </c>
      <c r="AW1115" s="115">
        <v>0</v>
      </c>
      <c r="AX1115" s="115">
        <v>0</v>
      </c>
      <c r="AY1115" s="115">
        <v>0</v>
      </c>
      <c r="AZ1115" s="26" t="s">
        <v>156</v>
      </c>
      <c r="BA1115" s="115">
        <v>0</v>
      </c>
      <c r="BB1115" s="126">
        <v>0</v>
      </c>
      <c r="BC1115" s="16">
        <v>1</v>
      </c>
      <c r="BD1115" s="113" t="s">
        <v>1325</v>
      </c>
      <c r="BE1115" s="115">
        <v>0</v>
      </c>
      <c r="BF1115" s="31">
        <v>0</v>
      </c>
      <c r="BG1115" s="11">
        <v>0</v>
      </c>
      <c r="BH1115" s="115">
        <v>0</v>
      </c>
      <c r="BI1115" s="115">
        <v>0</v>
      </c>
      <c r="BJ1115" s="115">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59">
        <v>69013201</v>
      </c>
      <c r="D1116" s="116" t="s">
        <v>1327</v>
      </c>
      <c r="E1116" s="117">
        <v>1</v>
      </c>
      <c r="F1116" s="11">
        <v>80000001</v>
      </c>
      <c r="G1116" s="118">
        <v>0</v>
      </c>
      <c r="H1116" s="118">
        <v>0</v>
      </c>
      <c r="I1116" s="117">
        <v>1</v>
      </c>
      <c r="J1116" s="117">
        <v>0</v>
      </c>
      <c r="K1116" s="118">
        <v>0</v>
      </c>
      <c r="L1116" s="118">
        <v>0</v>
      </c>
      <c r="M1116" s="118" t="s">
        <v>1328</v>
      </c>
      <c r="N1116" s="115">
        <v>3</v>
      </c>
      <c r="O1116" s="115">
        <v>0</v>
      </c>
      <c r="P1116" s="115">
        <v>0</v>
      </c>
      <c r="Q1116" s="115">
        <v>0</v>
      </c>
      <c r="R1116" s="11">
        <v>0</v>
      </c>
      <c r="S1116" s="115">
        <v>0</v>
      </c>
      <c r="T1116" s="7">
        <v>1</v>
      </c>
      <c r="U1116" s="115">
        <v>0</v>
      </c>
      <c r="V1116" s="115">
        <v>0</v>
      </c>
      <c r="W1116" s="115">
        <v>0</v>
      </c>
      <c r="X1116" s="115"/>
      <c r="Y1116" s="115">
        <v>0</v>
      </c>
      <c r="Z1116" s="115">
        <v>0</v>
      </c>
      <c r="AA1116" s="115">
        <v>0</v>
      </c>
      <c r="AB1116" s="115">
        <v>0</v>
      </c>
      <c r="AC1116" s="114">
        <v>0</v>
      </c>
      <c r="AD1116" s="115">
        <v>0</v>
      </c>
      <c r="AE1116" s="115">
        <v>0</v>
      </c>
      <c r="AF1116" s="115">
        <v>0</v>
      </c>
      <c r="AG1116" s="115">
        <v>0</v>
      </c>
      <c r="AH1116" s="115">
        <v>0</v>
      </c>
      <c r="AI1116" s="115">
        <v>0</v>
      </c>
      <c r="AJ1116" s="11">
        <v>0</v>
      </c>
      <c r="AK1116" s="115">
        <v>0</v>
      </c>
      <c r="AL1116" s="115">
        <v>0</v>
      </c>
      <c r="AM1116" s="115">
        <v>0</v>
      </c>
      <c r="AN1116" s="115">
        <v>0</v>
      </c>
      <c r="AO1116" s="115">
        <v>0</v>
      </c>
      <c r="AP1116" s="115">
        <v>0</v>
      </c>
      <c r="AQ1116" s="115">
        <v>0</v>
      </c>
      <c r="AR1116" s="115">
        <v>0</v>
      </c>
      <c r="AS1116" s="123">
        <v>0</v>
      </c>
      <c r="AT1116" s="115">
        <v>0</v>
      </c>
      <c r="AU1116" s="115"/>
      <c r="AV1116" s="113">
        <v>0</v>
      </c>
      <c r="AW1116" s="115">
        <v>0</v>
      </c>
      <c r="AX1116" s="115">
        <v>0</v>
      </c>
      <c r="AY1116" s="115">
        <v>0</v>
      </c>
      <c r="AZ1116" s="26" t="s">
        <v>156</v>
      </c>
      <c r="BA1116" s="115">
        <v>0</v>
      </c>
      <c r="BB1116" s="126">
        <v>0</v>
      </c>
      <c r="BC1116" s="16">
        <v>1</v>
      </c>
      <c r="BD1116" s="113" t="s">
        <v>1327</v>
      </c>
      <c r="BE1116" s="115">
        <v>0</v>
      </c>
      <c r="BF1116" s="31">
        <v>0</v>
      </c>
      <c r="BG1116" s="11">
        <v>0</v>
      </c>
      <c r="BH1116" s="115">
        <v>0</v>
      </c>
      <c r="BI1116" s="115">
        <v>0</v>
      </c>
      <c r="BJ1116" s="115">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59">
        <v>69013202</v>
      </c>
      <c r="D1117" s="116" t="s">
        <v>1329</v>
      </c>
      <c r="E1117" s="117">
        <v>1</v>
      </c>
      <c r="F1117" s="11">
        <v>80000001</v>
      </c>
      <c r="G1117" s="118">
        <v>0</v>
      </c>
      <c r="H1117" s="118">
        <v>0</v>
      </c>
      <c r="I1117" s="117">
        <v>1</v>
      </c>
      <c r="J1117" s="117">
        <v>0</v>
      </c>
      <c r="K1117" s="118">
        <v>0</v>
      </c>
      <c r="L1117" s="118">
        <v>0</v>
      </c>
      <c r="M1117" s="118" t="s">
        <v>1330</v>
      </c>
      <c r="N1117" s="115">
        <v>3</v>
      </c>
      <c r="O1117" s="115">
        <v>0</v>
      </c>
      <c r="P1117" s="115">
        <v>0</v>
      </c>
      <c r="Q1117" s="115">
        <v>0</v>
      </c>
      <c r="R1117" s="11">
        <v>0</v>
      </c>
      <c r="S1117" s="115">
        <v>0</v>
      </c>
      <c r="T1117" s="7">
        <v>1</v>
      </c>
      <c r="U1117" s="115">
        <v>0</v>
      </c>
      <c r="V1117" s="115">
        <v>0</v>
      </c>
      <c r="W1117" s="115">
        <v>0</v>
      </c>
      <c r="X1117" s="115"/>
      <c r="Y1117" s="115">
        <v>0</v>
      </c>
      <c r="Z1117" s="115">
        <v>0</v>
      </c>
      <c r="AA1117" s="115">
        <v>0</v>
      </c>
      <c r="AB1117" s="115">
        <v>0</v>
      </c>
      <c r="AC1117" s="114">
        <v>0</v>
      </c>
      <c r="AD1117" s="115">
        <v>0</v>
      </c>
      <c r="AE1117" s="115">
        <v>0</v>
      </c>
      <c r="AF1117" s="115">
        <v>0</v>
      </c>
      <c r="AG1117" s="115">
        <v>0</v>
      </c>
      <c r="AH1117" s="115">
        <v>0</v>
      </c>
      <c r="AI1117" s="115">
        <v>0</v>
      </c>
      <c r="AJ1117" s="11">
        <v>0</v>
      </c>
      <c r="AK1117" s="115">
        <v>0</v>
      </c>
      <c r="AL1117" s="115">
        <v>0</v>
      </c>
      <c r="AM1117" s="115">
        <v>0</v>
      </c>
      <c r="AN1117" s="115">
        <v>0</v>
      </c>
      <c r="AO1117" s="115">
        <v>0</v>
      </c>
      <c r="AP1117" s="115">
        <v>0</v>
      </c>
      <c r="AQ1117" s="115">
        <v>0</v>
      </c>
      <c r="AR1117" s="115">
        <v>0</v>
      </c>
      <c r="AS1117" s="123">
        <v>0</v>
      </c>
      <c r="AT1117" s="115">
        <v>0</v>
      </c>
      <c r="AU1117" s="115"/>
      <c r="AV1117" s="113">
        <v>0</v>
      </c>
      <c r="AW1117" s="115">
        <v>0</v>
      </c>
      <c r="AX1117" s="115">
        <v>0</v>
      </c>
      <c r="AY1117" s="115">
        <v>0</v>
      </c>
      <c r="AZ1117" s="26" t="s">
        <v>156</v>
      </c>
      <c r="BA1117" s="115">
        <v>0</v>
      </c>
      <c r="BB1117" s="126">
        <v>0</v>
      </c>
      <c r="BC1117" s="16">
        <v>1</v>
      </c>
      <c r="BD1117" s="113" t="s">
        <v>1329</v>
      </c>
      <c r="BE1117" s="115">
        <v>0</v>
      </c>
      <c r="BF1117" s="31">
        <v>0</v>
      </c>
      <c r="BG1117" s="11">
        <v>0</v>
      </c>
      <c r="BH1117" s="115">
        <v>0</v>
      </c>
      <c r="BI1117" s="115">
        <v>0</v>
      </c>
      <c r="BJ1117" s="115">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59">
        <v>69013203</v>
      </c>
      <c r="D1118" s="116" t="s">
        <v>1331</v>
      </c>
      <c r="E1118" s="117">
        <v>1</v>
      </c>
      <c r="F1118" s="11">
        <v>80000001</v>
      </c>
      <c r="G1118" s="118">
        <v>0</v>
      </c>
      <c r="H1118" s="118">
        <v>0</v>
      </c>
      <c r="I1118" s="117">
        <v>1</v>
      </c>
      <c r="J1118" s="117">
        <v>0</v>
      </c>
      <c r="K1118" s="118">
        <v>0</v>
      </c>
      <c r="L1118" s="118">
        <v>0</v>
      </c>
      <c r="M1118" s="118" t="s">
        <v>1332</v>
      </c>
      <c r="N1118" s="115">
        <v>3</v>
      </c>
      <c r="O1118" s="115">
        <v>0</v>
      </c>
      <c r="P1118" s="115">
        <v>0</v>
      </c>
      <c r="Q1118" s="115">
        <v>0</v>
      </c>
      <c r="R1118" s="11">
        <v>0</v>
      </c>
      <c r="S1118" s="115">
        <v>0</v>
      </c>
      <c r="T1118" s="7">
        <v>1</v>
      </c>
      <c r="U1118" s="115">
        <v>0</v>
      </c>
      <c r="V1118" s="115">
        <v>0</v>
      </c>
      <c r="W1118" s="115">
        <v>0</v>
      </c>
      <c r="X1118" s="115"/>
      <c r="Y1118" s="115">
        <v>0</v>
      </c>
      <c r="Z1118" s="115">
        <v>0</v>
      </c>
      <c r="AA1118" s="115">
        <v>0</v>
      </c>
      <c r="AB1118" s="115">
        <v>0</v>
      </c>
      <c r="AC1118" s="114">
        <v>0</v>
      </c>
      <c r="AD1118" s="115">
        <v>0</v>
      </c>
      <c r="AE1118" s="115">
        <v>0</v>
      </c>
      <c r="AF1118" s="115">
        <v>0</v>
      </c>
      <c r="AG1118" s="115">
        <v>0</v>
      </c>
      <c r="AH1118" s="115">
        <v>0</v>
      </c>
      <c r="AI1118" s="115">
        <v>0</v>
      </c>
      <c r="AJ1118" s="11">
        <v>0</v>
      </c>
      <c r="AK1118" s="115">
        <v>0</v>
      </c>
      <c r="AL1118" s="115">
        <v>0</v>
      </c>
      <c r="AM1118" s="115">
        <v>0</v>
      </c>
      <c r="AN1118" s="115">
        <v>0</v>
      </c>
      <c r="AO1118" s="115">
        <v>0</v>
      </c>
      <c r="AP1118" s="115">
        <v>0</v>
      </c>
      <c r="AQ1118" s="115">
        <v>0</v>
      </c>
      <c r="AR1118" s="115">
        <v>0</v>
      </c>
      <c r="AS1118" s="123">
        <v>0</v>
      </c>
      <c r="AT1118" s="115">
        <v>0</v>
      </c>
      <c r="AU1118" s="115"/>
      <c r="AV1118" s="113">
        <v>0</v>
      </c>
      <c r="AW1118" s="115">
        <v>0</v>
      </c>
      <c r="AX1118" s="115">
        <v>0</v>
      </c>
      <c r="AY1118" s="115">
        <v>0</v>
      </c>
      <c r="AZ1118" s="26" t="s">
        <v>156</v>
      </c>
      <c r="BA1118" s="115">
        <v>0</v>
      </c>
      <c r="BB1118" s="126">
        <v>0</v>
      </c>
      <c r="BC1118" s="16">
        <v>1</v>
      </c>
      <c r="BD1118" s="113" t="s">
        <v>1331</v>
      </c>
      <c r="BE1118" s="115">
        <v>0</v>
      </c>
      <c r="BF1118" s="31">
        <v>0</v>
      </c>
      <c r="BG1118" s="11">
        <v>0</v>
      </c>
      <c r="BH1118" s="115">
        <v>0</v>
      </c>
      <c r="BI1118" s="115">
        <v>0</v>
      </c>
      <c r="BJ1118" s="115">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59">
        <v>69013204</v>
      </c>
      <c r="D1119" s="116" t="s">
        <v>1333</v>
      </c>
      <c r="E1119" s="117">
        <v>1</v>
      </c>
      <c r="F1119" s="11">
        <v>80000001</v>
      </c>
      <c r="G1119" s="118">
        <v>0</v>
      </c>
      <c r="H1119" s="118">
        <v>0</v>
      </c>
      <c r="I1119" s="117">
        <v>1</v>
      </c>
      <c r="J1119" s="117">
        <v>0</v>
      </c>
      <c r="K1119" s="118">
        <v>0</v>
      </c>
      <c r="L1119" s="118">
        <v>0</v>
      </c>
      <c r="M1119" s="118" t="s">
        <v>1334</v>
      </c>
      <c r="N1119" s="115">
        <v>3</v>
      </c>
      <c r="O1119" s="115">
        <v>0</v>
      </c>
      <c r="P1119" s="115">
        <v>0</v>
      </c>
      <c r="Q1119" s="115">
        <v>0</v>
      </c>
      <c r="R1119" s="11">
        <v>0</v>
      </c>
      <c r="S1119" s="115">
        <v>0</v>
      </c>
      <c r="T1119" s="7">
        <v>1</v>
      </c>
      <c r="U1119" s="115">
        <v>0</v>
      </c>
      <c r="V1119" s="115">
        <v>0</v>
      </c>
      <c r="W1119" s="115">
        <v>0</v>
      </c>
      <c r="X1119" s="115"/>
      <c r="Y1119" s="115">
        <v>0</v>
      </c>
      <c r="Z1119" s="115">
        <v>0</v>
      </c>
      <c r="AA1119" s="115">
        <v>0</v>
      </c>
      <c r="AB1119" s="115">
        <v>0</v>
      </c>
      <c r="AC1119" s="114">
        <v>0</v>
      </c>
      <c r="AD1119" s="115">
        <v>0</v>
      </c>
      <c r="AE1119" s="115">
        <v>0</v>
      </c>
      <c r="AF1119" s="115">
        <v>0</v>
      </c>
      <c r="AG1119" s="115">
        <v>0</v>
      </c>
      <c r="AH1119" s="115">
        <v>0</v>
      </c>
      <c r="AI1119" s="115">
        <v>0</v>
      </c>
      <c r="AJ1119" s="11">
        <v>0</v>
      </c>
      <c r="AK1119" s="115">
        <v>0</v>
      </c>
      <c r="AL1119" s="115">
        <v>0</v>
      </c>
      <c r="AM1119" s="115">
        <v>0</v>
      </c>
      <c r="AN1119" s="115">
        <v>0</v>
      </c>
      <c r="AO1119" s="115">
        <v>0</v>
      </c>
      <c r="AP1119" s="115">
        <v>0</v>
      </c>
      <c r="AQ1119" s="115">
        <v>0</v>
      </c>
      <c r="AR1119" s="115">
        <v>0</v>
      </c>
      <c r="AS1119" s="123">
        <v>0</v>
      </c>
      <c r="AT1119" s="115">
        <v>0</v>
      </c>
      <c r="AU1119" s="115"/>
      <c r="AV1119" s="113">
        <v>0</v>
      </c>
      <c r="AW1119" s="115">
        <v>0</v>
      </c>
      <c r="AX1119" s="115">
        <v>0</v>
      </c>
      <c r="AY1119" s="115">
        <v>0</v>
      </c>
      <c r="AZ1119" s="26" t="s">
        <v>156</v>
      </c>
      <c r="BA1119" s="115">
        <v>0</v>
      </c>
      <c r="BB1119" s="126">
        <v>0</v>
      </c>
      <c r="BC1119" s="16">
        <v>1</v>
      </c>
      <c r="BD1119" s="113" t="s">
        <v>1333</v>
      </c>
      <c r="BE1119" s="115">
        <v>0</v>
      </c>
      <c r="BF1119" s="31">
        <v>0</v>
      </c>
      <c r="BG1119" s="11">
        <v>0</v>
      </c>
      <c r="BH1119" s="115">
        <v>0</v>
      </c>
      <c r="BI1119" s="115">
        <v>0</v>
      </c>
      <c r="BJ1119" s="115">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59">
        <v>69013301</v>
      </c>
      <c r="D1120" s="116" t="s">
        <v>1335</v>
      </c>
      <c r="E1120" s="117">
        <v>1</v>
      </c>
      <c r="F1120" s="11">
        <v>80000001</v>
      </c>
      <c r="G1120" s="118">
        <v>0</v>
      </c>
      <c r="H1120" s="118">
        <v>0</v>
      </c>
      <c r="I1120" s="117">
        <v>1</v>
      </c>
      <c r="J1120" s="117">
        <v>0</v>
      </c>
      <c r="K1120" s="118">
        <v>0</v>
      </c>
      <c r="L1120" s="118">
        <v>0</v>
      </c>
      <c r="M1120" s="118" t="s">
        <v>1336</v>
      </c>
      <c r="N1120" s="115">
        <v>3</v>
      </c>
      <c r="O1120" s="115">
        <v>0</v>
      </c>
      <c r="P1120" s="115">
        <v>0</v>
      </c>
      <c r="Q1120" s="115">
        <v>0</v>
      </c>
      <c r="R1120" s="11">
        <v>0</v>
      </c>
      <c r="S1120" s="115">
        <v>0</v>
      </c>
      <c r="T1120" s="7">
        <v>1</v>
      </c>
      <c r="U1120" s="115">
        <v>0</v>
      </c>
      <c r="V1120" s="115">
        <v>0</v>
      </c>
      <c r="W1120" s="115">
        <v>0</v>
      </c>
      <c r="X1120" s="115"/>
      <c r="Y1120" s="115">
        <v>0</v>
      </c>
      <c r="Z1120" s="115">
        <v>0</v>
      </c>
      <c r="AA1120" s="115">
        <v>0</v>
      </c>
      <c r="AB1120" s="115">
        <v>0</v>
      </c>
      <c r="AC1120" s="114">
        <v>0</v>
      </c>
      <c r="AD1120" s="115">
        <v>0</v>
      </c>
      <c r="AE1120" s="115">
        <v>0</v>
      </c>
      <c r="AF1120" s="115">
        <v>0</v>
      </c>
      <c r="AG1120" s="115">
        <v>0</v>
      </c>
      <c r="AH1120" s="115">
        <v>0</v>
      </c>
      <c r="AI1120" s="115">
        <v>0</v>
      </c>
      <c r="AJ1120" s="11">
        <v>0</v>
      </c>
      <c r="AK1120" s="115">
        <v>0</v>
      </c>
      <c r="AL1120" s="115">
        <v>0</v>
      </c>
      <c r="AM1120" s="115">
        <v>0</v>
      </c>
      <c r="AN1120" s="115">
        <v>0</v>
      </c>
      <c r="AO1120" s="115">
        <v>0</v>
      </c>
      <c r="AP1120" s="115">
        <v>0</v>
      </c>
      <c r="AQ1120" s="115">
        <v>0</v>
      </c>
      <c r="AR1120" s="115">
        <v>0</v>
      </c>
      <c r="AS1120" s="123">
        <v>0</v>
      </c>
      <c r="AT1120" s="115">
        <v>0</v>
      </c>
      <c r="AU1120" s="115"/>
      <c r="AV1120" s="113">
        <v>0</v>
      </c>
      <c r="AW1120" s="115">
        <v>0</v>
      </c>
      <c r="AX1120" s="115">
        <v>0</v>
      </c>
      <c r="AY1120" s="115">
        <v>0</v>
      </c>
      <c r="AZ1120" s="26" t="s">
        <v>156</v>
      </c>
      <c r="BA1120" s="115">
        <v>0</v>
      </c>
      <c r="BB1120" s="126">
        <v>0</v>
      </c>
      <c r="BC1120" s="16">
        <v>1</v>
      </c>
      <c r="BD1120" s="113" t="s">
        <v>1335</v>
      </c>
      <c r="BE1120" s="115">
        <v>0</v>
      </c>
      <c r="BF1120" s="31">
        <v>0</v>
      </c>
      <c r="BG1120" s="11">
        <v>0</v>
      </c>
      <c r="BH1120" s="115">
        <v>0</v>
      </c>
      <c r="BI1120" s="115">
        <v>0</v>
      </c>
      <c r="BJ1120" s="115">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59">
        <v>69013302</v>
      </c>
      <c r="D1121" s="116" t="s">
        <v>1337</v>
      </c>
      <c r="E1121" s="117">
        <v>1</v>
      </c>
      <c r="F1121" s="11">
        <v>80000001</v>
      </c>
      <c r="G1121" s="118">
        <v>0</v>
      </c>
      <c r="H1121" s="118">
        <v>0</v>
      </c>
      <c r="I1121" s="117">
        <v>1</v>
      </c>
      <c r="J1121" s="117">
        <v>0</v>
      </c>
      <c r="K1121" s="118">
        <v>0</v>
      </c>
      <c r="L1121" s="118">
        <v>0</v>
      </c>
      <c r="M1121" s="118" t="s">
        <v>1338</v>
      </c>
      <c r="N1121" s="115">
        <v>3</v>
      </c>
      <c r="O1121" s="115">
        <v>0</v>
      </c>
      <c r="P1121" s="115">
        <v>0</v>
      </c>
      <c r="Q1121" s="115">
        <v>0</v>
      </c>
      <c r="R1121" s="11">
        <v>0</v>
      </c>
      <c r="S1121" s="115">
        <v>0</v>
      </c>
      <c r="T1121" s="7">
        <v>1</v>
      </c>
      <c r="U1121" s="115">
        <v>0</v>
      </c>
      <c r="V1121" s="115">
        <v>0</v>
      </c>
      <c r="W1121" s="115">
        <v>0</v>
      </c>
      <c r="X1121" s="115"/>
      <c r="Y1121" s="115">
        <v>0</v>
      </c>
      <c r="Z1121" s="115">
        <v>0</v>
      </c>
      <c r="AA1121" s="115">
        <v>0</v>
      </c>
      <c r="AB1121" s="115">
        <v>0</v>
      </c>
      <c r="AC1121" s="114">
        <v>0</v>
      </c>
      <c r="AD1121" s="115">
        <v>0</v>
      </c>
      <c r="AE1121" s="115">
        <v>0</v>
      </c>
      <c r="AF1121" s="115">
        <v>0</v>
      </c>
      <c r="AG1121" s="115">
        <v>0</v>
      </c>
      <c r="AH1121" s="115">
        <v>0</v>
      </c>
      <c r="AI1121" s="115">
        <v>0</v>
      </c>
      <c r="AJ1121" s="11">
        <v>0</v>
      </c>
      <c r="AK1121" s="115">
        <v>0</v>
      </c>
      <c r="AL1121" s="115">
        <v>0</v>
      </c>
      <c r="AM1121" s="115">
        <v>0</v>
      </c>
      <c r="AN1121" s="115">
        <v>0</v>
      </c>
      <c r="AO1121" s="115">
        <v>0</v>
      </c>
      <c r="AP1121" s="115">
        <v>0</v>
      </c>
      <c r="AQ1121" s="115">
        <v>0</v>
      </c>
      <c r="AR1121" s="115">
        <v>0</v>
      </c>
      <c r="AS1121" s="123">
        <v>0</v>
      </c>
      <c r="AT1121" s="115">
        <v>0</v>
      </c>
      <c r="AU1121" s="115"/>
      <c r="AV1121" s="113">
        <v>0</v>
      </c>
      <c r="AW1121" s="115">
        <v>0</v>
      </c>
      <c r="AX1121" s="115">
        <v>0</v>
      </c>
      <c r="AY1121" s="115">
        <v>0</v>
      </c>
      <c r="AZ1121" s="26" t="s">
        <v>156</v>
      </c>
      <c r="BA1121" s="115">
        <v>0</v>
      </c>
      <c r="BB1121" s="126">
        <v>0</v>
      </c>
      <c r="BC1121" s="16">
        <v>1</v>
      </c>
      <c r="BD1121" s="113" t="s">
        <v>1337</v>
      </c>
      <c r="BE1121" s="115">
        <v>0</v>
      </c>
      <c r="BF1121" s="31">
        <v>0</v>
      </c>
      <c r="BG1121" s="11">
        <v>0</v>
      </c>
      <c r="BH1121" s="115">
        <v>0</v>
      </c>
      <c r="BI1121" s="115">
        <v>0</v>
      </c>
      <c r="BJ1121" s="115">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59">
        <v>69013303</v>
      </c>
      <c r="D1122" s="116" t="s">
        <v>1339</v>
      </c>
      <c r="E1122" s="117">
        <v>1</v>
      </c>
      <c r="F1122" s="11">
        <v>80000001</v>
      </c>
      <c r="G1122" s="118">
        <v>0</v>
      </c>
      <c r="H1122" s="118">
        <v>0</v>
      </c>
      <c r="I1122" s="117">
        <v>1</v>
      </c>
      <c r="J1122" s="117">
        <v>0</v>
      </c>
      <c r="K1122" s="118">
        <v>0</v>
      </c>
      <c r="L1122" s="118">
        <v>0</v>
      </c>
      <c r="M1122" s="118" t="s">
        <v>1340</v>
      </c>
      <c r="N1122" s="115">
        <v>3</v>
      </c>
      <c r="O1122" s="115">
        <v>0</v>
      </c>
      <c r="P1122" s="115">
        <v>0</v>
      </c>
      <c r="Q1122" s="115">
        <v>0</v>
      </c>
      <c r="R1122" s="11">
        <v>0</v>
      </c>
      <c r="S1122" s="115">
        <v>0</v>
      </c>
      <c r="T1122" s="7">
        <v>1</v>
      </c>
      <c r="U1122" s="115">
        <v>0</v>
      </c>
      <c r="V1122" s="115">
        <v>0</v>
      </c>
      <c r="W1122" s="115">
        <v>0</v>
      </c>
      <c r="X1122" s="115"/>
      <c r="Y1122" s="115">
        <v>0</v>
      </c>
      <c r="Z1122" s="115">
        <v>0</v>
      </c>
      <c r="AA1122" s="115">
        <v>0</v>
      </c>
      <c r="AB1122" s="115">
        <v>0</v>
      </c>
      <c r="AC1122" s="114">
        <v>0</v>
      </c>
      <c r="AD1122" s="115">
        <v>0</v>
      </c>
      <c r="AE1122" s="115">
        <v>0</v>
      </c>
      <c r="AF1122" s="115">
        <v>0</v>
      </c>
      <c r="AG1122" s="115">
        <v>0</v>
      </c>
      <c r="AH1122" s="115">
        <v>0</v>
      </c>
      <c r="AI1122" s="115">
        <v>0</v>
      </c>
      <c r="AJ1122" s="11">
        <v>0</v>
      </c>
      <c r="AK1122" s="115">
        <v>0</v>
      </c>
      <c r="AL1122" s="115">
        <v>0</v>
      </c>
      <c r="AM1122" s="115">
        <v>0</v>
      </c>
      <c r="AN1122" s="115">
        <v>0</v>
      </c>
      <c r="AO1122" s="115">
        <v>0</v>
      </c>
      <c r="AP1122" s="115">
        <v>0</v>
      </c>
      <c r="AQ1122" s="115">
        <v>0</v>
      </c>
      <c r="AR1122" s="115">
        <v>0</v>
      </c>
      <c r="AS1122" s="123">
        <v>0</v>
      </c>
      <c r="AT1122" s="115">
        <v>0</v>
      </c>
      <c r="AU1122" s="115"/>
      <c r="AV1122" s="113">
        <v>0</v>
      </c>
      <c r="AW1122" s="115">
        <v>0</v>
      </c>
      <c r="AX1122" s="115">
        <v>0</v>
      </c>
      <c r="AY1122" s="115">
        <v>0</v>
      </c>
      <c r="AZ1122" s="26" t="s">
        <v>156</v>
      </c>
      <c r="BA1122" s="115">
        <v>0</v>
      </c>
      <c r="BB1122" s="126">
        <v>0</v>
      </c>
      <c r="BC1122" s="16">
        <v>1</v>
      </c>
      <c r="BD1122" s="113" t="s">
        <v>1339</v>
      </c>
      <c r="BE1122" s="115">
        <v>0</v>
      </c>
      <c r="BF1122" s="31">
        <v>0</v>
      </c>
      <c r="BG1122" s="11">
        <v>0</v>
      </c>
      <c r="BH1122" s="115">
        <v>0</v>
      </c>
      <c r="BI1122" s="115">
        <v>0</v>
      </c>
      <c r="BJ1122" s="115">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59">
        <v>69013304</v>
      </c>
      <c r="D1123" s="116" t="s">
        <v>1341</v>
      </c>
      <c r="E1123" s="117">
        <v>1</v>
      </c>
      <c r="F1123" s="11">
        <v>80000001</v>
      </c>
      <c r="G1123" s="118">
        <v>0</v>
      </c>
      <c r="H1123" s="118">
        <v>0</v>
      </c>
      <c r="I1123" s="117">
        <v>1</v>
      </c>
      <c r="J1123" s="117">
        <v>0</v>
      </c>
      <c r="K1123" s="118">
        <v>0</v>
      </c>
      <c r="L1123" s="118">
        <v>0</v>
      </c>
      <c r="M1123" s="118" t="s">
        <v>1342</v>
      </c>
      <c r="N1123" s="115">
        <v>3</v>
      </c>
      <c r="O1123" s="115">
        <v>0</v>
      </c>
      <c r="P1123" s="115">
        <v>0</v>
      </c>
      <c r="Q1123" s="115">
        <v>0</v>
      </c>
      <c r="R1123" s="11">
        <v>0</v>
      </c>
      <c r="S1123" s="115">
        <v>0</v>
      </c>
      <c r="T1123" s="7">
        <v>1</v>
      </c>
      <c r="U1123" s="115">
        <v>0</v>
      </c>
      <c r="V1123" s="115">
        <v>0</v>
      </c>
      <c r="W1123" s="115">
        <v>0</v>
      </c>
      <c r="X1123" s="115"/>
      <c r="Y1123" s="115">
        <v>0</v>
      </c>
      <c r="Z1123" s="115">
        <v>0</v>
      </c>
      <c r="AA1123" s="115">
        <v>0</v>
      </c>
      <c r="AB1123" s="115">
        <v>0</v>
      </c>
      <c r="AC1123" s="114">
        <v>0</v>
      </c>
      <c r="AD1123" s="115">
        <v>0</v>
      </c>
      <c r="AE1123" s="115">
        <v>0</v>
      </c>
      <c r="AF1123" s="115">
        <v>0</v>
      </c>
      <c r="AG1123" s="115">
        <v>0</v>
      </c>
      <c r="AH1123" s="115">
        <v>0</v>
      </c>
      <c r="AI1123" s="115">
        <v>0</v>
      </c>
      <c r="AJ1123" s="11">
        <v>0</v>
      </c>
      <c r="AK1123" s="115">
        <v>0</v>
      </c>
      <c r="AL1123" s="115">
        <v>0</v>
      </c>
      <c r="AM1123" s="115">
        <v>0</v>
      </c>
      <c r="AN1123" s="115">
        <v>0</v>
      </c>
      <c r="AO1123" s="115">
        <v>0</v>
      </c>
      <c r="AP1123" s="115">
        <v>0</v>
      </c>
      <c r="AQ1123" s="115">
        <v>0</v>
      </c>
      <c r="AR1123" s="115">
        <v>0</v>
      </c>
      <c r="AS1123" s="123">
        <v>0</v>
      </c>
      <c r="AT1123" s="115">
        <v>0</v>
      </c>
      <c r="AU1123" s="115"/>
      <c r="AV1123" s="113">
        <v>0</v>
      </c>
      <c r="AW1123" s="115">
        <v>0</v>
      </c>
      <c r="AX1123" s="115">
        <v>0</v>
      </c>
      <c r="AY1123" s="115">
        <v>0</v>
      </c>
      <c r="AZ1123" s="26" t="s">
        <v>156</v>
      </c>
      <c r="BA1123" s="115">
        <v>0</v>
      </c>
      <c r="BB1123" s="126">
        <v>0</v>
      </c>
      <c r="BC1123" s="16">
        <v>1</v>
      </c>
      <c r="BD1123" s="113" t="s">
        <v>1341</v>
      </c>
      <c r="BE1123" s="115">
        <v>0</v>
      </c>
      <c r="BF1123" s="31">
        <v>0</v>
      </c>
      <c r="BG1123" s="11">
        <v>0</v>
      </c>
      <c r="BH1123" s="115">
        <v>0</v>
      </c>
      <c r="BI1123" s="115">
        <v>0</v>
      </c>
      <c r="BJ1123" s="115">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69021001</v>
      </c>
      <c r="D1124" s="10" t="s">
        <v>1343</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1344</v>
      </c>
      <c r="BB1124" s="16">
        <v>0</v>
      </c>
      <c r="BC1124" s="16">
        <v>1</v>
      </c>
      <c r="BD1124" s="10" t="s">
        <v>1345</v>
      </c>
      <c r="BE1124" s="9">
        <v>0</v>
      </c>
      <c r="BF1124" s="7">
        <v>0</v>
      </c>
      <c r="BG1124" s="9">
        <v>0</v>
      </c>
      <c r="BH1124" s="9">
        <v>0</v>
      </c>
      <c r="BI1124" s="9">
        <v>0</v>
      </c>
      <c r="BJ1124" s="9">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69021002</v>
      </c>
      <c r="D1125" s="10" t="s">
        <v>1346</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1347</v>
      </c>
      <c r="BB1125" s="16">
        <v>0</v>
      </c>
      <c r="BC1125" s="16">
        <v>1</v>
      </c>
      <c r="BD1125" s="10" t="s">
        <v>1348</v>
      </c>
      <c r="BE1125" s="9">
        <v>0</v>
      </c>
      <c r="BF1125" s="7">
        <v>0</v>
      </c>
      <c r="BG1125" s="9">
        <v>0</v>
      </c>
      <c r="BH1125" s="9">
        <v>0</v>
      </c>
      <c r="BI1125" s="9">
        <v>0</v>
      </c>
      <c r="BJ1125" s="9">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69021003</v>
      </c>
      <c r="D1126" s="10" t="s">
        <v>1349</v>
      </c>
      <c r="E1126" s="9">
        <v>1</v>
      </c>
      <c r="F1126" s="11">
        <v>80000001</v>
      </c>
      <c r="G1126" s="9">
        <v>0</v>
      </c>
      <c r="H1126" s="9">
        <v>0</v>
      </c>
      <c r="I1126" s="9">
        <v>1</v>
      </c>
      <c r="J1126" s="9">
        <v>0</v>
      </c>
      <c r="K1126" s="9">
        <v>0</v>
      </c>
      <c r="L1126" s="9">
        <v>0</v>
      </c>
      <c r="M1126" s="9">
        <v>0</v>
      </c>
      <c r="N1126" s="9">
        <v>8</v>
      </c>
      <c r="O1126" s="9">
        <v>0</v>
      </c>
      <c r="P1126" s="9">
        <v>0</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1"/>
      <c r="AT1126" s="9" t="s">
        <v>153</v>
      </c>
      <c r="AU1126" s="9"/>
      <c r="AV1126" s="10" t="s">
        <v>171</v>
      </c>
      <c r="AW1126" s="9">
        <v>0</v>
      </c>
      <c r="AX1126" s="9">
        <v>0</v>
      </c>
      <c r="AY1126" s="9">
        <v>0</v>
      </c>
      <c r="AZ1126" s="10" t="s">
        <v>156</v>
      </c>
      <c r="BA1126" s="10" t="s">
        <v>1350</v>
      </c>
      <c r="BB1126" s="16">
        <v>0</v>
      </c>
      <c r="BC1126" s="16">
        <v>1</v>
      </c>
      <c r="BD1126" s="10" t="s">
        <v>1351</v>
      </c>
      <c r="BE1126" s="9">
        <v>0</v>
      </c>
      <c r="BF1126" s="7">
        <v>0</v>
      </c>
      <c r="BG1126" s="9">
        <v>0</v>
      </c>
      <c r="BH1126" s="9">
        <v>0</v>
      </c>
      <c r="BI1126" s="9">
        <v>0</v>
      </c>
      <c r="BJ1126" s="9">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69021004</v>
      </c>
      <c r="D1127" s="10" t="s">
        <v>1352</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1353</v>
      </c>
      <c r="BB1127" s="16">
        <v>0</v>
      </c>
      <c r="BC1127" s="16">
        <v>1</v>
      </c>
      <c r="BD1127" s="10" t="s">
        <v>1354</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69021005</v>
      </c>
      <c r="D1128" s="10" t="s">
        <v>1355</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1356</v>
      </c>
      <c r="BB1128" s="16">
        <v>0</v>
      </c>
      <c r="BC1128" s="16">
        <v>1</v>
      </c>
      <c r="BD1128" s="10" t="s">
        <v>1357</v>
      </c>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69021006</v>
      </c>
      <c r="D1129" s="10" t="s">
        <v>1358</v>
      </c>
      <c r="E1129" s="9">
        <v>1</v>
      </c>
      <c r="F1129" s="11">
        <v>80000001</v>
      </c>
      <c r="G1129" s="9">
        <v>0</v>
      </c>
      <c r="H1129" s="9">
        <v>0</v>
      </c>
      <c r="I1129" s="9">
        <v>1</v>
      </c>
      <c r="J1129" s="9">
        <v>0</v>
      </c>
      <c r="K1129" s="9">
        <v>0</v>
      </c>
      <c r="L1129" s="9">
        <v>0</v>
      </c>
      <c r="M1129" s="9">
        <v>0</v>
      </c>
      <c r="N1129" s="9">
        <v>8</v>
      </c>
      <c r="O1129" s="9">
        <v>0</v>
      </c>
      <c r="P1129" s="9">
        <v>0</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1"/>
      <c r="AT1129" s="9" t="s">
        <v>153</v>
      </c>
      <c r="AU1129" s="9"/>
      <c r="AV1129" s="10" t="s">
        <v>171</v>
      </c>
      <c r="AW1129" s="9">
        <v>0</v>
      </c>
      <c r="AX1129" s="9">
        <v>0</v>
      </c>
      <c r="AY1129" s="9">
        <v>0</v>
      </c>
      <c r="AZ1129" s="10" t="s">
        <v>156</v>
      </c>
      <c r="BA1129" s="10" t="s">
        <v>1359</v>
      </c>
      <c r="BB1129" s="16">
        <v>0</v>
      </c>
      <c r="BC1129" s="16">
        <v>1</v>
      </c>
      <c r="BD1129" s="10" t="s">
        <v>1360</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69021007</v>
      </c>
      <c r="D1130" s="10" t="s">
        <v>1361</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1362</v>
      </c>
      <c r="BB1130" s="16">
        <v>0</v>
      </c>
      <c r="BC1130" s="16">
        <v>1</v>
      </c>
      <c r="BD1130" s="10" t="s">
        <v>1363</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69021008</v>
      </c>
      <c r="D1131" s="10" t="s">
        <v>1364</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1365</v>
      </c>
      <c r="BB1131" s="16">
        <v>0</v>
      </c>
      <c r="BC1131" s="16">
        <v>1</v>
      </c>
      <c r="BD1131" s="10" t="s">
        <v>1366</v>
      </c>
      <c r="BE1131" s="9">
        <v>0</v>
      </c>
      <c r="BF1131" s="7">
        <v>0</v>
      </c>
      <c r="BG1131" s="9">
        <v>0</v>
      </c>
      <c r="BH1131" s="9">
        <v>0</v>
      </c>
      <c r="BI1131" s="9">
        <v>0</v>
      </c>
      <c r="BJ1131" s="9">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69021009</v>
      </c>
      <c r="D1132" s="10" t="s">
        <v>1367</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1169</v>
      </c>
      <c r="BB1132" s="16">
        <v>0</v>
      </c>
      <c r="BC1132" s="16">
        <v>1</v>
      </c>
      <c r="BD1132" s="10" t="s">
        <v>1368</v>
      </c>
      <c r="BE1132" s="9">
        <v>0</v>
      </c>
      <c r="BF1132" s="7">
        <v>0</v>
      </c>
      <c r="BG1132" s="9">
        <v>0</v>
      </c>
      <c r="BH1132" s="9">
        <v>0</v>
      </c>
      <c r="BI1132" s="9">
        <v>0</v>
      </c>
      <c r="BJ1132" s="9">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69021010</v>
      </c>
      <c r="D1133" s="10" t="s">
        <v>1369</v>
      </c>
      <c r="E1133" s="9">
        <v>1</v>
      </c>
      <c r="F1133" s="11">
        <v>80000001</v>
      </c>
      <c r="G1133" s="9">
        <v>0</v>
      </c>
      <c r="H1133" s="9">
        <v>0</v>
      </c>
      <c r="I1133" s="9">
        <v>1</v>
      </c>
      <c r="J1133" s="9">
        <v>0</v>
      </c>
      <c r="K1133" s="9">
        <v>0</v>
      </c>
      <c r="L1133" s="9">
        <v>0</v>
      </c>
      <c r="M1133" s="9">
        <v>0</v>
      </c>
      <c r="N1133" s="9">
        <v>8</v>
      </c>
      <c r="O1133" s="9">
        <v>0</v>
      </c>
      <c r="P1133" s="9">
        <v>0</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1"/>
      <c r="AT1133" s="9" t="s">
        <v>153</v>
      </c>
      <c r="AU1133" s="9"/>
      <c r="AV1133" s="10" t="s">
        <v>171</v>
      </c>
      <c r="AW1133" s="9">
        <v>0</v>
      </c>
      <c r="AX1133" s="9">
        <v>0</v>
      </c>
      <c r="AY1133" s="9">
        <v>0</v>
      </c>
      <c r="AZ1133" s="10" t="s">
        <v>156</v>
      </c>
      <c r="BA1133" s="10" t="s">
        <v>1370</v>
      </c>
      <c r="BB1133" s="16">
        <v>0</v>
      </c>
      <c r="BC1133" s="16">
        <v>1</v>
      </c>
      <c r="BD1133" s="10" t="s">
        <v>1371</v>
      </c>
      <c r="BE1133" s="9">
        <v>0</v>
      </c>
      <c r="BF1133" s="7">
        <v>0</v>
      </c>
      <c r="BG1133" s="9">
        <v>0</v>
      </c>
      <c r="BH1133" s="9">
        <v>0</v>
      </c>
      <c r="BI1133" s="9">
        <v>0</v>
      </c>
      <c r="BJ1133" s="9">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69021011</v>
      </c>
      <c r="D1134" s="10" t="s">
        <v>1372</v>
      </c>
      <c r="E1134" s="9">
        <v>1</v>
      </c>
      <c r="F1134" s="11">
        <v>80000001</v>
      </c>
      <c r="G1134" s="9">
        <v>0</v>
      </c>
      <c r="H1134" s="9">
        <v>0</v>
      </c>
      <c r="I1134" s="9">
        <v>1</v>
      </c>
      <c r="J1134" s="9">
        <v>0</v>
      </c>
      <c r="K1134" s="9">
        <v>0</v>
      </c>
      <c r="L1134" s="9">
        <v>0</v>
      </c>
      <c r="M1134" s="9">
        <v>0</v>
      </c>
      <c r="N1134" s="9">
        <v>8</v>
      </c>
      <c r="O1134" s="9">
        <v>0</v>
      </c>
      <c r="P1134" s="9">
        <v>0</v>
      </c>
      <c r="Q1134" s="9">
        <v>0</v>
      </c>
      <c r="R1134" s="11">
        <v>0</v>
      </c>
      <c r="S1134" s="16">
        <v>0</v>
      </c>
      <c r="T1134" s="7">
        <v>1</v>
      </c>
      <c r="U1134" s="9">
        <v>2</v>
      </c>
      <c r="V1134" s="9">
        <v>0</v>
      </c>
      <c r="W1134" s="9">
        <v>0</v>
      </c>
      <c r="X1134" s="9"/>
      <c r="Y1134" s="9">
        <v>0</v>
      </c>
      <c r="Z1134" s="9">
        <v>0</v>
      </c>
      <c r="AA1134" s="9">
        <v>0</v>
      </c>
      <c r="AB1134" s="9">
        <v>0</v>
      </c>
      <c r="AC1134" s="9">
        <v>1</v>
      </c>
      <c r="AD1134" s="9">
        <v>0</v>
      </c>
      <c r="AE1134" s="9">
        <v>18</v>
      </c>
      <c r="AF1134" s="9">
        <v>0</v>
      </c>
      <c r="AG1134" s="9">
        <v>0</v>
      </c>
      <c r="AH1134" s="11">
        <v>2</v>
      </c>
      <c r="AI1134" s="11">
        <v>0</v>
      </c>
      <c r="AJ1134" s="11">
        <v>0</v>
      </c>
      <c r="AK1134" s="11">
        <v>0</v>
      </c>
      <c r="AL1134" s="9">
        <v>0</v>
      </c>
      <c r="AM1134" s="9">
        <v>0</v>
      </c>
      <c r="AN1134" s="9">
        <v>0</v>
      </c>
      <c r="AO1134" s="9">
        <v>0</v>
      </c>
      <c r="AP1134" s="9">
        <v>1000</v>
      </c>
      <c r="AQ1134" s="9">
        <v>0</v>
      </c>
      <c r="AR1134" s="9">
        <v>0</v>
      </c>
      <c r="AS1134" s="11"/>
      <c r="AT1134" s="9" t="s">
        <v>153</v>
      </c>
      <c r="AU1134" s="9"/>
      <c r="AV1134" s="10" t="s">
        <v>171</v>
      </c>
      <c r="AW1134" s="9">
        <v>0</v>
      </c>
      <c r="AX1134" s="9">
        <v>0</v>
      </c>
      <c r="AY1134" s="9">
        <v>0</v>
      </c>
      <c r="AZ1134" s="10" t="s">
        <v>156</v>
      </c>
      <c r="BA1134" s="10" t="s">
        <v>1373</v>
      </c>
      <c r="BB1134" s="16">
        <v>0</v>
      </c>
      <c r="BC1134" s="16">
        <v>1</v>
      </c>
      <c r="BD1134" s="10" t="s">
        <v>1374</v>
      </c>
      <c r="BE1134" s="9">
        <v>0</v>
      </c>
      <c r="BF1134" s="7">
        <v>0</v>
      </c>
      <c r="BG1134" s="9">
        <v>0</v>
      </c>
      <c r="BH1134" s="9">
        <v>0</v>
      </c>
      <c r="BI1134" s="9">
        <v>0</v>
      </c>
      <c r="BJ1134" s="9">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69021012</v>
      </c>
      <c r="D1135" s="10" t="s">
        <v>1372</v>
      </c>
      <c r="E1135" s="9">
        <v>1</v>
      </c>
      <c r="F1135" s="11">
        <v>80000001</v>
      </c>
      <c r="G1135" s="9">
        <v>0</v>
      </c>
      <c r="H1135" s="9">
        <v>0</v>
      </c>
      <c r="I1135" s="9">
        <v>1</v>
      </c>
      <c r="J1135" s="9">
        <v>0</v>
      </c>
      <c r="K1135" s="9">
        <v>0</v>
      </c>
      <c r="L1135" s="9">
        <v>0</v>
      </c>
      <c r="M1135" s="9">
        <v>0</v>
      </c>
      <c r="N1135" s="9">
        <v>8</v>
      </c>
      <c r="O1135" s="9">
        <v>0</v>
      </c>
      <c r="P1135" s="9">
        <v>0</v>
      </c>
      <c r="Q1135" s="9">
        <v>0</v>
      </c>
      <c r="R1135" s="11">
        <v>0</v>
      </c>
      <c r="S1135" s="16">
        <v>0</v>
      </c>
      <c r="T1135" s="7">
        <v>1</v>
      </c>
      <c r="U1135" s="9">
        <v>2</v>
      </c>
      <c r="V1135" s="9">
        <v>0</v>
      </c>
      <c r="W1135" s="9">
        <v>0</v>
      </c>
      <c r="X1135" s="9"/>
      <c r="Y1135" s="9">
        <v>0</v>
      </c>
      <c r="Z1135" s="9">
        <v>0</v>
      </c>
      <c r="AA1135" s="9">
        <v>0</v>
      </c>
      <c r="AB1135" s="9">
        <v>0</v>
      </c>
      <c r="AC1135" s="9">
        <v>1</v>
      </c>
      <c r="AD1135" s="9">
        <v>0</v>
      </c>
      <c r="AE1135" s="9">
        <v>18</v>
      </c>
      <c r="AF1135" s="9">
        <v>0</v>
      </c>
      <c r="AG1135" s="9">
        <v>0</v>
      </c>
      <c r="AH1135" s="11">
        <v>2</v>
      </c>
      <c r="AI1135" s="11">
        <v>0</v>
      </c>
      <c r="AJ1135" s="11">
        <v>0</v>
      </c>
      <c r="AK1135" s="11">
        <v>0</v>
      </c>
      <c r="AL1135" s="9">
        <v>0</v>
      </c>
      <c r="AM1135" s="9">
        <v>0</v>
      </c>
      <c r="AN1135" s="9">
        <v>0</v>
      </c>
      <c r="AO1135" s="9">
        <v>0</v>
      </c>
      <c r="AP1135" s="9">
        <v>1000</v>
      </c>
      <c r="AQ1135" s="9">
        <v>0</v>
      </c>
      <c r="AR1135" s="9">
        <v>0</v>
      </c>
      <c r="AS1135" s="11"/>
      <c r="AT1135" s="9" t="s">
        <v>153</v>
      </c>
      <c r="AU1135" s="9"/>
      <c r="AV1135" s="10" t="s">
        <v>171</v>
      </c>
      <c r="AW1135" s="9">
        <v>0</v>
      </c>
      <c r="AX1135" s="9">
        <v>0</v>
      </c>
      <c r="AY1135" s="9">
        <v>0</v>
      </c>
      <c r="AZ1135" s="10" t="s">
        <v>156</v>
      </c>
      <c r="BA1135" s="10" t="s">
        <v>897</v>
      </c>
      <c r="BB1135" s="16">
        <v>0</v>
      </c>
      <c r="BC1135" s="16">
        <v>1</v>
      </c>
      <c r="BD1135" s="10" t="s">
        <v>1375</v>
      </c>
      <c r="BE1135" s="9">
        <v>0</v>
      </c>
      <c r="BF1135" s="7">
        <v>0</v>
      </c>
      <c r="BG1135" s="9">
        <v>0</v>
      </c>
      <c r="BH1135" s="9">
        <v>0</v>
      </c>
      <c r="BI1135" s="9">
        <v>0</v>
      </c>
      <c r="BJ1135" s="9">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69021013</v>
      </c>
      <c r="D1136" s="10" t="s">
        <v>1372</v>
      </c>
      <c r="E1136" s="9">
        <v>1</v>
      </c>
      <c r="F1136" s="11">
        <v>80000001</v>
      </c>
      <c r="G1136" s="9">
        <v>0</v>
      </c>
      <c r="H1136" s="9">
        <v>0</v>
      </c>
      <c r="I1136" s="9">
        <v>1</v>
      </c>
      <c r="J1136" s="9">
        <v>0</v>
      </c>
      <c r="K1136" s="9">
        <v>0</v>
      </c>
      <c r="L1136" s="9">
        <v>0</v>
      </c>
      <c r="M1136" s="9">
        <v>0</v>
      </c>
      <c r="N1136" s="9">
        <v>8</v>
      </c>
      <c r="O1136" s="9">
        <v>0</v>
      </c>
      <c r="P1136" s="9">
        <v>0</v>
      </c>
      <c r="Q1136" s="9">
        <v>0</v>
      </c>
      <c r="R1136" s="11">
        <v>0</v>
      </c>
      <c r="S1136" s="16">
        <v>0</v>
      </c>
      <c r="T1136" s="7">
        <v>1</v>
      </c>
      <c r="U1136" s="9">
        <v>2</v>
      </c>
      <c r="V1136" s="9">
        <v>0</v>
      </c>
      <c r="W1136" s="9">
        <v>0</v>
      </c>
      <c r="X1136" s="9"/>
      <c r="Y1136" s="9">
        <v>0</v>
      </c>
      <c r="Z1136" s="9">
        <v>0</v>
      </c>
      <c r="AA1136" s="9">
        <v>0</v>
      </c>
      <c r="AB1136" s="9">
        <v>0</v>
      </c>
      <c r="AC1136" s="9">
        <v>1</v>
      </c>
      <c r="AD1136" s="9">
        <v>0</v>
      </c>
      <c r="AE1136" s="9">
        <v>18</v>
      </c>
      <c r="AF1136" s="9">
        <v>0</v>
      </c>
      <c r="AG1136" s="9">
        <v>0</v>
      </c>
      <c r="AH1136" s="11">
        <v>2</v>
      </c>
      <c r="AI1136" s="11">
        <v>0</v>
      </c>
      <c r="AJ1136" s="11">
        <v>0</v>
      </c>
      <c r="AK1136" s="11">
        <v>0</v>
      </c>
      <c r="AL1136" s="9">
        <v>0</v>
      </c>
      <c r="AM1136" s="9">
        <v>0</v>
      </c>
      <c r="AN1136" s="9">
        <v>0</v>
      </c>
      <c r="AO1136" s="9">
        <v>0</v>
      </c>
      <c r="AP1136" s="9">
        <v>1000</v>
      </c>
      <c r="AQ1136" s="9">
        <v>0</v>
      </c>
      <c r="AR1136" s="9">
        <v>0</v>
      </c>
      <c r="AS1136" s="11"/>
      <c r="AT1136" s="9" t="s">
        <v>153</v>
      </c>
      <c r="AU1136" s="9"/>
      <c r="AV1136" s="10" t="s">
        <v>171</v>
      </c>
      <c r="AW1136" s="9">
        <v>0</v>
      </c>
      <c r="AX1136" s="9">
        <v>0</v>
      </c>
      <c r="AY1136" s="9">
        <v>0</v>
      </c>
      <c r="AZ1136" s="10" t="s">
        <v>156</v>
      </c>
      <c r="BA1136" s="10" t="s">
        <v>927</v>
      </c>
      <c r="BB1136" s="16">
        <v>0</v>
      </c>
      <c r="BC1136" s="16">
        <v>1</v>
      </c>
      <c r="BD1136" s="10" t="s">
        <v>1376</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69021014</v>
      </c>
      <c r="D1137" s="10" t="s">
        <v>1372</v>
      </c>
      <c r="E1137" s="9">
        <v>1</v>
      </c>
      <c r="F1137" s="11">
        <v>80000001</v>
      </c>
      <c r="G1137" s="9">
        <v>0</v>
      </c>
      <c r="H1137" s="9">
        <v>0</v>
      </c>
      <c r="I1137" s="9">
        <v>1</v>
      </c>
      <c r="J1137" s="9">
        <v>0</v>
      </c>
      <c r="K1137" s="9">
        <v>0</v>
      </c>
      <c r="L1137" s="9">
        <v>0</v>
      </c>
      <c r="M1137" s="9">
        <v>0</v>
      </c>
      <c r="N1137" s="9">
        <v>8</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18</v>
      </c>
      <c r="AF1137" s="9">
        <v>0</v>
      </c>
      <c r="AG1137" s="9">
        <v>0</v>
      </c>
      <c r="AH1137" s="11">
        <v>2</v>
      </c>
      <c r="AI1137" s="11">
        <v>0</v>
      </c>
      <c r="AJ1137" s="11">
        <v>0</v>
      </c>
      <c r="AK1137" s="11">
        <v>0</v>
      </c>
      <c r="AL1137" s="9">
        <v>0</v>
      </c>
      <c r="AM1137" s="9">
        <v>0</v>
      </c>
      <c r="AN1137" s="9">
        <v>0</v>
      </c>
      <c r="AO1137" s="9">
        <v>0</v>
      </c>
      <c r="AP1137" s="9">
        <v>1000</v>
      </c>
      <c r="AQ1137" s="9">
        <v>0</v>
      </c>
      <c r="AR1137" s="9">
        <v>0</v>
      </c>
      <c r="AS1137" s="11"/>
      <c r="AT1137" s="9" t="s">
        <v>153</v>
      </c>
      <c r="AU1137" s="9"/>
      <c r="AV1137" s="10" t="s">
        <v>171</v>
      </c>
      <c r="AW1137" s="9">
        <v>0</v>
      </c>
      <c r="AX1137" s="9">
        <v>0</v>
      </c>
      <c r="AY1137" s="9">
        <v>0</v>
      </c>
      <c r="AZ1137" s="10" t="s">
        <v>156</v>
      </c>
      <c r="BA1137" s="10" t="s">
        <v>917</v>
      </c>
      <c r="BB1137" s="16">
        <v>0</v>
      </c>
      <c r="BC1137" s="16">
        <v>1</v>
      </c>
      <c r="BD1137" s="10" t="s">
        <v>1377</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69031001</v>
      </c>
      <c r="D1138" s="10" t="s">
        <v>1378</v>
      </c>
      <c r="E1138" s="9">
        <v>1</v>
      </c>
      <c r="F1138" s="11">
        <v>80000001</v>
      </c>
      <c r="G1138" s="9">
        <v>0</v>
      </c>
      <c r="H1138" s="9">
        <v>0</v>
      </c>
      <c r="I1138" s="24">
        <v>1</v>
      </c>
      <c r="J1138" s="9">
        <v>0</v>
      </c>
      <c r="K1138" s="9">
        <v>0</v>
      </c>
      <c r="L1138" s="9">
        <v>0</v>
      </c>
      <c r="M1138" s="9">
        <v>0</v>
      </c>
      <c r="N1138" s="9">
        <v>2</v>
      </c>
      <c r="O1138" s="9">
        <v>1</v>
      </c>
      <c r="P1138" s="9">
        <v>0.05</v>
      </c>
      <c r="Q1138" s="9">
        <v>0</v>
      </c>
      <c r="R1138" s="11">
        <v>0</v>
      </c>
      <c r="S1138" s="16">
        <v>0</v>
      </c>
      <c r="T1138" s="7">
        <v>1</v>
      </c>
      <c r="U1138" s="9">
        <v>2</v>
      </c>
      <c r="V1138" s="9">
        <v>0</v>
      </c>
      <c r="W1138" s="9">
        <v>0</v>
      </c>
      <c r="X1138" s="9"/>
      <c r="Y1138" s="9">
        <v>0</v>
      </c>
      <c r="Z1138" s="9">
        <v>0</v>
      </c>
      <c r="AA1138" s="9">
        <v>0</v>
      </c>
      <c r="AB1138" s="9">
        <v>0</v>
      </c>
      <c r="AC1138" s="9">
        <v>1</v>
      </c>
      <c r="AD1138" s="9">
        <v>0</v>
      </c>
      <c r="AE1138" s="9">
        <v>18</v>
      </c>
      <c r="AF1138" s="9">
        <v>0</v>
      </c>
      <c r="AG1138" s="9">
        <v>0</v>
      </c>
      <c r="AH1138" s="11">
        <v>2</v>
      </c>
      <c r="AI1138" s="11">
        <v>0</v>
      </c>
      <c r="AJ1138" s="11">
        <v>0</v>
      </c>
      <c r="AK1138" s="11">
        <v>0</v>
      </c>
      <c r="AL1138" s="9">
        <v>0</v>
      </c>
      <c r="AM1138" s="9">
        <v>0</v>
      </c>
      <c r="AN1138" s="9">
        <v>0</v>
      </c>
      <c r="AO1138" s="9">
        <v>0</v>
      </c>
      <c r="AP1138" s="9">
        <v>1000</v>
      </c>
      <c r="AQ1138" s="9">
        <v>0</v>
      </c>
      <c r="AR1138" s="9">
        <v>0</v>
      </c>
      <c r="AS1138" s="107">
        <v>69000021</v>
      </c>
      <c r="AT1138" s="9" t="s">
        <v>153</v>
      </c>
      <c r="AU1138" s="9"/>
      <c r="AV1138" s="10" t="s">
        <v>171</v>
      </c>
      <c r="AW1138" s="9">
        <v>0</v>
      </c>
      <c r="AX1138" s="9">
        <v>0</v>
      </c>
      <c r="AY1138" s="9">
        <v>0</v>
      </c>
      <c r="AZ1138" s="10" t="s">
        <v>156</v>
      </c>
      <c r="BA1138" s="10" t="s">
        <v>153</v>
      </c>
      <c r="BB1138" s="16">
        <v>0</v>
      </c>
      <c r="BC1138" s="16">
        <v>1</v>
      </c>
      <c r="BD1138" s="38" t="s">
        <v>1379</v>
      </c>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69031002</v>
      </c>
      <c r="D1139" s="10" t="s">
        <v>1380</v>
      </c>
      <c r="E1139" s="9">
        <v>1</v>
      </c>
      <c r="F1139" s="11">
        <v>80000001</v>
      </c>
      <c r="G1139" s="9">
        <v>0</v>
      </c>
      <c r="H1139" s="9">
        <v>0</v>
      </c>
      <c r="I1139" s="9">
        <v>1</v>
      </c>
      <c r="J1139" s="9">
        <v>0</v>
      </c>
      <c r="K1139" s="9">
        <v>0</v>
      </c>
      <c r="L1139" s="9">
        <v>0</v>
      </c>
      <c r="M1139" s="9">
        <v>0</v>
      </c>
      <c r="N1139" s="9">
        <v>8</v>
      </c>
      <c r="O1139" s="9">
        <v>0</v>
      </c>
      <c r="P1139" s="9">
        <v>0</v>
      </c>
      <c r="Q1139" s="9">
        <v>0</v>
      </c>
      <c r="R1139" s="11">
        <v>0</v>
      </c>
      <c r="S1139" s="16">
        <v>0</v>
      </c>
      <c r="T1139" s="7">
        <v>1</v>
      </c>
      <c r="U1139" s="9">
        <v>2</v>
      </c>
      <c r="V1139" s="9">
        <v>0</v>
      </c>
      <c r="W1139" s="9">
        <v>0</v>
      </c>
      <c r="X1139" s="9"/>
      <c r="Y1139" s="9">
        <v>0</v>
      </c>
      <c r="Z1139" s="9">
        <v>0</v>
      </c>
      <c r="AA1139" s="9">
        <v>0</v>
      </c>
      <c r="AB1139" s="9">
        <v>0</v>
      </c>
      <c r="AC1139" s="9">
        <v>1</v>
      </c>
      <c r="AD1139" s="9">
        <v>0</v>
      </c>
      <c r="AE1139" s="9">
        <v>18</v>
      </c>
      <c r="AF1139" s="9">
        <v>0</v>
      </c>
      <c r="AG1139" s="9">
        <v>0</v>
      </c>
      <c r="AH1139" s="11">
        <v>2</v>
      </c>
      <c r="AI1139" s="11">
        <v>0</v>
      </c>
      <c r="AJ1139" s="11">
        <v>0</v>
      </c>
      <c r="AK1139" s="11">
        <v>0</v>
      </c>
      <c r="AL1139" s="9">
        <v>0</v>
      </c>
      <c r="AM1139" s="9">
        <v>0</v>
      </c>
      <c r="AN1139" s="9">
        <v>0</v>
      </c>
      <c r="AO1139" s="9">
        <v>0</v>
      </c>
      <c r="AP1139" s="9">
        <v>1000</v>
      </c>
      <c r="AQ1139" s="9">
        <v>0</v>
      </c>
      <c r="AR1139" s="9">
        <v>0</v>
      </c>
      <c r="AS1139" s="11"/>
      <c r="AT1139" s="9" t="s">
        <v>153</v>
      </c>
      <c r="AU1139" s="9"/>
      <c r="AV1139" s="10" t="s">
        <v>171</v>
      </c>
      <c r="AW1139" s="9">
        <v>0</v>
      </c>
      <c r="AX1139" s="9">
        <v>0</v>
      </c>
      <c r="AY1139" s="9">
        <v>0</v>
      </c>
      <c r="AZ1139" s="10" t="s">
        <v>156</v>
      </c>
      <c r="BA1139" s="10" t="s">
        <v>1381</v>
      </c>
      <c r="BB1139" s="16">
        <v>0</v>
      </c>
      <c r="BC1139" s="16">
        <v>1</v>
      </c>
      <c r="BD1139" s="10" t="s">
        <v>1382</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69031003</v>
      </c>
      <c r="D1140" s="10" t="s">
        <v>1383</v>
      </c>
      <c r="E1140" s="9">
        <v>1</v>
      </c>
      <c r="F1140" s="11">
        <v>80000001</v>
      </c>
      <c r="G1140" s="9">
        <v>0</v>
      </c>
      <c r="H1140" s="9">
        <v>0</v>
      </c>
      <c r="I1140" s="9">
        <v>1</v>
      </c>
      <c r="J1140" s="9">
        <v>0</v>
      </c>
      <c r="K1140" s="9">
        <v>0</v>
      </c>
      <c r="L1140" s="9">
        <v>0</v>
      </c>
      <c r="M1140" s="9">
        <v>0</v>
      </c>
      <c r="N1140" s="9">
        <v>8</v>
      </c>
      <c r="O1140" s="9">
        <v>0</v>
      </c>
      <c r="P1140" s="9">
        <v>0</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1384</v>
      </c>
      <c r="BB1140" s="16">
        <v>0</v>
      </c>
      <c r="BC1140" s="16">
        <v>1</v>
      </c>
      <c r="BD1140" s="10" t="s">
        <v>1385</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69031004</v>
      </c>
      <c r="D1141" s="10" t="s">
        <v>1386</v>
      </c>
      <c r="E1141" s="9">
        <v>1</v>
      </c>
      <c r="F1141" s="11">
        <v>80000001</v>
      </c>
      <c r="G1141" s="9">
        <v>0</v>
      </c>
      <c r="H1141" s="9">
        <v>0</v>
      </c>
      <c r="I1141" s="24">
        <v>1</v>
      </c>
      <c r="J1141" s="9">
        <v>0</v>
      </c>
      <c r="K1141" s="9">
        <v>0</v>
      </c>
      <c r="L1141" s="9">
        <v>0</v>
      </c>
      <c r="M1141" s="9">
        <v>0</v>
      </c>
      <c r="N1141" s="9">
        <v>2</v>
      </c>
      <c r="O1141" s="9">
        <v>1</v>
      </c>
      <c r="P1141" s="9">
        <v>0.05</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07">
        <v>69000071</v>
      </c>
      <c r="AT1141" s="9" t="s">
        <v>153</v>
      </c>
      <c r="AU1141" s="9"/>
      <c r="AV1141" s="10" t="s">
        <v>171</v>
      </c>
      <c r="AW1141" s="9">
        <v>0</v>
      </c>
      <c r="AX1141" s="9">
        <v>0</v>
      </c>
      <c r="AY1141" s="9">
        <v>0</v>
      </c>
      <c r="AZ1141" s="10" t="s">
        <v>156</v>
      </c>
      <c r="BA1141" s="10" t="s">
        <v>153</v>
      </c>
      <c r="BB1141" s="16">
        <v>0</v>
      </c>
      <c r="BC1141" s="16">
        <v>1</v>
      </c>
      <c r="BD1141" s="33" t="s">
        <v>1387</v>
      </c>
      <c r="BE1141" s="9">
        <v>0</v>
      </c>
      <c r="BF1141" s="7">
        <v>0</v>
      </c>
      <c r="BG1141" s="9">
        <v>0</v>
      </c>
      <c r="BH1141" s="9">
        <v>0</v>
      </c>
      <c r="BI1141" s="9">
        <v>0</v>
      </c>
      <c r="BJ1141" s="9">
        <v>0</v>
      </c>
      <c r="BK1141" s="24">
        <v>0</v>
      </c>
      <c r="BL1141" s="11">
        <v>1</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69031005</v>
      </c>
      <c r="D1142" s="10" t="s">
        <v>852</v>
      </c>
      <c r="E1142" s="9">
        <v>1</v>
      </c>
      <c r="F1142" s="11">
        <v>80000001</v>
      </c>
      <c r="G1142" s="9">
        <v>0</v>
      </c>
      <c r="H1142" s="9">
        <v>0</v>
      </c>
      <c r="I1142" s="9">
        <v>1</v>
      </c>
      <c r="J1142" s="9">
        <v>0</v>
      </c>
      <c r="K1142" s="9">
        <v>0</v>
      </c>
      <c r="L1142" s="9">
        <v>0</v>
      </c>
      <c r="M1142" s="9">
        <v>0</v>
      </c>
      <c r="N1142" s="9">
        <v>8</v>
      </c>
      <c r="O1142" s="9">
        <v>0</v>
      </c>
      <c r="P1142" s="9">
        <v>0</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1388</v>
      </c>
      <c r="BB1142" s="16">
        <v>0</v>
      </c>
      <c r="BC1142" s="16">
        <v>1</v>
      </c>
      <c r="BD1142" s="10" t="s">
        <v>1389</v>
      </c>
      <c r="BE1142" s="9">
        <v>0</v>
      </c>
      <c r="BF1142" s="7">
        <v>0</v>
      </c>
      <c r="BG1142" s="9">
        <v>0</v>
      </c>
      <c r="BH1142" s="9">
        <v>0</v>
      </c>
      <c r="BI1142" s="9">
        <v>0</v>
      </c>
      <c r="BJ1142" s="9">
        <v>0</v>
      </c>
      <c r="BK1142" s="24">
        <v>0</v>
      </c>
      <c r="BL1142" s="11">
        <v>1</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69031006</v>
      </c>
      <c r="D1143" s="10" t="s">
        <v>1390</v>
      </c>
      <c r="E1143" s="9">
        <v>1</v>
      </c>
      <c r="F1143" s="11">
        <v>80000001</v>
      </c>
      <c r="G1143" s="9">
        <v>0</v>
      </c>
      <c r="H1143" s="9">
        <v>0</v>
      </c>
      <c r="I1143" s="9">
        <v>1</v>
      </c>
      <c r="J1143" s="9">
        <v>0</v>
      </c>
      <c r="K1143" s="9">
        <v>0</v>
      </c>
      <c r="L1143" s="9">
        <v>0</v>
      </c>
      <c r="M1143" s="9">
        <v>0</v>
      </c>
      <c r="N1143" s="9">
        <v>8</v>
      </c>
      <c r="O1143" s="9">
        <v>0</v>
      </c>
      <c r="P1143" s="9">
        <v>0</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1391</v>
      </c>
      <c r="BB1143" s="16">
        <v>0</v>
      </c>
      <c r="BC1143" s="16">
        <v>1</v>
      </c>
      <c r="BD1143" s="10" t="s">
        <v>1392</v>
      </c>
      <c r="BE1143" s="9">
        <v>0</v>
      </c>
      <c r="BF1143" s="7">
        <v>0</v>
      </c>
      <c r="BG1143" s="9">
        <v>0</v>
      </c>
      <c r="BH1143" s="9">
        <v>0</v>
      </c>
      <c r="BI1143" s="9">
        <v>0</v>
      </c>
      <c r="BJ1143" s="9">
        <v>0</v>
      </c>
      <c r="BK1143" s="24">
        <v>0</v>
      </c>
      <c r="BL1143" s="11">
        <v>1</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69031007</v>
      </c>
      <c r="D1144" s="10" t="s">
        <v>1393</v>
      </c>
      <c r="E1144" s="9">
        <v>1</v>
      </c>
      <c r="F1144" s="11">
        <v>80000001</v>
      </c>
      <c r="G1144" s="9">
        <v>0</v>
      </c>
      <c r="H1144" s="9">
        <v>0</v>
      </c>
      <c r="I1144" s="24">
        <v>1</v>
      </c>
      <c r="J1144" s="9">
        <v>0</v>
      </c>
      <c r="K1144" s="9">
        <v>0</v>
      </c>
      <c r="L1144" s="9">
        <v>0</v>
      </c>
      <c r="M1144" s="9">
        <v>0</v>
      </c>
      <c r="N1144" s="9">
        <v>2</v>
      </c>
      <c r="O1144" s="9">
        <v>7</v>
      </c>
      <c r="P1144" s="9">
        <v>0.05</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27">
        <v>10001001</v>
      </c>
      <c r="AT1144" s="9" t="s">
        <v>153</v>
      </c>
      <c r="AU1144" s="9"/>
      <c r="AV1144" s="10" t="s">
        <v>171</v>
      </c>
      <c r="AW1144" s="9">
        <v>0</v>
      </c>
      <c r="AX1144" s="9">
        <v>0</v>
      </c>
      <c r="AY1144" s="9">
        <v>0</v>
      </c>
      <c r="AZ1144" s="10" t="s">
        <v>156</v>
      </c>
      <c r="BA1144" s="10" t="s">
        <v>153</v>
      </c>
      <c r="BB1144" s="16">
        <v>0</v>
      </c>
      <c r="BC1144" s="16">
        <v>1</v>
      </c>
      <c r="BD1144" s="38" t="s">
        <v>1394</v>
      </c>
      <c r="BE1144" s="9">
        <v>0</v>
      </c>
      <c r="BF1144" s="7">
        <v>0</v>
      </c>
      <c r="BG1144" s="9">
        <v>0</v>
      </c>
      <c r="BH1144" s="9">
        <v>0</v>
      </c>
      <c r="BI1144" s="9">
        <v>0</v>
      </c>
      <c r="BJ1144" s="9">
        <v>0</v>
      </c>
      <c r="BK1144" s="24">
        <v>0</v>
      </c>
      <c r="BL1144" s="11">
        <v>1</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69031008</v>
      </c>
      <c r="D1145" s="10" t="s">
        <v>1395</v>
      </c>
      <c r="E1145" s="9">
        <v>1</v>
      </c>
      <c r="F1145" s="11">
        <v>80000001</v>
      </c>
      <c r="G1145" s="9">
        <v>0</v>
      </c>
      <c r="H1145" s="9">
        <v>0</v>
      </c>
      <c r="I1145" s="9">
        <v>1</v>
      </c>
      <c r="J1145" s="9">
        <v>0</v>
      </c>
      <c r="K1145" s="9">
        <v>0</v>
      </c>
      <c r="L1145" s="9">
        <v>0</v>
      </c>
      <c r="M1145" s="9">
        <v>0</v>
      </c>
      <c r="N1145" s="9">
        <v>8</v>
      </c>
      <c r="O1145" s="9">
        <v>0</v>
      </c>
      <c r="P1145" s="9">
        <v>0</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1396</v>
      </c>
      <c r="BB1145" s="16">
        <v>0</v>
      </c>
      <c r="BC1145" s="16">
        <v>1</v>
      </c>
      <c r="BD1145" s="10" t="s">
        <v>1397</v>
      </c>
      <c r="BE1145" s="9">
        <v>0</v>
      </c>
      <c r="BF1145" s="7">
        <v>0</v>
      </c>
      <c r="BG1145" s="9">
        <v>0</v>
      </c>
      <c r="BH1145" s="9">
        <v>0</v>
      </c>
      <c r="BI1145" s="9">
        <v>0</v>
      </c>
      <c r="BJ1145" s="9">
        <v>0</v>
      </c>
      <c r="BK1145" s="24">
        <v>0</v>
      </c>
      <c r="BL1145" s="11">
        <v>1</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69031009</v>
      </c>
      <c r="D1146" s="10" t="s">
        <v>1386</v>
      </c>
      <c r="E1146" s="9">
        <v>1</v>
      </c>
      <c r="F1146" s="11">
        <v>80000001</v>
      </c>
      <c r="G1146" s="9">
        <v>0</v>
      </c>
      <c r="H1146" s="9">
        <v>0</v>
      </c>
      <c r="I1146" s="9">
        <v>1</v>
      </c>
      <c r="J1146" s="9">
        <v>0</v>
      </c>
      <c r="K1146" s="9">
        <v>0</v>
      </c>
      <c r="L1146" s="9">
        <v>0</v>
      </c>
      <c r="M1146" s="9">
        <v>0</v>
      </c>
      <c r="N1146" s="9">
        <v>8</v>
      </c>
      <c r="O1146" s="9">
        <v>0</v>
      </c>
      <c r="P1146" s="9">
        <v>0</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1398</v>
      </c>
      <c r="BB1146" s="16">
        <v>0</v>
      </c>
      <c r="BC1146" s="16">
        <v>1</v>
      </c>
      <c r="BD1146" s="10" t="s">
        <v>1399</v>
      </c>
      <c r="BE1146" s="9">
        <v>0</v>
      </c>
      <c r="BF1146" s="7">
        <v>0</v>
      </c>
      <c r="BG1146" s="9">
        <v>0</v>
      </c>
      <c r="BH1146" s="9">
        <v>0</v>
      </c>
      <c r="BI1146" s="9">
        <v>0</v>
      </c>
      <c r="BJ1146" s="9">
        <v>0</v>
      </c>
      <c r="BK1146" s="24">
        <v>0</v>
      </c>
      <c r="BL1146" s="11">
        <v>1</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69031010</v>
      </c>
      <c r="D1147" s="10" t="s">
        <v>1400</v>
      </c>
      <c r="E1147" s="9">
        <v>1</v>
      </c>
      <c r="F1147" s="11">
        <v>80000001</v>
      </c>
      <c r="G1147" s="9">
        <v>0</v>
      </c>
      <c r="H1147" s="9">
        <v>0</v>
      </c>
      <c r="I1147" s="24">
        <v>1</v>
      </c>
      <c r="J1147" s="9">
        <v>0</v>
      </c>
      <c r="K1147" s="9">
        <v>0</v>
      </c>
      <c r="L1147" s="9">
        <v>0</v>
      </c>
      <c r="M1147" s="9">
        <v>0</v>
      </c>
      <c r="N1147" s="9">
        <v>2</v>
      </c>
      <c r="O1147" s="9">
        <v>4</v>
      </c>
      <c r="P1147" s="9">
        <v>0.2</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07">
        <v>69000022</v>
      </c>
      <c r="AT1147" s="9" t="s">
        <v>153</v>
      </c>
      <c r="AU1147" s="9"/>
      <c r="AV1147" s="10" t="s">
        <v>171</v>
      </c>
      <c r="AW1147" s="9">
        <v>0</v>
      </c>
      <c r="AX1147" s="9">
        <v>0</v>
      </c>
      <c r="AY1147" s="9">
        <v>0</v>
      </c>
      <c r="AZ1147" s="10" t="s">
        <v>156</v>
      </c>
      <c r="BA1147" s="10" t="s">
        <v>153</v>
      </c>
      <c r="BB1147" s="16">
        <v>0</v>
      </c>
      <c r="BC1147" s="16">
        <v>1</v>
      </c>
      <c r="BD1147" s="10" t="s">
        <v>1401</v>
      </c>
      <c r="BE1147" s="9">
        <v>0</v>
      </c>
      <c r="BF1147" s="7">
        <v>0</v>
      </c>
      <c r="BG1147" s="9">
        <v>0</v>
      </c>
      <c r="BH1147" s="9">
        <v>0</v>
      </c>
      <c r="BI1147" s="9">
        <v>0</v>
      </c>
      <c r="BJ1147" s="9">
        <v>0</v>
      </c>
      <c r="BK1147" s="24">
        <v>0</v>
      </c>
      <c r="BL1147" s="11">
        <v>1</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69032001</v>
      </c>
      <c r="D1148" s="10" t="s">
        <v>1402</v>
      </c>
      <c r="E1148" s="9">
        <v>1</v>
      </c>
      <c r="F1148" s="11">
        <v>80000001</v>
      </c>
      <c r="G1148" s="9">
        <v>0</v>
      </c>
      <c r="H1148" s="9">
        <v>0</v>
      </c>
      <c r="I1148" s="9">
        <v>1</v>
      </c>
      <c r="J1148" s="9">
        <v>0</v>
      </c>
      <c r="K1148" s="9">
        <v>0</v>
      </c>
      <c r="L1148" s="9">
        <v>0</v>
      </c>
      <c r="M1148" s="9">
        <v>0</v>
      </c>
      <c r="N1148" s="9">
        <v>8</v>
      </c>
      <c r="O1148" s="9">
        <v>0</v>
      </c>
      <c r="P1148" s="9">
        <v>0</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1403</v>
      </c>
      <c r="BB1148" s="16">
        <v>0</v>
      </c>
      <c r="BC1148" s="16">
        <v>1</v>
      </c>
      <c r="BD1148" s="129" t="s">
        <v>1404</v>
      </c>
      <c r="BE1148" s="9">
        <v>0</v>
      </c>
      <c r="BF1148" s="7">
        <v>0</v>
      </c>
      <c r="BG1148" s="9">
        <v>0</v>
      </c>
      <c r="BH1148" s="9">
        <v>0</v>
      </c>
      <c r="BI1148" s="9">
        <v>0</v>
      </c>
      <c r="BJ1148" s="9">
        <v>0</v>
      </c>
      <c r="BK1148" s="24">
        <v>0</v>
      </c>
      <c r="BL1148" s="11">
        <v>1</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69032002</v>
      </c>
      <c r="D1149" s="10" t="s">
        <v>1405</v>
      </c>
      <c r="E1149" s="9">
        <v>1</v>
      </c>
      <c r="F1149" s="11">
        <v>80000001</v>
      </c>
      <c r="G1149" s="9">
        <v>0</v>
      </c>
      <c r="H1149" s="9">
        <v>0</v>
      </c>
      <c r="I1149" s="9">
        <v>1</v>
      </c>
      <c r="J1149" s="9">
        <v>0</v>
      </c>
      <c r="K1149" s="9">
        <v>0</v>
      </c>
      <c r="L1149" s="9">
        <v>0</v>
      </c>
      <c r="M1149" s="9">
        <v>0</v>
      </c>
      <c r="N1149" s="9">
        <v>8</v>
      </c>
      <c r="O1149" s="9">
        <v>0</v>
      </c>
      <c r="P1149" s="9">
        <v>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1406</v>
      </c>
      <c r="BB1149" s="16">
        <v>0</v>
      </c>
      <c r="BC1149" s="16">
        <v>1</v>
      </c>
      <c r="BD1149" s="129" t="s">
        <v>1407</v>
      </c>
      <c r="BE1149" s="9">
        <v>0</v>
      </c>
      <c r="BF1149" s="7">
        <v>0</v>
      </c>
      <c r="BG1149" s="9">
        <v>0</v>
      </c>
      <c r="BH1149" s="9">
        <v>0</v>
      </c>
      <c r="BI1149" s="9">
        <v>0</v>
      </c>
      <c r="BJ1149" s="9">
        <v>0</v>
      </c>
      <c r="BK1149" s="24">
        <v>0</v>
      </c>
      <c r="BL1149" s="11">
        <v>1</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69032003</v>
      </c>
      <c r="D1150" s="10" t="s">
        <v>236</v>
      </c>
      <c r="E1150" s="9">
        <v>1</v>
      </c>
      <c r="F1150" s="11">
        <v>80000001</v>
      </c>
      <c r="G1150" s="9">
        <v>0</v>
      </c>
      <c r="H1150" s="9">
        <v>0</v>
      </c>
      <c r="I1150" s="9">
        <v>1</v>
      </c>
      <c r="J1150" s="9">
        <v>0</v>
      </c>
      <c r="K1150" s="9">
        <v>0</v>
      </c>
      <c r="L1150" s="9">
        <v>0</v>
      </c>
      <c r="M1150" s="9">
        <v>0</v>
      </c>
      <c r="N1150" s="9">
        <v>8</v>
      </c>
      <c r="O1150" s="9">
        <v>0</v>
      </c>
      <c r="P1150" s="9">
        <v>0</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1408</v>
      </c>
      <c r="BB1150" s="16">
        <v>0</v>
      </c>
      <c r="BC1150" s="16">
        <v>1</v>
      </c>
      <c r="BD1150" s="129" t="s">
        <v>1409</v>
      </c>
      <c r="BE1150" s="9">
        <v>0</v>
      </c>
      <c r="BF1150" s="7">
        <v>0</v>
      </c>
      <c r="BG1150" s="9">
        <v>0</v>
      </c>
      <c r="BH1150" s="9">
        <v>0</v>
      </c>
      <c r="BI1150" s="9">
        <v>0</v>
      </c>
      <c r="BJ1150" s="9">
        <v>0</v>
      </c>
      <c r="BK1150" s="24">
        <v>0</v>
      </c>
      <c r="BL1150" s="11">
        <v>1</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69032004</v>
      </c>
      <c r="D1151" s="10" t="s">
        <v>240</v>
      </c>
      <c r="E1151" s="9">
        <v>1</v>
      </c>
      <c r="F1151" s="11">
        <v>80000001</v>
      </c>
      <c r="G1151" s="9">
        <v>0</v>
      </c>
      <c r="H1151" s="9">
        <v>0</v>
      </c>
      <c r="I1151" s="24">
        <v>1</v>
      </c>
      <c r="J1151" s="9">
        <v>0</v>
      </c>
      <c r="K1151" s="9">
        <v>0</v>
      </c>
      <c r="L1151" s="9">
        <v>0</v>
      </c>
      <c r="M1151" s="9">
        <v>0</v>
      </c>
      <c r="N1151" s="9">
        <v>2</v>
      </c>
      <c r="O1151" s="9">
        <v>3</v>
      </c>
      <c r="P1151" s="9">
        <v>0.05</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07">
        <v>69000101</v>
      </c>
      <c r="AT1151" s="9" t="s">
        <v>153</v>
      </c>
      <c r="AU1151" s="9"/>
      <c r="AV1151" s="10" t="s">
        <v>171</v>
      </c>
      <c r="AW1151" s="9">
        <v>0</v>
      </c>
      <c r="AX1151" s="9">
        <v>0</v>
      </c>
      <c r="AY1151" s="9">
        <v>0</v>
      </c>
      <c r="AZ1151" s="10" t="s">
        <v>156</v>
      </c>
      <c r="BA1151" s="10" t="s">
        <v>153</v>
      </c>
      <c r="BB1151" s="16">
        <v>0</v>
      </c>
      <c r="BC1151" s="16">
        <v>1</v>
      </c>
      <c r="BD1151" s="38" t="s">
        <v>1410</v>
      </c>
      <c r="BE1151" s="9">
        <v>0</v>
      </c>
      <c r="BF1151" s="7">
        <v>0</v>
      </c>
      <c r="BG1151" s="9">
        <v>0</v>
      </c>
      <c r="BH1151" s="9">
        <v>0</v>
      </c>
      <c r="BI1151" s="9">
        <v>0</v>
      </c>
      <c r="BJ1151" s="9">
        <v>0</v>
      </c>
      <c r="BK1151" s="24">
        <v>0</v>
      </c>
      <c r="BL1151" s="11">
        <v>1</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69032005</v>
      </c>
      <c r="D1152" s="26" t="s">
        <v>1411</v>
      </c>
      <c r="E1152" s="9">
        <v>1</v>
      </c>
      <c r="F1152" s="11">
        <v>80000001</v>
      </c>
      <c r="G1152" s="11">
        <v>0</v>
      </c>
      <c r="H1152" s="11">
        <v>0</v>
      </c>
      <c r="I1152" s="9">
        <v>1</v>
      </c>
      <c r="J1152" s="9">
        <v>0</v>
      </c>
      <c r="K1152" s="11">
        <v>0</v>
      </c>
      <c r="L1152" s="11">
        <v>0</v>
      </c>
      <c r="M1152" s="11">
        <v>0</v>
      </c>
      <c r="N1152" s="11">
        <v>2</v>
      </c>
      <c r="O1152" s="11">
        <v>3</v>
      </c>
      <c r="P1152" s="11">
        <v>0.15</v>
      </c>
      <c r="Q1152" s="11">
        <v>0</v>
      </c>
      <c r="R1152" s="11">
        <v>0</v>
      </c>
      <c r="S1152" s="11">
        <v>0</v>
      </c>
      <c r="T1152" s="7">
        <v>1</v>
      </c>
      <c r="U1152" s="11">
        <v>2</v>
      </c>
      <c r="V1152" s="11">
        <v>0</v>
      </c>
      <c r="W1152" s="11">
        <v>0</v>
      </c>
      <c r="X1152" s="11"/>
      <c r="Y1152" s="11">
        <v>0</v>
      </c>
      <c r="Z1152" s="11">
        <v>0</v>
      </c>
      <c r="AA1152" s="11">
        <v>0</v>
      </c>
      <c r="AB1152" s="11">
        <v>0</v>
      </c>
      <c r="AC1152" s="9">
        <v>1</v>
      </c>
      <c r="AD1152" s="11">
        <v>0</v>
      </c>
      <c r="AE1152" s="11">
        <v>15</v>
      </c>
      <c r="AF1152" s="11">
        <v>0</v>
      </c>
      <c r="AG1152" s="11">
        <v>0</v>
      </c>
      <c r="AH1152" s="11">
        <v>7</v>
      </c>
      <c r="AI1152" s="11">
        <v>0</v>
      </c>
      <c r="AJ1152" s="11">
        <v>0</v>
      </c>
      <c r="AK1152" s="11">
        <v>6</v>
      </c>
      <c r="AL1152" s="11">
        <v>0</v>
      </c>
      <c r="AM1152" s="11">
        <v>0</v>
      </c>
      <c r="AN1152" s="11">
        <v>0</v>
      </c>
      <c r="AO1152" s="11">
        <v>0.5</v>
      </c>
      <c r="AP1152" s="11">
        <v>1000</v>
      </c>
      <c r="AQ1152" s="11">
        <v>0</v>
      </c>
      <c r="AR1152" s="11">
        <v>0</v>
      </c>
      <c r="AS1152" s="107">
        <v>0</v>
      </c>
      <c r="AT1152" s="11">
        <v>69000121</v>
      </c>
      <c r="AU1152" s="11"/>
      <c r="AV1152" s="26" t="s">
        <v>189</v>
      </c>
      <c r="AW1152" s="11" t="s">
        <v>172</v>
      </c>
      <c r="AX1152" s="11" t="s">
        <v>153</v>
      </c>
      <c r="AY1152" s="11" t="s">
        <v>673</v>
      </c>
      <c r="AZ1152" s="26" t="s">
        <v>156</v>
      </c>
      <c r="BA1152" s="11">
        <v>0</v>
      </c>
      <c r="BB1152" s="16">
        <v>0</v>
      </c>
      <c r="BC1152" s="16">
        <v>1</v>
      </c>
      <c r="BD1152" s="129" t="s">
        <v>1232</v>
      </c>
      <c r="BE1152" s="11">
        <v>0</v>
      </c>
      <c r="BF1152" s="7">
        <v>0</v>
      </c>
      <c r="BG1152" s="11">
        <v>0</v>
      </c>
      <c r="BH1152" s="11">
        <v>0</v>
      </c>
      <c r="BI1152" s="11">
        <v>0</v>
      </c>
      <c r="BJ1152" s="11">
        <v>0</v>
      </c>
      <c r="BK1152" s="24">
        <v>0</v>
      </c>
      <c r="BL1152" s="11">
        <v>1</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69032006</v>
      </c>
      <c r="D1153" s="78" t="s">
        <v>1412</v>
      </c>
      <c r="E1153" s="30">
        <v>1</v>
      </c>
      <c r="F1153" s="11">
        <v>80000001</v>
      </c>
      <c r="G1153" s="30">
        <v>0</v>
      </c>
      <c r="H1153" s="30">
        <v>0</v>
      </c>
      <c r="I1153" s="30">
        <v>1</v>
      </c>
      <c r="J1153" s="30">
        <v>0</v>
      </c>
      <c r="K1153" s="30">
        <v>0</v>
      </c>
      <c r="L1153" s="30">
        <v>0</v>
      </c>
      <c r="M1153" s="30">
        <v>0</v>
      </c>
      <c r="N1153" s="30">
        <v>2</v>
      </c>
      <c r="O1153" s="30">
        <v>2</v>
      </c>
      <c r="P1153" s="30">
        <v>0.1</v>
      </c>
      <c r="Q1153" s="30">
        <v>0</v>
      </c>
      <c r="R1153" s="30">
        <v>0</v>
      </c>
      <c r="S1153" s="30">
        <v>0</v>
      </c>
      <c r="T1153" s="30">
        <v>1</v>
      </c>
      <c r="U1153" s="30">
        <v>2</v>
      </c>
      <c r="V1153" s="30">
        <v>0</v>
      </c>
      <c r="W1153" s="30">
        <v>0</v>
      </c>
      <c r="X1153" s="30"/>
      <c r="Y1153" s="30">
        <v>0</v>
      </c>
      <c r="Z1153" s="30">
        <v>0</v>
      </c>
      <c r="AA1153" s="30">
        <v>0</v>
      </c>
      <c r="AB1153" s="30">
        <v>0</v>
      </c>
      <c r="AC1153" s="30">
        <v>1</v>
      </c>
      <c r="AD1153" s="30">
        <v>0</v>
      </c>
      <c r="AE1153" s="30">
        <v>15</v>
      </c>
      <c r="AF1153" s="30">
        <v>0</v>
      </c>
      <c r="AG1153" s="30">
        <v>0</v>
      </c>
      <c r="AH1153" s="30">
        <v>7</v>
      </c>
      <c r="AI1153" s="30">
        <v>0</v>
      </c>
      <c r="AJ1153" s="30">
        <v>0</v>
      </c>
      <c r="AK1153" s="30">
        <v>6</v>
      </c>
      <c r="AL1153" s="30">
        <v>0</v>
      </c>
      <c r="AM1153" s="30">
        <v>0</v>
      </c>
      <c r="AN1153" s="30">
        <v>0</v>
      </c>
      <c r="AO1153" s="30">
        <v>0</v>
      </c>
      <c r="AP1153" s="30">
        <v>1000</v>
      </c>
      <c r="AQ1153" s="30">
        <v>0</v>
      </c>
      <c r="AR1153" s="30">
        <v>0</v>
      </c>
      <c r="AS1153" s="128">
        <v>10001003</v>
      </c>
      <c r="AT1153" s="30">
        <v>0</v>
      </c>
      <c r="AU1153" s="30"/>
      <c r="AV1153" s="78" t="s">
        <v>189</v>
      </c>
      <c r="AW1153" s="30" t="s">
        <v>172</v>
      </c>
      <c r="AX1153" s="30" t="s">
        <v>153</v>
      </c>
      <c r="AY1153" s="30">
        <v>0</v>
      </c>
      <c r="AZ1153" s="78" t="s">
        <v>156</v>
      </c>
      <c r="BA1153" s="30">
        <v>0</v>
      </c>
      <c r="BB1153" s="30">
        <v>0</v>
      </c>
      <c r="BC1153" s="16">
        <v>1</v>
      </c>
      <c r="BD1153" s="130" t="s">
        <v>1413</v>
      </c>
      <c r="BE1153" s="30">
        <v>0</v>
      </c>
      <c r="BF1153" s="30">
        <v>0</v>
      </c>
      <c r="BG1153" s="30">
        <v>0</v>
      </c>
      <c r="BH1153" s="30">
        <v>0</v>
      </c>
      <c r="BI1153" s="30">
        <v>0</v>
      </c>
      <c r="BJ1153" s="30">
        <v>0</v>
      </c>
      <c r="BK1153" s="98">
        <v>0</v>
      </c>
      <c r="BL1153" s="11">
        <v>1</v>
      </c>
      <c r="BM1153" s="30">
        <v>0</v>
      </c>
      <c r="BN1153" s="30">
        <v>0</v>
      </c>
      <c r="BO1153" s="30">
        <v>0</v>
      </c>
      <c r="BP1153" s="30">
        <v>0</v>
      </c>
      <c r="BQ1153" s="30">
        <v>0</v>
      </c>
      <c r="BR1153" s="11">
        <v>0</v>
      </c>
      <c r="BS1153" s="11"/>
      <c r="BT1153" s="11"/>
      <c r="BU1153" s="11"/>
      <c r="BV1153" s="30">
        <v>0</v>
      </c>
      <c r="BW1153" s="30">
        <v>0</v>
      </c>
      <c r="BX1153" s="30">
        <v>0</v>
      </c>
    </row>
    <row r="1154" spans="3:76" ht="19.5" customHeight="1">
      <c r="C1154" s="9">
        <v>69032007</v>
      </c>
      <c r="D1154" s="10" t="s">
        <v>1414</v>
      </c>
      <c r="E1154" s="7">
        <v>1</v>
      </c>
      <c r="F1154" s="11">
        <v>80000001</v>
      </c>
      <c r="G1154" s="7">
        <v>62021203</v>
      </c>
      <c r="H1154" s="7">
        <v>0</v>
      </c>
      <c r="I1154" s="7">
        <v>32</v>
      </c>
      <c r="J1154" s="7">
        <v>2</v>
      </c>
      <c r="K1154" s="7">
        <v>0</v>
      </c>
      <c r="L1154" s="9">
        <v>0</v>
      </c>
      <c r="M1154" s="9">
        <v>0</v>
      </c>
      <c r="N1154" s="9">
        <v>2</v>
      </c>
      <c r="O1154" s="9">
        <v>14</v>
      </c>
      <c r="P1154" s="9">
        <v>1</v>
      </c>
      <c r="Q1154" s="9">
        <v>0</v>
      </c>
      <c r="R1154" s="11">
        <v>0</v>
      </c>
      <c r="S1154" s="16">
        <v>0</v>
      </c>
      <c r="T1154" s="7">
        <v>1</v>
      </c>
      <c r="U1154" s="9">
        <v>2</v>
      </c>
      <c r="V1154" s="9">
        <v>0</v>
      </c>
      <c r="W1154" s="9">
        <v>0</v>
      </c>
      <c r="X1154" s="9"/>
      <c r="Y1154" s="9">
        <v>0</v>
      </c>
      <c r="Z1154" s="9">
        <v>0</v>
      </c>
      <c r="AA1154" s="9">
        <v>0</v>
      </c>
      <c r="AB1154" s="9">
        <v>0</v>
      </c>
      <c r="AC1154" s="9">
        <v>1</v>
      </c>
      <c r="AD1154" s="9">
        <v>0</v>
      </c>
      <c r="AE1154" s="9">
        <v>3</v>
      </c>
      <c r="AF1154" s="9">
        <v>1</v>
      </c>
      <c r="AG1154" s="9">
        <v>3</v>
      </c>
      <c r="AH1154" s="11">
        <v>2</v>
      </c>
      <c r="AI1154" s="11">
        <v>2</v>
      </c>
      <c r="AJ1154" s="11">
        <v>0</v>
      </c>
      <c r="AK1154" s="11">
        <v>0</v>
      </c>
      <c r="AL1154" s="9">
        <v>0</v>
      </c>
      <c r="AM1154" s="9">
        <v>0</v>
      </c>
      <c r="AN1154" s="9">
        <v>0</v>
      </c>
      <c r="AO1154" s="9">
        <v>0</v>
      </c>
      <c r="AP1154" s="9">
        <v>2000</v>
      </c>
      <c r="AQ1154" s="9">
        <v>0</v>
      </c>
      <c r="AR1154" s="9">
        <v>0</v>
      </c>
      <c r="AS1154" s="11">
        <v>69000141</v>
      </c>
      <c r="AT1154" s="9">
        <v>0</v>
      </c>
      <c r="AU1154" s="9"/>
      <c r="AV1154" s="10" t="s">
        <v>171</v>
      </c>
      <c r="AW1154" s="9" t="s">
        <v>155</v>
      </c>
      <c r="AX1154" s="9">
        <v>0</v>
      </c>
      <c r="AY1154" s="9">
        <v>0</v>
      </c>
      <c r="AZ1154" s="10" t="s">
        <v>156</v>
      </c>
      <c r="BA1154" s="10">
        <v>0</v>
      </c>
      <c r="BB1154" s="16">
        <v>0</v>
      </c>
      <c r="BC1154" s="16">
        <v>0</v>
      </c>
      <c r="BD1154" s="129" t="s">
        <v>1415</v>
      </c>
      <c r="BE1154" s="9">
        <v>0</v>
      </c>
      <c r="BF1154" s="7">
        <v>0</v>
      </c>
      <c r="BG1154" s="9">
        <v>0</v>
      </c>
      <c r="BH1154" s="9">
        <v>0</v>
      </c>
      <c r="BI1154" s="9">
        <v>0</v>
      </c>
      <c r="BJ1154" s="9">
        <v>0</v>
      </c>
      <c r="BK1154" s="24">
        <v>0</v>
      </c>
      <c r="BL1154" s="11">
        <v>1</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69032008</v>
      </c>
      <c r="D1155" s="10" t="s">
        <v>1416</v>
      </c>
      <c r="E1155" s="9">
        <v>1</v>
      </c>
      <c r="F1155" s="11">
        <v>80000001</v>
      </c>
      <c r="G1155" s="9">
        <v>0</v>
      </c>
      <c r="H1155" s="9">
        <v>0</v>
      </c>
      <c r="I1155" s="9">
        <v>1</v>
      </c>
      <c r="J1155" s="9">
        <v>0</v>
      </c>
      <c r="K1155" s="9">
        <v>0</v>
      </c>
      <c r="L1155" s="9">
        <v>0</v>
      </c>
      <c r="M1155" s="9">
        <v>0</v>
      </c>
      <c r="N1155" s="9">
        <v>2</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0</v>
      </c>
      <c r="AF1155" s="9">
        <v>0</v>
      </c>
      <c r="AG1155" s="9">
        <v>0</v>
      </c>
      <c r="AH1155" s="11">
        <v>2</v>
      </c>
      <c r="AI1155" s="11">
        <v>0</v>
      </c>
      <c r="AJ1155" s="11">
        <v>0</v>
      </c>
      <c r="AK1155" s="11">
        <v>0</v>
      </c>
      <c r="AL1155" s="9">
        <v>0</v>
      </c>
      <c r="AM1155" s="9">
        <v>0</v>
      </c>
      <c r="AN1155" s="9">
        <v>0</v>
      </c>
      <c r="AO1155" s="9">
        <v>0</v>
      </c>
      <c r="AP1155" s="9">
        <v>1000</v>
      </c>
      <c r="AQ1155" s="9">
        <v>0</v>
      </c>
      <c r="AR1155" s="9">
        <v>0</v>
      </c>
      <c r="AS1155" s="11">
        <v>0</v>
      </c>
      <c r="AT1155" s="9" t="s">
        <v>153</v>
      </c>
      <c r="AU1155" s="9"/>
      <c r="AV1155" s="10" t="s">
        <v>171</v>
      </c>
      <c r="AW1155" s="9">
        <v>0</v>
      </c>
      <c r="AX1155" s="9">
        <v>0</v>
      </c>
      <c r="AY1155" s="9">
        <v>0</v>
      </c>
      <c r="AZ1155" s="10" t="s">
        <v>156</v>
      </c>
      <c r="BA1155" s="10" t="s">
        <v>1417</v>
      </c>
      <c r="BB1155" s="16">
        <v>0</v>
      </c>
      <c r="BC1155" s="16">
        <v>1</v>
      </c>
      <c r="BD1155" s="38" t="s">
        <v>1418</v>
      </c>
      <c r="BE1155" s="9">
        <v>0</v>
      </c>
      <c r="BF1155" s="7">
        <v>0</v>
      </c>
      <c r="BG1155" s="9">
        <v>0</v>
      </c>
      <c r="BH1155" s="9">
        <v>0</v>
      </c>
      <c r="BI1155" s="9">
        <v>0</v>
      </c>
      <c r="BJ1155" s="9">
        <v>0</v>
      </c>
      <c r="BK1155" s="24">
        <v>0</v>
      </c>
      <c r="BL1155" s="11">
        <v>1</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69032009</v>
      </c>
      <c r="D1156" s="10" t="s">
        <v>1419</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0</v>
      </c>
      <c r="AF1156" s="9">
        <v>0</v>
      </c>
      <c r="AG1156" s="9">
        <v>0</v>
      </c>
      <c r="AH1156" s="11">
        <v>2</v>
      </c>
      <c r="AI1156" s="11">
        <v>0</v>
      </c>
      <c r="AJ1156" s="11">
        <v>0</v>
      </c>
      <c r="AK1156" s="11">
        <v>0</v>
      </c>
      <c r="AL1156" s="9">
        <v>0</v>
      </c>
      <c r="AM1156" s="9">
        <v>0</v>
      </c>
      <c r="AN1156" s="9">
        <v>0</v>
      </c>
      <c r="AO1156" s="9">
        <v>0</v>
      </c>
      <c r="AP1156" s="9">
        <v>1000</v>
      </c>
      <c r="AQ1156" s="9">
        <v>0</v>
      </c>
      <c r="AR1156" s="9">
        <v>0</v>
      </c>
      <c r="AS1156" s="11">
        <v>0</v>
      </c>
      <c r="AT1156" s="9" t="s">
        <v>153</v>
      </c>
      <c r="AU1156" s="9"/>
      <c r="AV1156" s="10" t="s">
        <v>171</v>
      </c>
      <c r="AW1156" s="9">
        <v>0</v>
      </c>
      <c r="AX1156" s="9">
        <v>0</v>
      </c>
      <c r="AY1156" s="9">
        <v>0</v>
      </c>
      <c r="AZ1156" s="10" t="s">
        <v>156</v>
      </c>
      <c r="BA1156" s="10" t="s">
        <v>1420</v>
      </c>
      <c r="BB1156" s="16">
        <v>0</v>
      </c>
      <c r="BC1156" s="16">
        <v>1</v>
      </c>
      <c r="BD1156" s="38" t="s">
        <v>1421</v>
      </c>
      <c r="BE1156" s="9">
        <v>0</v>
      </c>
      <c r="BF1156" s="7">
        <v>0</v>
      </c>
      <c r="BG1156" s="9">
        <v>0</v>
      </c>
      <c r="BH1156" s="9">
        <v>0</v>
      </c>
      <c r="BI1156" s="9">
        <v>0</v>
      </c>
      <c r="BJ1156" s="9">
        <v>0</v>
      </c>
      <c r="BK1156" s="24">
        <v>0</v>
      </c>
      <c r="BL1156" s="11">
        <v>1</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69032010</v>
      </c>
      <c r="D1157" s="10" t="s">
        <v>1422</v>
      </c>
      <c r="E1157" s="9">
        <v>1</v>
      </c>
      <c r="F1157" s="11">
        <v>80000001</v>
      </c>
      <c r="G1157" s="9">
        <v>0</v>
      </c>
      <c r="H1157" s="9">
        <v>0</v>
      </c>
      <c r="I1157" s="9">
        <v>1</v>
      </c>
      <c r="J1157" s="9">
        <v>0</v>
      </c>
      <c r="K1157" s="9">
        <v>0</v>
      </c>
      <c r="L1157" s="9">
        <v>0</v>
      </c>
      <c r="M1157" s="9">
        <v>0</v>
      </c>
      <c r="N1157" s="9">
        <v>2</v>
      </c>
      <c r="O1157" s="9">
        <v>5</v>
      </c>
      <c r="P1157" s="9">
        <v>0.2</v>
      </c>
      <c r="Q1157" s="9">
        <v>0</v>
      </c>
      <c r="R1157" s="11">
        <v>0</v>
      </c>
      <c r="S1157" s="16">
        <v>0</v>
      </c>
      <c r="T1157" s="7">
        <v>1</v>
      </c>
      <c r="U1157" s="9">
        <v>2</v>
      </c>
      <c r="V1157" s="9">
        <v>0</v>
      </c>
      <c r="W1157" s="9">
        <v>0</v>
      </c>
      <c r="X1157" s="9"/>
      <c r="Y1157" s="9">
        <v>0</v>
      </c>
      <c r="Z1157" s="9">
        <v>0</v>
      </c>
      <c r="AA1157" s="9">
        <v>0</v>
      </c>
      <c r="AB1157" s="9">
        <v>0</v>
      </c>
      <c r="AC1157" s="9">
        <v>1</v>
      </c>
      <c r="AD1157" s="9">
        <v>0</v>
      </c>
      <c r="AE1157" s="9">
        <v>0</v>
      </c>
      <c r="AF1157" s="9">
        <v>0</v>
      </c>
      <c r="AG1157" s="9">
        <v>0</v>
      </c>
      <c r="AH1157" s="11">
        <v>2</v>
      </c>
      <c r="AI1157" s="11">
        <v>0</v>
      </c>
      <c r="AJ1157" s="11">
        <v>0</v>
      </c>
      <c r="AK1157" s="11">
        <v>0</v>
      </c>
      <c r="AL1157" s="9">
        <v>0</v>
      </c>
      <c r="AM1157" s="9">
        <v>0</v>
      </c>
      <c r="AN1157" s="9">
        <v>0</v>
      </c>
      <c r="AO1157" s="9">
        <v>0</v>
      </c>
      <c r="AP1157" s="9">
        <v>1000</v>
      </c>
      <c r="AQ1157" s="9">
        <v>0</v>
      </c>
      <c r="AR1157" s="9">
        <v>0</v>
      </c>
      <c r="AS1157" s="11">
        <v>10001002</v>
      </c>
      <c r="AT1157" s="9" t="s">
        <v>153</v>
      </c>
      <c r="AU1157" s="9"/>
      <c r="AV1157" s="10" t="s">
        <v>171</v>
      </c>
      <c r="AW1157" s="9">
        <v>0</v>
      </c>
      <c r="AX1157" s="9">
        <v>0</v>
      </c>
      <c r="AY1157" s="9">
        <v>0</v>
      </c>
      <c r="AZ1157" s="10" t="s">
        <v>156</v>
      </c>
      <c r="BA1157" s="10" t="s">
        <v>153</v>
      </c>
      <c r="BB1157" s="16">
        <v>0</v>
      </c>
      <c r="BC1157" s="16">
        <v>1</v>
      </c>
      <c r="BD1157" s="38" t="s">
        <v>1423</v>
      </c>
      <c r="BE1157" s="9">
        <v>0</v>
      </c>
      <c r="BF1157" s="7">
        <v>0</v>
      </c>
      <c r="BG1157" s="9">
        <v>0</v>
      </c>
      <c r="BH1157" s="9">
        <v>0</v>
      </c>
      <c r="BI1157" s="9">
        <v>0</v>
      </c>
      <c r="BJ1157" s="9">
        <v>0</v>
      </c>
      <c r="BK1157" s="24">
        <v>0</v>
      </c>
      <c r="BL1157" s="11">
        <v>1</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69033101</v>
      </c>
      <c r="D1158" s="10" t="s">
        <v>1424</v>
      </c>
      <c r="E1158" s="9">
        <v>1</v>
      </c>
      <c r="F1158" s="11">
        <v>80000001</v>
      </c>
      <c r="G1158" s="9">
        <v>0</v>
      </c>
      <c r="H1158" s="9">
        <v>0</v>
      </c>
      <c r="I1158" s="9">
        <v>1</v>
      </c>
      <c r="J1158" s="9">
        <v>0</v>
      </c>
      <c r="K1158" s="9">
        <v>0</v>
      </c>
      <c r="L1158" s="9">
        <v>0</v>
      </c>
      <c r="M1158" s="9">
        <v>0</v>
      </c>
      <c r="N1158" s="9">
        <v>5</v>
      </c>
      <c r="O1158" s="9">
        <v>11</v>
      </c>
      <c r="P1158" s="9">
        <v>200001</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10" t="s">
        <v>153</v>
      </c>
      <c r="BB1158" s="9">
        <v>200001</v>
      </c>
      <c r="BC1158" s="16">
        <v>1</v>
      </c>
      <c r="BD1158" s="10" t="s">
        <v>1425</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69033102</v>
      </c>
      <c r="D1159" s="10" t="s">
        <v>1424</v>
      </c>
      <c r="E1159" s="9">
        <v>1</v>
      </c>
      <c r="F1159" s="11">
        <v>80000001</v>
      </c>
      <c r="G1159" s="9">
        <v>0</v>
      </c>
      <c r="H1159" s="9">
        <v>0</v>
      </c>
      <c r="I1159" s="9">
        <v>1</v>
      </c>
      <c r="J1159" s="9">
        <v>0</v>
      </c>
      <c r="K1159" s="9">
        <v>0</v>
      </c>
      <c r="L1159" s="9">
        <v>0</v>
      </c>
      <c r="M1159" s="9">
        <v>0</v>
      </c>
      <c r="N1159" s="9">
        <v>5</v>
      </c>
      <c r="O1159" s="9">
        <v>11</v>
      </c>
      <c r="P1159" s="9">
        <v>200002</v>
      </c>
      <c r="Q1159" s="9">
        <v>0</v>
      </c>
      <c r="R1159" s="11">
        <v>0</v>
      </c>
      <c r="S1159" s="16">
        <v>0</v>
      </c>
      <c r="T1159" s="7">
        <v>1</v>
      </c>
      <c r="U1159" s="9">
        <v>2</v>
      </c>
      <c r="V1159" s="9">
        <v>0</v>
      </c>
      <c r="W1159" s="9">
        <v>0</v>
      </c>
      <c r="X1159" s="9"/>
      <c r="Y1159" s="9">
        <v>0</v>
      </c>
      <c r="Z1159" s="9">
        <v>0</v>
      </c>
      <c r="AA1159" s="9">
        <v>0</v>
      </c>
      <c r="AB1159" s="9">
        <v>0</v>
      </c>
      <c r="AC1159" s="9">
        <v>1</v>
      </c>
      <c r="AD1159" s="9">
        <v>0</v>
      </c>
      <c r="AE1159" s="9">
        <v>18</v>
      </c>
      <c r="AF1159" s="9">
        <v>0</v>
      </c>
      <c r="AG1159" s="9">
        <v>0</v>
      </c>
      <c r="AH1159" s="11">
        <v>2</v>
      </c>
      <c r="AI1159" s="11">
        <v>0</v>
      </c>
      <c r="AJ1159" s="11">
        <v>0</v>
      </c>
      <c r="AK1159" s="11">
        <v>0</v>
      </c>
      <c r="AL1159" s="9">
        <v>0</v>
      </c>
      <c r="AM1159" s="9">
        <v>0</v>
      </c>
      <c r="AN1159" s="9">
        <v>0</v>
      </c>
      <c r="AO1159" s="9">
        <v>0</v>
      </c>
      <c r="AP1159" s="9">
        <v>1000</v>
      </c>
      <c r="AQ1159" s="9">
        <v>0</v>
      </c>
      <c r="AR1159" s="9">
        <v>0</v>
      </c>
      <c r="AS1159" s="11"/>
      <c r="AT1159" s="9" t="s">
        <v>153</v>
      </c>
      <c r="AU1159" s="9"/>
      <c r="AV1159" s="10" t="s">
        <v>171</v>
      </c>
      <c r="AW1159" s="9">
        <v>0</v>
      </c>
      <c r="AX1159" s="9">
        <v>0</v>
      </c>
      <c r="AY1159" s="9">
        <v>0</v>
      </c>
      <c r="AZ1159" s="10" t="s">
        <v>156</v>
      </c>
      <c r="BA1159" s="10" t="s">
        <v>153</v>
      </c>
      <c r="BB1159" s="9">
        <v>200002</v>
      </c>
      <c r="BC1159" s="16">
        <v>1</v>
      </c>
      <c r="BD1159" s="10" t="s">
        <v>1426</v>
      </c>
      <c r="BE1159" s="9">
        <v>0</v>
      </c>
      <c r="BF1159" s="7">
        <v>0</v>
      </c>
      <c r="BG1159" s="9">
        <v>0</v>
      </c>
      <c r="BH1159" s="9">
        <v>0</v>
      </c>
      <c r="BI1159" s="9">
        <v>0</v>
      </c>
      <c r="BJ1159" s="9">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69033103</v>
      </c>
      <c r="D1160" s="10" t="s">
        <v>1424</v>
      </c>
      <c r="E1160" s="9">
        <v>1</v>
      </c>
      <c r="F1160" s="11">
        <v>80000001</v>
      </c>
      <c r="G1160" s="9">
        <v>0</v>
      </c>
      <c r="H1160" s="9">
        <v>0</v>
      </c>
      <c r="I1160" s="9">
        <v>1</v>
      </c>
      <c r="J1160" s="9">
        <v>0</v>
      </c>
      <c r="K1160" s="9">
        <v>0</v>
      </c>
      <c r="L1160" s="9">
        <v>0</v>
      </c>
      <c r="M1160" s="9">
        <v>0</v>
      </c>
      <c r="N1160" s="9">
        <v>5</v>
      </c>
      <c r="O1160" s="9">
        <v>11</v>
      </c>
      <c r="P1160" s="9">
        <v>200003</v>
      </c>
      <c r="Q1160" s="9">
        <v>0</v>
      </c>
      <c r="R1160" s="11">
        <v>0</v>
      </c>
      <c r="S1160" s="16">
        <v>0</v>
      </c>
      <c r="T1160" s="7">
        <v>1</v>
      </c>
      <c r="U1160" s="9">
        <v>2</v>
      </c>
      <c r="V1160" s="9">
        <v>0</v>
      </c>
      <c r="W1160" s="9">
        <v>0</v>
      </c>
      <c r="X1160" s="9"/>
      <c r="Y1160" s="9">
        <v>0</v>
      </c>
      <c r="Z1160" s="9">
        <v>0</v>
      </c>
      <c r="AA1160" s="9">
        <v>0</v>
      </c>
      <c r="AB1160" s="9">
        <v>0</v>
      </c>
      <c r="AC1160" s="9">
        <v>1</v>
      </c>
      <c r="AD1160" s="9">
        <v>0</v>
      </c>
      <c r="AE1160" s="9">
        <v>18</v>
      </c>
      <c r="AF1160" s="9">
        <v>0</v>
      </c>
      <c r="AG1160" s="9">
        <v>0</v>
      </c>
      <c r="AH1160" s="11">
        <v>2</v>
      </c>
      <c r="AI1160" s="11">
        <v>0</v>
      </c>
      <c r="AJ1160" s="11">
        <v>0</v>
      </c>
      <c r="AK1160" s="11">
        <v>0</v>
      </c>
      <c r="AL1160" s="9">
        <v>0</v>
      </c>
      <c r="AM1160" s="9">
        <v>0</v>
      </c>
      <c r="AN1160" s="9">
        <v>0</v>
      </c>
      <c r="AO1160" s="9">
        <v>0</v>
      </c>
      <c r="AP1160" s="9">
        <v>1000</v>
      </c>
      <c r="AQ1160" s="9">
        <v>0</v>
      </c>
      <c r="AR1160" s="9">
        <v>0</v>
      </c>
      <c r="AS1160" s="11"/>
      <c r="AT1160" s="9" t="s">
        <v>153</v>
      </c>
      <c r="AU1160" s="9"/>
      <c r="AV1160" s="10" t="s">
        <v>171</v>
      </c>
      <c r="AW1160" s="9">
        <v>0</v>
      </c>
      <c r="AX1160" s="9">
        <v>0</v>
      </c>
      <c r="AY1160" s="9">
        <v>0</v>
      </c>
      <c r="AZ1160" s="10" t="s">
        <v>156</v>
      </c>
      <c r="BA1160" s="10" t="s">
        <v>153</v>
      </c>
      <c r="BB1160" s="9">
        <v>200003</v>
      </c>
      <c r="BC1160" s="16">
        <v>1</v>
      </c>
      <c r="BD1160" s="10" t="s">
        <v>1427</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69033104</v>
      </c>
      <c r="D1161" s="10" t="s">
        <v>1424</v>
      </c>
      <c r="E1161" s="9">
        <v>1</v>
      </c>
      <c r="F1161" s="11">
        <v>80000001</v>
      </c>
      <c r="G1161" s="9">
        <v>0</v>
      </c>
      <c r="H1161" s="9">
        <v>0</v>
      </c>
      <c r="I1161" s="9">
        <v>1</v>
      </c>
      <c r="J1161" s="9">
        <v>0</v>
      </c>
      <c r="K1161" s="9">
        <v>0</v>
      </c>
      <c r="L1161" s="9">
        <v>0</v>
      </c>
      <c r="M1161" s="9">
        <v>0</v>
      </c>
      <c r="N1161" s="9">
        <v>5</v>
      </c>
      <c r="O1161" s="9">
        <v>11</v>
      </c>
      <c r="P1161" s="9">
        <v>200005</v>
      </c>
      <c r="Q1161" s="9">
        <v>0</v>
      </c>
      <c r="R1161" s="11">
        <v>0</v>
      </c>
      <c r="S1161" s="16">
        <v>0</v>
      </c>
      <c r="T1161" s="7">
        <v>1</v>
      </c>
      <c r="U1161" s="9">
        <v>2</v>
      </c>
      <c r="V1161" s="9">
        <v>0</v>
      </c>
      <c r="W1161" s="9">
        <v>0</v>
      </c>
      <c r="X1161" s="9"/>
      <c r="Y1161" s="9">
        <v>0</v>
      </c>
      <c r="Z1161" s="9">
        <v>0</v>
      </c>
      <c r="AA1161" s="9">
        <v>0</v>
      </c>
      <c r="AB1161" s="9">
        <v>0</v>
      </c>
      <c r="AC1161" s="9">
        <v>1</v>
      </c>
      <c r="AD1161" s="9">
        <v>0</v>
      </c>
      <c r="AE1161" s="9">
        <v>18</v>
      </c>
      <c r="AF1161" s="9">
        <v>0</v>
      </c>
      <c r="AG1161" s="9">
        <v>0</v>
      </c>
      <c r="AH1161" s="11">
        <v>2</v>
      </c>
      <c r="AI1161" s="11">
        <v>0</v>
      </c>
      <c r="AJ1161" s="11">
        <v>0</v>
      </c>
      <c r="AK1161" s="11">
        <v>0</v>
      </c>
      <c r="AL1161" s="9">
        <v>0</v>
      </c>
      <c r="AM1161" s="9">
        <v>0</v>
      </c>
      <c r="AN1161" s="9">
        <v>0</v>
      </c>
      <c r="AO1161" s="9">
        <v>0</v>
      </c>
      <c r="AP1161" s="9">
        <v>1000</v>
      </c>
      <c r="AQ1161" s="9">
        <v>0</v>
      </c>
      <c r="AR1161" s="9">
        <v>0</v>
      </c>
      <c r="AS1161" s="11"/>
      <c r="AT1161" s="9" t="s">
        <v>153</v>
      </c>
      <c r="AU1161" s="9"/>
      <c r="AV1161" s="10" t="s">
        <v>171</v>
      </c>
      <c r="AW1161" s="9">
        <v>0</v>
      </c>
      <c r="AX1161" s="9">
        <v>0</v>
      </c>
      <c r="AY1161" s="9">
        <v>0</v>
      </c>
      <c r="AZ1161" s="10" t="s">
        <v>156</v>
      </c>
      <c r="BA1161" s="10" t="s">
        <v>153</v>
      </c>
      <c r="BB1161" s="9">
        <v>200005</v>
      </c>
      <c r="BC1161" s="16">
        <v>1</v>
      </c>
      <c r="BD1161" s="10" t="s">
        <v>1428</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69033105</v>
      </c>
      <c r="D1162" s="10" t="s">
        <v>1424</v>
      </c>
      <c r="E1162" s="9">
        <v>1</v>
      </c>
      <c r="F1162" s="11">
        <v>80000001</v>
      </c>
      <c r="G1162" s="9">
        <v>0</v>
      </c>
      <c r="H1162" s="9">
        <v>0</v>
      </c>
      <c r="I1162" s="9">
        <v>1</v>
      </c>
      <c r="J1162" s="9">
        <v>0</v>
      </c>
      <c r="K1162" s="9">
        <v>0</v>
      </c>
      <c r="L1162" s="9">
        <v>0</v>
      </c>
      <c r="M1162" s="9">
        <v>0</v>
      </c>
      <c r="N1162" s="9">
        <v>5</v>
      </c>
      <c r="O1162" s="9">
        <v>11</v>
      </c>
      <c r="P1162" s="9">
        <v>200007</v>
      </c>
      <c r="Q1162" s="9">
        <v>0</v>
      </c>
      <c r="R1162" s="11">
        <v>0</v>
      </c>
      <c r="S1162" s="16">
        <v>0</v>
      </c>
      <c r="T1162" s="7">
        <v>1</v>
      </c>
      <c r="U1162" s="9">
        <v>2</v>
      </c>
      <c r="V1162" s="9">
        <v>0</v>
      </c>
      <c r="W1162" s="9">
        <v>0</v>
      </c>
      <c r="X1162" s="9"/>
      <c r="Y1162" s="9">
        <v>0</v>
      </c>
      <c r="Z1162" s="9">
        <v>0</v>
      </c>
      <c r="AA1162" s="9">
        <v>0</v>
      </c>
      <c r="AB1162" s="9">
        <v>0</v>
      </c>
      <c r="AC1162" s="9">
        <v>1</v>
      </c>
      <c r="AD1162" s="9">
        <v>0</v>
      </c>
      <c r="AE1162" s="9">
        <v>18</v>
      </c>
      <c r="AF1162" s="9">
        <v>0</v>
      </c>
      <c r="AG1162" s="9">
        <v>0</v>
      </c>
      <c r="AH1162" s="11">
        <v>2</v>
      </c>
      <c r="AI1162" s="11">
        <v>0</v>
      </c>
      <c r="AJ1162" s="11">
        <v>0</v>
      </c>
      <c r="AK1162" s="11">
        <v>0</v>
      </c>
      <c r="AL1162" s="9">
        <v>0</v>
      </c>
      <c r="AM1162" s="9">
        <v>0</v>
      </c>
      <c r="AN1162" s="9">
        <v>0</v>
      </c>
      <c r="AO1162" s="9">
        <v>0</v>
      </c>
      <c r="AP1162" s="9">
        <v>1000</v>
      </c>
      <c r="AQ1162" s="9">
        <v>0</v>
      </c>
      <c r="AR1162" s="9">
        <v>0</v>
      </c>
      <c r="AS1162" s="11"/>
      <c r="AT1162" s="9" t="s">
        <v>153</v>
      </c>
      <c r="AU1162" s="9"/>
      <c r="AV1162" s="10" t="s">
        <v>171</v>
      </c>
      <c r="AW1162" s="9">
        <v>0</v>
      </c>
      <c r="AX1162" s="9">
        <v>0</v>
      </c>
      <c r="AY1162" s="9">
        <v>0</v>
      </c>
      <c r="AZ1162" s="10" t="s">
        <v>156</v>
      </c>
      <c r="BA1162" s="10" t="s">
        <v>153</v>
      </c>
      <c r="BB1162" s="9">
        <v>200007</v>
      </c>
      <c r="BC1162" s="16">
        <v>1</v>
      </c>
      <c r="BD1162" s="10" t="s">
        <v>1429</v>
      </c>
      <c r="BE1162" s="9">
        <v>0</v>
      </c>
      <c r="BF1162" s="7">
        <v>0</v>
      </c>
      <c r="BG1162" s="9">
        <v>0</v>
      </c>
      <c r="BH1162" s="9">
        <v>0</v>
      </c>
      <c r="BI1162" s="9">
        <v>0</v>
      </c>
      <c r="BJ1162" s="9">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69033106</v>
      </c>
      <c r="D1163" s="10" t="s">
        <v>1424</v>
      </c>
      <c r="E1163" s="9">
        <v>1</v>
      </c>
      <c r="F1163" s="11">
        <v>80000001</v>
      </c>
      <c r="G1163" s="9">
        <v>0</v>
      </c>
      <c r="H1163" s="9">
        <v>0</v>
      </c>
      <c r="I1163" s="9">
        <v>1</v>
      </c>
      <c r="J1163" s="9">
        <v>0</v>
      </c>
      <c r="K1163" s="9">
        <v>0</v>
      </c>
      <c r="L1163" s="9">
        <v>0</v>
      </c>
      <c r="M1163" s="9">
        <v>0</v>
      </c>
      <c r="N1163" s="9">
        <v>5</v>
      </c>
      <c r="O1163" s="9">
        <v>11</v>
      </c>
      <c r="P1163" s="9">
        <v>200008</v>
      </c>
      <c r="Q1163" s="9">
        <v>0</v>
      </c>
      <c r="R1163" s="11">
        <v>0</v>
      </c>
      <c r="S1163" s="16">
        <v>0</v>
      </c>
      <c r="T1163" s="7">
        <v>1</v>
      </c>
      <c r="U1163" s="9">
        <v>2</v>
      </c>
      <c r="V1163" s="9">
        <v>0</v>
      </c>
      <c r="W1163" s="9">
        <v>0</v>
      </c>
      <c r="X1163" s="9"/>
      <c r="Y1163" s="9">
        <v>0</v>
      </c>
      <c r="Z1163" s="9">
        <v>0</v>
      </c>
      <c r="AA1163" s="9">
        <v>0</v>
      </c>
      <c r="AB1163" s="9">
        <v>0</v>
      </c>
      <c r="AC1163" s="9">
        <v>1</v>
      </c>
      <c r="AD1163" s="9">
        <v>0</v>
      </c>
      <c r="AE1163" s="9">
        <v>18</v>
      </c>
      <c r="AF1163" s="9">
        <v>0</v>
      </c>
      <c r="AG1163" s="9">
        <v>0</v>
      </c>
      <c r="AH1163" s="11">
        <v>2</v>
      </c>
      <c r="AI1163" s="11">
        <v>0</v>
      </c>
      <c r="AJ1163" s="11">
        <v>0</v>
      </c>
      <c r="AK1163" s="11">
        <v>0</v>
      </c>
      <c r="AL1163" s="9">
        <v>0</v>
      </c>
      <c r="AM1163" s="9">
        <v>0</v>
      </c>
      <c r="AN1163" s="9">
        <v>0</v>
      </c>
      <c r="AO1163" s="9">
        <v>0</v>
      </c>
      <c r="AP1163" s="9">
        <v>1000</v>
      </c>
      <c r="AQ1163" s="9">
        <v>0</v>
      </c>
      <c r="AR1163" s="9">
        <v>0</v>
      </c>
      <c r="AS1163" s="11"/>
      <c r="AT1163" s="9" t="s">
        <v>153</v>
      </c>
      <c r="AU1163" s="9"/>
      <c r="AV1163" s="10" t="s">
        <v>171</v>
      </c>
      <c r="AW1163" s="9">
        <v>0</v>
      </c>
      <c r="AX1163" s="9">
        <v>0</v>
      </c>
      <c r="AY1163" s="9">
        <v>0</v>
      </c>
      <c r="AZ1163" s="10" t="s">
        <v>156</v>
      </c>
      <c r="BA1163" s="10" t="s">
        <v>153</v>
      </c>
      <c r="BB1163" s="9">
        <v>200008</v>
      </c>
      <c r="BC1163" s="16">
        <v>1</v>
      </c>
      <c r="BD1163" s="10" t="s">
        <v>1430</v>
      </c>
      <c r="BE1163" s="9">
        <v>0</v>
      </c>
      <c r="BF1163" s="7">
        <v>0</v>
      </c>
      <c r="BG1163" s="9">
        <v>0</v>
      </c>
      <c r="BH1163" s="9">
        <v>0</v>
      </c>
      <c r="BI1163" s="9">
        <v>0</v>
      </c>
      <c r="BJ1163" s="9">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69033201</v>
      </c>
      <c r="D1164" s="10" t="s">
        <v>1424</v>
      </c>
      <c r="E1164" s="9">
        <v>1</v>
      </c>
      <c r="F1164" s="11">
        <v>80000001</v>
      </c>
      <c r="G1164" s="9">
        <v>0</v>
      </c>
      <c r="H1164" s="9">
        <v>0</v>
      </c>
      <c r="I1164" s="9">
        <v>1</v>
      </c>
      <c r="J1164" s="9">
        <v>0</v>
      </c>
      <c r="K1164" s="9">
        <v>0</v>
      </c>
      <c r="L1164" s="9">
        <v>0</v>
      </c>
      <c r="M1164" s="9">
        <v>0</v>
      </c>
      <c r="N1164" s="9">
        <v>5</v>
      </c>
      <c r="O1164" s="9">
        <v>11</v>
      </c>
      <c r="P1164" s="9">
        <v>200002</v>
      </c>
      <c r="Q1164" s="9">
        <v>0</v>
      </c>
      <c r="R1164" s="11">
        <v>0</v>
      </c>
      <c r="S1164" s="16">
        <v>0</v>
      </c>
      <c r="T1164" s="7">
        <v>1</v>
      </c>
      <c r="U1164" s="9">
        <v>2</v>
      </c>
      <c r="V1164" s="9">
        <v>0</v>
      </c>
      <c r="W1164" s="9">
        <v>0</v>
      </c>
      <c r="X1164" s="9"/>
      <c r="Y1164" s="9">
        <v>0</v>
      </c>
      <c r="Z1164" s="9">
        <v>0</v>
      </c>
      <c r="AA1164" s="9">
        <v>0</v>
      </c>
      <c r="AB1164" s="9">
        <v>0</v>
      </c>
      <c r="AC1164" s="9">
        <v>1</v>
      </c>
      <c r="AD1164" s="9">
        <v>0</v>
      </c>
      <c r="AE1164" s="9">
        <v>18</v>
      </c>
      <c r="AF1164" s="9">
        <v>0</v>
      </c>
      <c r="AG1164" s="9">
        <v>0</v>
      </c>
      <c r="AH1164" s="11">
        <v>2</v>
      </c>
      <c r="AI1164" s="11">
        <v>0</v>
      </c>
      <c r="AJ1164" s="11">
        <v>0</v>
      </c>
      <c r="AK1164" s="11">
        <v>0</v>
      </c>
      <c r="AL1164" s="9">
        <v>0</v>
      </c>
      <c r="AM1164" s="9">
        <v>0</v>
      </c>
      <c r="AN1164" s="9">
        <v>0</v>
      </c>
      <c r="AO1164" s="9">
        <v>0</v>
      </c>
      <c r="AP1164" s="9">
        <v>1000</v>
      </c>
      <c r="AQ1164" s="9">
        <v>0</v>
      </c>
      <c r="AR1164" s="9">
        <v>0</v>
      </c>
      <c r="AS1164" s="11"/>
      <c r="AT1164" s="9" t="s">
        <v>153</v>
      </c>
      <c r="AU1164" s="9"/>
      <c r="AV1164" s="10" t="s">
        <v>171</v>
      </c>
      <c r="AW1164" s="9">
        <v>0</v>
      </c>
      <c r="AX1164" s="9">
        <v>0</v>
      </c>
      <c r="AY1164" s="9">
        <v>0</v>
      </c>
      <c r="AZ1164" s="10" t="s">
        <v>156</v>
      </c>
      <c r="BA1164" s="10" t="s">
        <v>153</v>
      </c>
      <c r="BB1164" s="9">
        <v>200014</v>
      </c>
      <c r="BC1164" s="16">
        <v>1</v>
      </c>
      <c r="BD1164" s="10" t="s">
        <v>1431</v>
      </c>
      <c r="BE1164" s="9">
        <v>0</v>
      </c>
      <c r="BF1164" s="7">
        <v>0</v>
      </c>
      <c r="BG1164" s="9">
        <v>0</v>
      </c>
      <c r="BH1164" s="9">
        <v>0</v>
      </c>
      <c r="BI1164" s="9">
        <v>0</v>
      </c>
      <c r="BJ1164" s="9">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69033202</v>
      </c>
      <c r="D1165" s="10" t="s">
        <v>1424</v>
      </c>
      <c r="E1165" s="9">
        <v>1</v>
      </c>
      <c r="F1165" s="11">
        <v>80000001</v>
      </c>
      <c r="G1165" s="9">
        <v>0</v>
      </c>
      <c r="H1165" s="9">
        <v>0</v>
      </c>
      <c r="I1165" s="9">
        <v>1</v>
      </c>
      <c r="J1165" s="9">
        <v>0</v>
      </c>
      <c r="K1165" s="9">
        <v>0</v>
      </c>
      <c r="L1165" s="9">
        <v>0</v>
      </c>
      <c r="M1165" s="9">
        <v>0</v>
      </c>
      <c r="N1165" s="9">
        <v>5</v>
      </c>
      <c r="O1165" s="9">
        <v>11</v>
      </c>
      <c r="P1165" s="9">
        <v>200005</v>
      </c>
      <c r="Q1165" s="9">
        <v>0</v>
      </c>
      <c r="R1165" s="11">
        <v>0</v>
      </c>
      <c r="S1165" s="16">
        <v>0</v>
      </c>
      <c r="T1165" s="7">
        <v>1</v>
      </c>
      <c r="U1165" s="9">
        <v>2</v>
      </c>
      <c r="V1165" s="9">
        <v>0</v>
      </c>
      <c r="W1165" s="9">
        <v>0</v>
      </c>
      <c r="X1165" s="9"/>
      <c r="Y1165" s="9">
        <v>0</v>
      </c>
      <c r="Z1165" s="9">
        <v>0</v>
      </c>
      <c r="AA1165" s="9">
        <v>0</v>
      </c>
      <c r="AB1165" s="9">
        <v>0</v>
      </c>
      <c r="AC1165" s="9">
        <v>1</v>
      </c>
      <c r="AD1165" s="9">
        <v>0</v>
      </c>
      <c r="AE1165" s="9">
        <v>18</v>
      </c>
      <c r="AF1165" s="9">
        <v>0</v>
      </c>
      <c r="AG1165" s="9">
        <v>0</v>
      </c>
      <c r="AH1165" s="11">
        <v>2</v>
      </c>
      <c r="AI1165" s="11">
        <v>0</v>
      </c>
      <c r="AJ1165" s="11">
        <v>0</v>
      </c>
      <c r="AK1165" s="11">
        <v>0</v>
      </c>
      <c r="AL1165" s="9">
        <v>0</v>
      </c>
      <c r="AM1165" s="9">
        <v>0</v>
      </c>
      <c r="AN1165" s="9">
        <v>0</v>
      </c>
      <c r="AO1165" s="9">
        <v>0</v>
      </c>
      <c r="AP1165" s="9">
        <v>1000</v>
      </c>
      <c r="AQ1165" s="9">
        <v>0</v>
      </c>
      <c r="AR1165" s="9">
        <v>0</v>
      </c>
      <c r="AS1165" s="11"/>
      <c r="AT1165" s="9" t="s">
        <v>153</v>
      </c>
      <c r="AU1165" s="9"/>
      <c r="AV1165" s="10" t="s">
        <v>171</v>
      </c>
      <c r="AW1165" s="9">
        <v>0</v>
      </c>
      <c r="AX1165" s="9">
        <v>0</v>
      </c>
      <c r="AY1165" s="9">
        <v>0</v>
      </c>
      <c r="AZ1165" s="10" t="s">
        <v>156</v>
      </c>
      <c r="BA1165" s="10" t="s">
        <v>153</v>
      </c>
      <c r="BB1165" s="9">
        <v>200013</v>
      </c>
      <c r="BC1165" s="16">
        <v>1</v>
      </c>
      <c r="BD1165" s="10" t="s">
        <v>1432</v>
      </c>
      <c r="BE1165" s="9">
        <v>0</v>
      </c>
      <c r="BF1165" s="7">
        <v>0</v>
      </c>
      <c r="BG1165" s="9">
        <v>0</v>
      </c>
      <c r="BH1165" s="9">
        <v>0</v>
      </c>
      <c r="BI1165" s="9">
        <v>0</v>
      </c>
      <c r="BJ1165" s="9">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69033203</v>
      </c>
      <c r="D1166" s="10" t="s">
        <v>1424</v>
      </c>
      <c r="E1166" s="9">
        <v>1</v>
      </c>
      <c r="F1166" s="11">
        <v>80000001</v>
      </c>
      <c r="G1166" s="9">
        <v>0</v>
      </c>
      <c r="H1166" s="9">
        <v>0</v>
      </c>
      <c r="I1166" s="9">
        <v>1</v>
      </c>
      <c r="J1166" s="9">
        <v>0</v>
      </c>
      <c r="K1166" s="9">
        <v>0</v>
      </c>
      <c r="L1166" s="9">
        <v>0</v>
      </c>
      <c r="M1166" s="9">
        <v>0</v>
      </c>
      <c r="N1166" s="9">
        <v>5</v>
      </c>
      <c r="O1166" s="9">
        <v>11</v>
      </c>
      <c r="P1166" s="9">
        <v>200007</v>
      </c>
      <c r="Q1166" s="9">
        <v>0</v>
      </c>
      <c r="R1166" s="11">
        <v>0</v>
      </c>
      <c r="S1166" s="16">
        <v>0</v>
      </c>
      <c r="T1166" s="7">
        <v>1</v>
      </c>
      <c r="U1166" s="9">
        <v>2</v>
      </c>
      <c r="V1166" s="9">
        <v>0</v>
      </c>
      <c r="W1166" s="9">
        <v>0</v>
      </c>
      <c r="X1166" s="9"/>
      <c r="Y1166" s="9">
        <v>0</v>
      </c>
      <c r="Z1166" s="9">
        <v>0</v>
      </c>
      <c r="AA1166" s="9">
        <v>0</v>
      </c>
      <c r="AB1166" s="9">
        <v>0</v>
      </c>
      <c r="AC1166" s="9">
        <v>1</v>
      </c>
      <c r="AD1166" s="9">
        <v>0</v>
      </c>
      <c r="AE1166" s="9">
        <v>18</v>
      </c>
      <c r="AF1166" s="9">
        <v>0</v>
      </c>
      <c r="AG1166" s="9">
        <v>0</v>
      </c>
      <c r="AH1166" s="11">
        <v>2</v>
      </c>
      <c r="AI1166" s="11">
        <v>0</v>
      </c>
      <c r="AJ1166" s="11">
        <v>0</v>
      </c>
      <c r="AK1166" s="11">
        <v>0</v>
      </c>
      <c r="AL1166" s="9">
        <v>0</v>
      </c>
      <c r="AM1166" s="9">
        <v>0</v>
      </c>
      <c r="AN1166" s="9">
        <v>0</v>
      </c>
      <c r="AO1166" s="9">
        <v>0</v>
      </c>
      <c r="AP1166" s="9">
        <v>1000</v>
      </c>
      <c r="AQ1166" s="9">
        <v>0</v>
      </c>
      <c r="AR1166" s="9">
        <v>0</v>
      </c>
      <c r="AS1166" s="11"/>
      <c r="AT1166" s="9" t="s">
        <v>153</v>
      </c>
      <c r="AU1166" s="9"/>
      <c r="AV1166" s="10" t="s">
        <v>171</v>
      </c>
      <c r="AW1166" s="9">
        <v>0</v>
      </c>
      <c r="AX1166" s="9">
        <v>0</v>
      </c>
      <c r="AY1166" s="9">
        <v>0</v>
      </c>
      <c r="AZ1166" s="10" t="s">
        <v>156</v>
      </c>
      <c r="BA1166" s="10" t="s">
        <v>153</v>
      </c>
      <c r="BB1166" s="9">
        <v>200007</v>
      </c>
      <c r="BC1166" s="16">
        <v>1</v>
      </c>
      <c r="BD1166" s="10" t="s">
        <v>1433</v>
      </c>
      <c r="BE1166" s="9">
        <v>0</v>
      </c>
      <c r="BF1166" s="7">
        <v>0</v>
      </c>
      <c r="BG1166" s="9">
        <v>0</v>
      </c>
      <c r="BH1166" s="9">
        <v>0</v>
      </c>
      <c r="BI1166" s="9">
        <v>0</v>
      </c>
      <c r="BJ1166" s="9">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69033204</v>
      </c>
      <c r="D1167" s="10" t="s">
        <v>1424</v>
      </c>
      <c r="E1167" s="9">
        <v>1</v>
      </c>
      <c r="F1167" s="11">
        <v>80000001</v>
      </c>
      <c r="G1167" s="9">
        <v>0</v>
      </c>
      <c r="H1167" s="9">
        <v>0</v>
      </c>
      <c r="I1167" s="9">
        <v>1</v>
      </c>
      <c r="J1167" s="9">
        <v>0</v>
      </c>
      <c r="K1167" s="9">
        <v>0</v>
      </c>
      <c r="L1167" s="9">
        <v>0</v>
      </c>
      <c r="M1167" s="9">
        <v>0</v>
      </c>
      <c r="N1167" s="9">
        <v>5</v>
      </c>
      <c r="O1167" s="9">
        <v>11</v>
      </c>
      <c r="P1167" s="9">
        <v>200010</v>
      </c>
      <c r="Q1167" s="9">
        <v>0</v>
      </c>
      <c r="R1167" s="11">
        <v>0</v>
      </c>
      <c r="S1167" s="16">
        <v>0</v>
      </c>
      <c r="T1167" s="7">
        <v>1</v>
      </c>
      <c r="U1167" s="9">
        <v>2</v>
      </c>
      <c r="V1167" s="9">
        <v>0</v>
      </c>
      <c r="W1167" s="9">
        <v>0</v>
      </c>
      <c r="X1167" s="9"/>
      <c r="Y1167" s="9">
        <v>0</v>
      </c>
      <c r="Z1167" s="9">
        <v>0</v>
      </c>
      <c r="AA1167" s="9">
        <v>0</v>
      </c>
      <c r="AB1167" s="9">
        <v>0</v>
      </c>
      <c r="AC1167" s="9">
        <v>1</v>
      </c>
      <c r="AD1167" s="9">
        <v>0</v>
      </c>
      <c r="AE1167" s="9">
        <v>18</v>
      </c>
      <c r="AF1167" s="9">
        <v>0</v>
      </c>
      <c r="AG1167" s="9">
        <v>0</v>
      </c>
      <c r="AH1167" s="11">
        <v>2</v>
      </c>
      <c r="AI1167" s="11">
        <v>0</v>
      </c>
      <c r="AJ1167" s="11">
        <v>0</v>
      </c>
      <c r="AK1167" s="11">
        <v>0</v>
      </c>
      <c r="AL1167" s="9">
        <v>0</v>
      </c>
      <c r="AM1167" s="9">
        <v>0</v>
      </c>
      <c r="AN1167" s="9">
        <v>0</v>
      </c>
      <c r="AO1167" s="9">
        <v>0</v>
      </c>
      <c r="AP1167" s="9">
        <v>1000</v>
      </c>
      <c r="AQ1167" s="9">
        <v>0</v>
      </c>
      <c r="AR1167" s="9">
        <v>0</v>
      </c>
      <c r="AS1167" s="11"/>
      <c r="AT1167" s="9" t="s">
        <v>153</v>
      </c>
      <c r="AU1167" s="9"/>
      <c r="AV1167" s="10" t="s">
        <v>171</v>
      </c>
      <c r="AW1167" s="9">
        <v>0</v>
      </c>
      <c r="AX1167" s="9">
        <v>0</v>
      </c>
      <c r="AY1167" s="9">
        <v>0</v>
      </c>
      <c r="AZ1167" s="10" t="s">
        <v>156</v>
      </c>
      <c r="BA1167" s="10" t="s">
        <v>153</v>
      </c>
      <c r="BB1167" s="9">
        <v>200010</v>
      </c>
      <c r="BC1167" s="16">
        <v>1</v>
      </c>
      <c r="BD1167" s="10" t="s">
        <v>1434</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69033205</v>
      </c>
      <c r="D1168" s="10" t="s">
        <v>1424</v>
      </c>
      <c r="E1168" s="9">
        <v>1</v>
      </c>
      <c r="F1168" s="11">
        <v>80000001</v>
      </c>
      <c r="G1168" s="9">
        <v>0</v>
      </c>
      <c r="H1168" s="9">
        <v>0</v>
      </c>
      <c r="I1168" s="9">
        <v>1</v>
      </c>
      <c r="J1168" s="9">
        <v>0</v>
      </c>
      <c r="K1168" s="9">
        <v>0</v>
      </c>
      <c r="L1168" s="9">
        <v>0</v>
      </c>
      <c r="M1168" s="9">
        <v>0</v>
      </c>
      <c r="N1168" s="9">
        <v>5</v>
      </c>
      <c r="O1168" s="9">
        <v>11</v>
      </c>
      <c r="P1168" s="9">
        <v>200011</v>
      </c>
      <c r="Q1168" s="9">
        <v>0</v>
      </c>
      <c r="R1168" s="11">
        <v>0</v>
      </c>
      <c r="S1168" s="16">
        <v>0</v>
      </c>
      <c r="T1168" s="7">
        <v>1</v>
      </c>
      <c r="U1168" s="9">
        <v>2</v>
      </c>
      <c r="V1168" s="9">
        <v>0</v>
      </c>
      <c r="W1168" s="9">
        <v>0</v>
      </c>
      <c r="X1168" s="9"/>
      <c r="Y1168" s="9">
        <v>0</v>
      </c>
      <c r="Z1168" s="9">
        <v>0</v>
      </c>
      <c r="AA1168" s="9">
        <v>0</v>
      </c>
      <c r="AB1168" s="9">
        <v>0</v>
      </c>
      <c r="AC1168" s="9">
        <v>1</v>
      </c>
      <c r="AD1168" s="9">
        <v>0</v>
      </c>
      <c r="AE1168" s="9">
        <v>18</v>
      </c>
      <c r="AF1168" s="9">
        <v>0</v>
      </c>
      <c r="AG1168" s="9">
        <v>0</v>
      </c>
      <c r="AH1168" s="11">
        <v>2</v>
      </c>
      <c r="AI1168" s="11">
        <v>0</v>
      </c>
      <c r="AJ1168" s="11">
        <v>0</v>
      </c>
      <c r="AK1168" s="11">
        <v>0</v>
      </c>
      <c r="AL1168" s="9">
        <v>0</v>
      </c>
      <c r="AM1168" s="9">
        <v>0</v>
      </c>
      <c r="AN1168" s="9">
        <v>0</v>
      </c>
      <c r="AO1168" s="9">
        <v>0</v>
      </c>
      <c r="AP1168" s="9">
        <v>1000</v>
      </c>
      <c r="AQ1168" s="9">
        <v>0</v>
      </c>
      <c r="AR1168" s="9">
        <v>0</v>
      </c>
      <c r="AS1168" s="11"/>
      <c r="AT1168" s="9" t="s">
        <v>153</v>
      </c>
      <c r="AU1168" s="9"/>
      <c r="AV1168" s="10" t="s">
        <v>171</v>
      </c>
      <c r="AW1168" s="9">
        <v>0</v>
      </c>
      <c r="AX1168" s="9">
        <v>0</v>
      </c>
      <c r="AY1168" s="9">
        <v>0</v>
      </c>
      <c r="AZ1168" s="10" t="s">
        <v>156</v>
      </c>
      <c r="BA1168" s="10" t="s">
        <v>153</v>
      </c>
      <c r="BB1168" s="9">
        <v>200011</v>
      </c>
      <c r="BC1168" s="16">
        <v>1</v>
      </c>
      <c r="BD1168" s="10" t="s">
        <v>1435</v>
      </c>
      <c r="BE1168" s="9">
        <v>0</v>
      </c>
      <c r="BF1168" s="7">
        <v>0</v>
      </c>
      <c r="BG1168" s="9">
        <v>0</v>
      </c>
      <c r="BH1168" s="9">
        <v>0</v>
      </c>
      <c r="BI1168" s="9">
        <v>0</v>
      </c>
      <c r="BJ1168" s="9">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69033206</v>
      </c>
      <c r="D1169" s="10" t="s">
        <v>1424</v>
      </c>
      <c r="E1169" s="9">
        <v>1</v>
      </c>
      <c r="F1169" s="11">
        <v>80000001</v>
      </c>
      <c r="G1169" s="9">
        <v>0</v>
      </c>
      <c r="H1169" s="9">
        <v>0</v>
      </c>
      <c r="I1169" s="9">
        <v>1</v>
      </c>
      <c r="J1169" s="9">
        <v>0</v>
      </c>
      <c r="K1169" s="9">
        <v>0</v>
      </c>
      <c r="L1169" s="9">
        <v>0</v>
      </c>
      <c r="M1169" s="9">
        <v>0</v>
      </c>
      <c r="N1169" s="9">
        <v>5</v>
      </c>
      <c r="O1169" s="9">
        <v>11</v>
      </c>
      <c r="P1169" s="9">
        <v>200012</v>
      </c>
      <c r="Q1169" s="9">
        <v>0</v>
      </c>
      <c r="R1169" s="11">
        <v>0</v>
      </c>
      <c r="S1169" s="16">
        <v>0</v>
      </c>
      <c r="T1169" s="7">
        <v>1</v>
      </c>
      <c r="U1169" s="9">
        <v>2</v>
      </c>
      <c r="V1169" s="9">
        <v>0</v>
      </c>
      <c r="W1169" s="9">
        <v>0</v>
      </c>
      <c r="X1169" s="9"/>
      <c r="Y1169" s="9">
        <v>0</v>
      </c>
      <c r="Z1169" s="9">
        <v>0</v>
      </c>
      <c r="AA1169" s="9">
        <v>0</v>
      </c>
      <c r="AB1169" s="9">
        <v>0</v>
      </c>
      <c r="AC1169" s="9">
        <v>1</v>
      </c>
      <c r="AD1169" s="9">
        <v>0</v>
      </c>
      <c r="AE1169" s="9">
        <v>18</v>
      </c>
      <c r="AF1169" s="9">
        <v>0</v>
      </c>
      <c r="AG1169" s="9">
        <v>0</v>
      </c>
      <c r="AH1169" s="11">
        <v>2</v>
      </c>
      <c r="AI1169" s="11">
        <v>0</v>
      </c>
      <c r="AJ1169" s="11">
        <v>0</v>
      </c>
      <c r="AK1169" s="11">
        <v>0</v>
      </c>
      <c r="AL1169" s="9">
        <v>0</v>
      </c>
      <c r="AM1169" s="9">
        <v>0</v>
      </c>
      <c r="AN1169" s="9">
        <v>0</v>
      </c>
      <c r="AO1169" s="9">
        <v>0</v>
      </c>
      <c r="AP1169" s="9">
        <v>1000</v>
      </c>
      <c r="AQ1169" s="9">
        <v>0</v>
      </c>
      <c r="AR1169" s="9">
        <v>0</v>
      </c>
      <c r="AS1169" s="11"/>
      <c r="AT1169" s="9" t="s">
        <v>153</v>
      </c>
      <c r="AU1169" s="9"/>
      <c r="AV1169" s="10" t="s">
        <v>171</v>
      </c>
      <c r="AW1169" s="9">
        <v>0</v>
      </c>
      <c r="AX1169" s="9">
        <v>0</v>
      </c>
      <c r="AY1169" s="9">
        <v>0</v>
      </c>
      <c r="AZ1169" s="10" t="s">
        <v>156</v>
      </c>
      <c r="BA1169" s="10" t="s">
        <v>153</v>
      </c>
      <c r="BB1169" s="9">
        <v>200012</v>
      </c>
      <c r="BC1169" s="16">
        <v>1</v>
      </c>
      <c r="BD1169" s="10" t="s">
        <v>1436</v>
      </c>
      <c r="BE1169" s="9">
        <v>0</v>
      </c>
      <c r="BF1169" s="7">
        <v>0</v>
      </c>
      <c r="BG1169" s="9">
        <v>0</v>
      </c>
      <c r="BH1169" s="9">
        <v>0</v>
      </c>
      <c r="BI1169" s="9">
        <v>0</v>
      </c>
      <c r="BJ1169" s="9">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69041001</v>
      </c>
      <c r="D1170" s="10" t="s">
        <v>1437</v>
      </c>
      <c r="E1170" s="9">
        <v>1</v>
      </c>
      <c r="F1170" s="11">
        <v>80000001</v>
      </c>
      <c r="G1170" s="9">
        <v>0</v>
      </c>
      <c r="H1170" s="9">
        <v>0</v>
      </c>
      <c r="I1170" s="9">
        <v>1</v>
      </c>
      <c r="J1170" s="9">
        <v>0</v>
      </c>
      <c r="K1170" s="9">
        <v>0</v>
      </c>
      <c r="L1170" s="9">
        <v>0</v>
      </c>
      <c r="M1170" s="9">
        <v>0</v>
      </c>
      <c r="N1170" s="9">
        <v>8</v>
      </c>
      <c r="O1170" s="9">
        <v>0</v>
      </c>
      <c r="P1170" s="9">
        <v>0</v>
      </c>
      <c r="Q1170" s="9">
        <v>0</v>
      </c>
      <c r="R1170" s="11">
        <v>0</v>
      </c>
      <c r="S1170" s="16">
        <v>0</v>
      </c>
      <c r="T1170" s="7">
        <v>1</v>
      </c>
      <c r="U1170" s="9">
        <v>2</v>
      </c>
      <c r="V1170" s="9">
        <v>0</v>
      </c>
      <c r="W1170" s="9">
        <v>0</v>
      </c>
      <c r="X1170" s="9"/>
      <c r="Y1170" s="9">
        <v>0</v>
      </c>
      <c r="Z1170" s="9">
        <v>0</v>
      </c>
      <c r="AA1170" s="9">
        <v>0</v>
      </c>
      <c r="AB1170" s="9">
        <v>0</v>
      </c>
      <c r="AC1170" s="9">
        <v>1</v>
      </c>
      <c r="AD1170" s="9">
        <v>0</v>
      </c>
      <c r="AE1170" s="9">
        <v>18</v>
      </c>
      <c r="AF1170" s="9">
        <v>0</v>
      </c>
      <c r="AG1170" s="9">
        <v>0</v>
      </c>
      <c r="AH1170" s="11">
        <v>2</v>
      </c>
      <c r="AI1170" s="11">
        <v>0</v>
      </c>
      <c r="AJ1170" s="11">
        <v>0</v>
      </c>
      <c r="AK1170" s="11">
        <v>0</v>
      </c>
      <c r="AL1170" s="9">
        <v>0</v>
      </c>
      <c r="AM1170" s="9">
        <v>0</v>
      </c>
      <c r="AN1170" s="9">
        <v>0</v>
      </c>
      <c r="AO1170" s="9">
        <v>0</v>
      </c>
      <c r="AP1170" s="9">
        <v>1000</v>
      </c>
      <c r="AQ1170" s="9">
        <v>0</v>
      </c>
      <c r="AR1170" s="9">
        <v>0</v>
      </c>
      <c r="AS1170" s="11"/>
      <c r="AT1170" s="9" t="s">
        <v>153</v>
      </c>
      <c r="AU1170" s="9"/>
      <c r="AV1170" s="10" t="s">
        <v>171</v>
      </c>
      <c r="AW1170" s="9">
        <v>0</v>
      </c>
      <c r="AX1170" s="9">
        <v>0</v>
      </c>
      <c r="AY1170" s="9">
        <v>0</v>
      </c>
      <c r="AZ1170" s="10" t="s">
        <v>156</v>
      </c>
      <c r="BA1170" s="10" t="s">
        <v>1438</v>
      </c>
      <c r="BB1170" s="16">
        <v>0</v>
      </c>
      <c r="BC1170" s="16">
        <v>1</v>
      </c>
      <c r="BD1170" s="131" t="s">
        <v>1439</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69041002</v>
      </c>
      <c r="D1171" s="10" t="s">
        <v>1440</v>
      </c>
      <c r="E1171" s="9">
        <v>1</v>
      </c>
      <c r="F1171" s="11">
        <v>80000001</v>
      </c>
      <c r="G1171" s="9">
        <v>0</v>
      </c>
      <c r="H1171" s="9">
        <v>0</v>
      </c>
      <c r="I1171" s="9">
        <v>1</v>
      </c>
      <c r="J1171" s="9">
        <v>0</v>
      </c>
      <c r="K1171" s="9">
        <v>0</v>
      </c>
      <c r="L1171" s="9">
        <v>0</v>
      </c>
      <c r="M1171" s="9">
        <v>0</v>
      </c>
      <c r="N1171" s="9">
        <v>8</v>
      </c>
      <c r="O1171" s="9">
        <v>0</v>
      </c>
      <c r="P1171" s="9">
        <v>0</v>
      </c>
      <c r="Q1171" s="9">
        <v>0</v>
      </c>
      <c r="R1171" s="11">
        <v>0</v>
      </c>
      <c r="S1171" s="16">
        <v>0</v>
      </c>
      <c r="T1171" s="7">
        <v>1</v>
      </c>
      <c r="U1171" s="9">
        <v>2</v>
      </c>
      <c r="V1171" s="9">
        <v>0</v>
      </c>
      <c r="W1171" s="9">
        <v>0</v>
      </c>
      <c r="X1171" s="9"/>
      <c r="Y1171" s="9">
        <v>0</v>
      </c>
      <c r="Z1171" s="9">
        <v>0</v>
      </c>
      <c r="AA1171" s="9">
        <v>0</v>
      </c>
      <c r="AB1171" s="9">
        <v>0</v>
      </c>
      <c r="AC1171" s="9">
        <v>1</v>
      </c>
      <c r="AD1171" s="9">
        <v>0</v>
      </c>
      <c r="AE1171" s="9">
        <v>18</v>
      </c>
      <c r="AF1171" s="9">
        <v>0</v>
      </c>
      <c r="AG1171" s="9">
        <v>0</v>
      </c>
      <c r="AH1171" s="11">
        <v>2</v>
      </c>
      <c r="AI1171" s="11">
        <v>0</v>
      </c>
      <c r="AJ1171" s="11">
        <v>0</v>
      </c>
      <c r="AK1171" s="11">
        <v>0</v>
      </c>
      <c r="AL1171" s="9">
        <v>0</v>
      </c>
      <c r="AM1171" s="9">
        <v>0</v>
      </c>
      <c r="AN1171" s="9">
        <v>0</v>
      </c>
      <c r="AO1171" s="9">
        <v>0</v>
      </c>
      <c r="AP1171" s="9">
        <v>1000</v>
      </c>
      <c r="AQ1171" s="9">
        <v>0</v>
      </c>
      <c r="AR1171" s="9">
        <v>0</v>
      </c>
      <c r="AS1171" s="11"/>
      <c r="AT1171" s="9" t="s">
        <v>153</v>
      </c>
      <c r="AU1171" s="9"/>
      <c r="AV1171" s="10" t="s">
        <v>171</v>
      </c>
      <c r="AW1171" s="9">
        <v>0</v>
      </c>
      <c r="AX1171" s="9">
        <v>0</v>
      </c>
      <c r="AY1171" s="9">
        <v>0</v>
      </c>
      <c r="AZ1171" s="10" t="s">
        <v>156</v>
      </c>
      <c r="BA1171" s="10" t="s">
        <v>1441</v>
      </c>
      <c r="BB1171" s="16">
        <v>0</v>
      </c>
      <c r="BC1171" s="16">
        <v>1</v>
      </c>
      <c r="BD1171" s="131" t="s">
        <v>1442</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69041003</v>
      </c>
      <c r="D1172" s="10" t="s">
        <v>1443</v>
      </c>
      <c r="E1172" s="9">
        <v>1</v>
      </c>
      <c r="F1172" s="11">
        <v>80000001</v>
      </c>
      <c r="G1172" s="9">
        <v>0</v>
      </c>
      <c r="H1172" s="9">
        <v>0</v>
      </c>
      <c r="I1172" s="9">
        <v>1</v>
      </c>
      <c r="J1172" s="9">
        <v>0</v>
      </c>
      <c r="K1172" s="9">
        <v>0</v>
      </c>
      <c r="L1172" s="9">
        <v>0</v>
      </c>
      <c r="M1172" s="9">
        <v>0</v>
      </c>
      <c r="N1172" s="9">
        <v>8</v>
      </c>
      <c r="O1172" s="9">
        <v>0</v>
      </c>
      <c r="P1172" s="9">
        <v>0</v>
      </c>
      <c r="Q1172" s="9">
        <v>0</v>
      </c>
      <c r="R1172" s="11">
        <v>0</v>
      </c>
      <c r="S1172" s="16">
        <v>0</v>
      </c>
      <c r="T1172" s="7">
        <v>1</v>
      </c>
      <c r="U1172" s="9">
        <v>2</v>
      </c>
      <c r="V1172" s="9">
        <v>0</v>
      </c>
      <c r="W1172" s="9">
        <v>0</v>
      </c>
      <c r="X1172" s="9"/>
      <c r="Y1172" s="9">
        <v>0</v>
      </c>
      <c r="Z1172" s="9">
        <v>0</v>
      </c>
      <c r="AA1172" s="9">
        <v>0</v>
      </c>
      <c r="AB1172" s="9">
        <v>0</v>
      </c>
      <c r="AC1172" s="9">
        <v>1</v>
      </c>
      <c r="AD1172" s="9">
        <v>0</v>
      </c>
      <c r="AE1172" s="9">
        <v>18</v>
      </c>
      <c r="AF1172" s="9">
        <v>0</v>
      </c>
      <c r="AG1172" s="9">
        <v>0</v>
      </c>
      <c r="AH1172" s="11">
        <v>2</v>
      </c>
      <c r="AI1172" s="11">
        <v>0</v>
      </c>
      <c r="AJ1172" s="11">
        <v>0</v>
      </c>
      <c r="AK1172" s="11">
        <v>0</v>
      </c>
      <c r="AL1172" s="9">
        <v>0</v>
      </c>
      <c r="AM1172" s="9">
        <v>0</v>
      </c>
      <c r="AN1172" s="9">
        <v>0</v>
      </c>
      <c r="AO1172" s="9">
        <v>0</v>
      </c>
      <c r="AP1172" s="9">
        <v>1000</v>
      </c>
      <c r="AQ1172" s="9">
        <v>0</v>
      </c>
      <c r="AR1172" s="9">
        <v>0</v>
      </c>
      <c r="AS1172" s="11"/>
      <c r="AT1172" s="9" t="s">
        <v>153</v>
      </c>
      <c r="AU1172" s="9"/>
      <c r="AV1172" s="10" t="s">
        <v>171</v>
      </c>
      <c r="AW1172" s="9">
        <v>0</v>
      </c>
      <c r="AX1172" s="9">
        <v>0</v>
      </c>
      <c r="AY1172" s="9">
        <v>0</v>
      </c>
      <c r="AZ1172" s="10" t="s">
        <v>156</v>
      </c>
      <c r="BA1172" s="10" t="s">
        <v>1444</v>
      </c>
      <c r="BB1172" s="16">
        <v>0</v>
      </c>
      <c r="BC1172" s="16">
        <v>1</v>
      </c>
      <c r="BD1172" s="131" t="s">
        <v>1445</v>
      </c>
      <c r="BE1172" s="9">
        <v>0</v>
      </c>
      <c r="BF1172" s="7">
        <v>0</v>
      </c>
      <c r="BG1172" s="9">
        <v>0</v>
      </c>
      <c r="BH1172" s="9">
        <v>0</v>
      </c>
      <c r="BI1172" s="9">
        <v>0</v>
      </c>
      <c r="BJ1172" s="9">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69041004</v>
      </c>
      <c r="D1173" s="10" t="s">
        <v>1446</v>
      </c>
      <c r="E1173" s="9">
        <v>1</v>
      </c>
      <c r="F1173" s="11">
        <v>80000001</v>
      </c>
      <c r="G1173" s="9">
        <v>0</v>
      </c>
      <c r="H1173" s="9">
        <v>0</v>
      </c>
      <c r="I1173" s="9">
        <v>1</v>
      </c>
      <c r="J1173" s="9">
        <v>0</v>
      </c>
      <c r="K1173" s="9">
        <v>0</v>
      </c>
      <c r="L1173" s="9">
        <v>0</v>
      </c>
      <c r="M1173" s="9">
        <v>0</v>
      </c>
      <c r="N1173" s="9">
        <v>8</v>
      </c>
      <c r="O1173" s="9">
        <v>0</v>
      </c>
      <c r="P1173" s="9">
        <v>0</v>
      </c>
      <c r="Q1173" s="9">
        <v>0</v>
      </c>
      <c r="R1173" s="11">
        <v>0</v>
      </c>
      <c r="S1173" s="16">
        <v>0</v>
      </c>
      <c r="T1173" s="7">
        <v>1</v>
      </c>
      <c r="U1173" s="9">
        <v>2</v>
      </c>
      <c r="V1173" s="9">
        <v>0</v>
      </c>
      <c r="W1173" s="9">
        <v>0</v>
      </c>
      <c r="X1173" s="9"/>
      <c r="Y1173" s="9">
        <v>0</v>
      </c>
      <c r="Z1173" s="9">
        <v>0</v>
      </c>
      <c r="AA1173" s="9">
        <v>0</v>
      </c>
      <c r="AB1173" s="9">
        <v>0</v>
      </c>
      <c r="AC1173" s="9">
        <v>1</v>
      </c>
      <c r="AD1173" s="9">
        <v>0</v>
      </c>
      <c r="AE1173" s="9">
        <v>18</v>
      </c>
      <c r="AF1173" s="9">
        <v>0</v>
      </c>
      <c r="AG1173" s="9">
        <v>0</v>
      </c>
      <c r="AH1173" s="11">
        <v>2</v>
      </c>
      <c r="AI1173" s="11">
        <v>0</v>
      </c>
      <c r="AJ1173" s="11">
        <v>0</v>
      </c>
      <c r="AK1173" s="11">
        <v>0</v>
      </c>
      <c r="AL1173" s="9">
        <v>0</v>
      </c>
      <c r="AM1173" s="9">
        <v>0</v>
      </c>
      <c r="AN1173" s="9">
        <v>0</v>
      </c>
      <c r="AO1173" s="9">
        <v>0</v>
      </c>
      <c r="AP1173" s="9">
        <v>1000</v>
      </c>
      <c r="AQ1173" s="9">
        <v>0</v>
      </c>
      <c r="AR1173" s="9">
        <v>0</v>
      </c>
      <c r="AS1173" s="11"/>
      <c r="AT1173" s="9" t="s">
        <v>153</v>
      </c>
      <c r="AU1173" s="9"/>
      <c r="AV1173" s="10" t="s">
        <v>171</v>
      </c>
      <c r="AW1173" s="9">
        <v>0</v>
      </c>
      <c r="AX1173" s="9">
        <v>0</v>
      </c>
      <c r="AY1173" s="9">
        <v>0</v>
      </c>
      <c r="AZ1173" s="10" t="s">
        <v>156</v>
      </c>
      <c r="BA1173" s="10" t="s">
        <v>1447</v>
      </c>
      <c r="BB1173" s="16">
        <v>0</v>
      </c>
      <c r="BC1173" s="16">
        <v>1</v>
      </c>
      <c r="BD1173" s="131" t="s">
        <v>1448</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69041005</v>
      </c>
      <c r="D1174" s="10" t="s">
        <v>1449</v>
      </c>
      <c r="E1174" s="9">
        <v>1</v>
      </c>
      <c r="F1174" s="11">
        <v>80000001</v>
      </c>
      <c r="G1174" s="9">
        <v>0</v>
      </c>
      <c r="H1174" s="9">
        <v>0</v>
      </c>
      <c r="I1174" s="9">
        <v>1</v>
      </c>
      <c r="J1174" s="9">
        <v>0</v>
      </c>
      <c r="K1174" s="9">
        <v>0</v>
      </c>
      <c r="L1174" s="9">
        <v>0</v>
      </c>
      <c r="M1174" s="9">
        <v>0</v>
      </c>
      <c r="N1174" s="9">
        <v>8</v>
      </c>
      <c r="O1174" s="9">
        <v>0</v>
      </c>
      <c r="P1174" s="9">
        <v>0</v>
      </c>
      <c r="Q1174" s="9">
        <v>0</v>
      </c>
      <c r="R1174" s="11">
        <v>0</v>
      </c>
      <c r="S1174" s="16">
        <v>0</v>
      </c>
      <c r="T1174" s="7">
        <v>1</v>
      </c>
      <c r="U1174" s="9">
        <v>2</v>
      </c>
      <c r="V1174" s="9">
        <v>0</v>
      </c>
      <c r="W1174" s="9">
        <v>0</v>
      </c>
      <c r="X1174" s="9"/>
      <c r="Y1174" s="9">
        <v>0</v>
      </c>
      <c r="Z1174" s="9">
        <v>0</v>
      </c>
      <c r="AA1174" s="9">
        <v>0</v>
      </c>
      <c r="AB1174" s="9">
        <v>0</v>
      </c>
      <c r="AC1174" s="9">
        <v>1</v>
      </c>
      <c r="AD1174" s="9">
        <v>0</v>
      </c>
      <c r="AE1174" s="9">
        <v>18</v>
      </c>
      <c r="AF1174" s="9">
        <v>0</v>
      </c>
      <c r="AG1174" s="9">
        <v>0</v>
      </c>
      <c r="AH1174" s="11">
        <v>2</v>
      </c>
      <c r="AI1174" s="11">
        <v>0</v>
      </c>
      <c r="AJ1174" s="11">
        <v>0</v>
      </c>
      <c r="AK1174" s="11">
        <v>0</v>
      </c>
      <c r="AL1174" s="9">
        <v>0</v>
      </c>
      <c r="AM1174" s="9">
        <v>0</v>
      </c>
      <c r="AN1174" s="9">
        <v>0</v>
      </c>
      <c r="AO1174" s="9">
        <v>0</v>
      </c>
      <c r="AP1174" s="9">
        <v>1000</v>
      </c>
      <c r="AQ1174" s="9">
        <v>0</v>
      </c>
      <c r="AR1174" s="9">
        <v>0</v>
      </c>
      <c r="AS1174" s="11"/>
      <c r="AT1174" s="9" t="s">
        <v>153</v>
      </c>
      <c r="AU1174" s="9"/>
      <c r="AV1174" s="10" t="s">
        <v>171</v>
      </c>
      <c r="AW1174" s="9">
        <v>0</v>
      </c>
      <c r="AX1174" s="9">
        <v>0</v>
      </c>
      <c r="AY1174" s="9">
        <v>0</v>
      </c>
      <c r="AZ1174" s="10" t="s">
        <v>156</v>
      </c>
      <c r="BA1174" s="10" t="s">
        <v>1450</v>
      </c>
      <c r="BB1174" s="16">
        <v>0</v>
      </c>
      <c r="BC1174" s="16">
        <v>1</v>
      </c>
      <c r="BD1174" s="131" t="s">
        <v>1451</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69041006</v>
      </c>
      <c r="D1175" s="10" t="s">
        <v>1452</v>
      </c>
      <c r="E1175" s="9">
        <v>1</v>
      </c>
      <c r="F1175" s="11">
        <v>80000001</v>
      </c>
      <c r="G1175" s="9">
        <v>0</v>
      </c>
      <c r="H1175" s="9">
        <v>0</v>
      </c>
      <c r="I1175" s="9">
        <v>1</v>
      </c>
      <c r="J1175" s="9">
        <v>0</v>
      </c>
      <c r="K1175" s="9">
        <v>0</v>
      </c>
      <c r="L1175" s="9">
        <v>0</v>
      </c>
      <c r="M1175" s="9">
        <v>0</v>
      </c>
      <c r="N1175" s="9">
        <v>8</v>
      </c>
      <c r="O1175" s="9">
        <v>0</v>
      </c>
      <c r="P1175" s="9">
        <v>0</v>
      </c>
      <c r="Q1175" s="9">
        <v>0</v>
      </c>
      <c r="R1175" s="11">
        <v>0</v>
      </c>
      <c r="S1175" s="16">
        <v>0</v>
      </c>
      <c r="T1175" s="7">
        <v>1</v>
      </c>
      <c r="U1175" s="9">
        <v>2</v>
      </c>
      <c r="V1175" s="9">
        <v>0</v>
      </c>
      <c r="W1175" s="9">
        <v>0</v>
      </c>
      <c r="X1175" s="9"/>
      <c r="Y1175" s="9">
        <v>0</v>
      </c>
      <c r="Z1175" s="9">
        <v>0</v>
      </c>
      <c r="AA1175" s="9">
        <v>0</v>
      </c>
      <c r="AB1175" s="9">
        <v>0</v>
      </c>
      <c r="AC1175" s="9">
        <v>1</v>
      </c>
      <c r="AD1175" s="9">
        <v>0</v>
      </c>
      <c r="AE1175" s="9">
        <v>18</v>
      </c>
      <c r="AF1175" s="9">
        <v>0</v>
      </c>
      <c r="AG1175" s="9">
        <v>0</v>
      </c>
      <c r="AH1175" s="11">
        <v>2</v>
      </c>
      <c r="AI1175" s="11">
        <v>0</v>
      </c>
      <c r="AJ1175" s="11">
        <v>0</v>
      </c>
      <c r="AK1175" s="11">
        <v>0</v>
      </c>
      <c r="AL1175" s="9">
        <v>0</v>
      </c>
      <c r="AM1175" s="9">
        <v>0</v>
      </c>
      <c r="AN1175" s="9">
        <v>0</v>
      </c>
      <c r="AO1175" s="9">
        <v>0</v>
      </c>
      <c r="AP1175" s="9">
        <v>1000</v>
      </c>
      <c r="AQ1175" s="9">
        <v>0</v>
      </c>
      <c r="AR1175" s="9">
        <v>0</v>
      </c>
      <c r="AS1175" s="11"/>
      <c r="AT1175" s="9" t="s">
        <v>153</v>
      </c>
      <c r="AU1175" s="9"/>
      <c r="AV1175" s="10" t="s">
        <v>171</v>
      </c>
      <c r="AW1175" s="9">
        <v>0</v>
      </c>
      <c r="AX1175" s="9">
        <v>0</v>
      </c>
      <c r="AY1175" s="9">
        <v>0</v>
      </c>
      <c r="AZ1175" s="10" t="s">
        <v>156</v>
      </c>
      <c r="BA1175" s="10" t="s">
        <v>1453</v>
      </c>
      <c r="BB1175" s="16">
        <v>0</v>
      </c>
      <c r="BC1175" s="16">
        <v>1</v>
      </c>
      <c r="BD1175" s="131" t="s">
        <v>1454</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69041007</v>
      </c>
      <c r="D1176" s="10" t="s">
        <v>1455</v>
      </c>
      <c r="E1176" s="9">
        <v>1</v>
      </c>
      <c r="F1176" s="11">
        <v>80000001</v>
      </c>
      <c r="G1176" s="9">
        <v>0</v>
      </c>
      <c r="H1176" s="9">
        <v>0</v>
      </c>
      <c r="I1176" s="9">
        <v>1</v>
      </c>
      <c r="J1176" s="9">
        <v>0</v>
      </c>
      <c r="K1176" s="9">
        <v>0</v>
      </c>
      <c r="L1176" s="9">
        <v>0</v>
      </c>
      <c r="M1176" s="9">
        <v>0</v>
      </c>
      <c r="N1176" s="9">
        <v>8</v>
      </c>
      <c r="O1176" s="9">
        <v>0</v>
      </c>
      <c r="P1176" s="9">
        <v>0</v>
      </c>
      <c r="Q1176" s="9">
        <v>0</v>
      </c>
      <c r="R1176" s="11">
        <v>0</v>
      </c>
      <c r="S1176" s="16">
        <v>0</v>
      </c>
      <c r="T1176" s="7">
        <v>1</v>
      </c>
      <c r="U1176" s="9">
        <v>2</v>
      </c>
      <c r="V1176" s="9">
        <v>0</v>
      </c>
      <c r="W1176" s="9">
        <v>0</v>
      </c>
      <c r="X1176" s="9"/>
      <c r="Y1176" s="9">
        <v>0</v>
      </c>
      <c r="Z1176" s="9">
        <v>0</v>
      </c>
      <c r="AA1176" s="9">
        <v>0</v>
      </c>
      <c r="AB1176" s="9">
        <v>0</v>
      </c>
      <c r="AC1176" s="9">
        <v>1</v>
      </c>
      <c r="AD1176" s="9">
        <v>0</v>
      </c>
      <c r="AE1176" s="9">
        <v>18</v>
      </c>
      <c r="AF1176" s="9">
        <v>0</v>
      </c>
      <c r="AG1176" s="9">
        <v>0</v>
      </c>
      <c r="AH1176" s="11">
        <v>2</v>
      </c>
      <c r="AI1176" s="11">
        <v>0</v>
      </c>
      <c r="AJ1176" s="11">
        <v>0</v>
      </c>
      <c r="AK1176" s="11">
        <v>0</v>
      </c>
      <c r="AL1176" s="9">
        <v>0</v>
      </c>
      <c r="AM1176" s="9">
        <v>0</v>
      </c>
      <c r="AN1176" s="9">
        <v>0</v>
      </c>
      <c r="AO1176" s="9">
        <v>0</v>
      </c>
      <c r="AP1176" s="9">
        <v>1000</v>
      </c>
      <c r="AQ1176" s="9">
        <v>0</v>
      </c>
      <c r="AR1176" s="9">
        <v>0</v>
      </c>
      <c r="AS1176" s="11"/>
      <c r="AT1176" s="9" t="s">
        <v>153</v>
      </c>
      <c r="AU1176" s="9"/>
      <c r="AV1176" s="10" t="s">
        <v>171</v>
      </c>
      <c r="AW1176" s="9">
        <v>0</v>
      </c>
      <c r="AX1176" s="9">
        <v>0</v>
      </c>
      <c r="AY1176" s="9">
        <v>0</v>
      </c>
      <c r="AZ1176" s="10" t="s">
        <v>156</v>
      </c>
      <c r="BA1176" s="7" t="s">
        <v>1150</v>
      </c>
      <c r="BB1176" s="16">
        <v>0</v>
      </c>
      <c r="BC1176" s="16">
        <v>1</v>
      </c>
      <c r="BD1176" s="131" t="s">
        <v>1151</v>
      </c>
      <c r="BE1176" s="9">
        <v>0</v>
      </c>
      <c r="BF1176" s="7">
        <v>0</v>
      </c>
      <c r="BG1176" s="9">
        <v>0</v>
      </c>
      <c r="BH1176" s="9">
        <v>0</v>
      </c>
      <c r="BI1176" s="9">
        <v>0</v>
      </c>
      <c r="BJ1176" s="9">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69051001</v>
      </c>
      <c r="D1177" s="113" t="s">
        <v>151</v>
      </c>
      <c r="E1177" s="114">
        <v>1</v>
      </c>
      <c r="F1177" s="11">
        <v>80000001</v>
      </c>
      <c r="G1177" s="115">
        <v>0</v>
      </c>
      <c r="H1177" s="115">
        <v>0</v>
      </c>
      <c r="I1177" s="114">
        <v>1</v>
      </c>
      <c r="J1177" s="114">
        <v>0</v>
      </c>
      <c r="K1177" s="115">
        <v>0</v>
      </c>
      <c r="L1177" s="115">
        <v>0</v>
      </c>
      <c r="M1177" s="115" t="s">
        <v>1456</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1457</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69051002</v>
      </c>
      <c r="D1178" s="113" t="s">
        <v>157</v>
      </c>
      <c r="E1178" s="114">
        <v>1</v>
      </c>
      <c r="F1178" s="11">
        <v>80000001</v>
      </c>
      <c r="G1178" s="115">
        <v>0</v>
      </c>
      <c r="H1178" s="115">
        <v>0</v>
      </c>
      <c r="I1178" s="114">
        <v>1</v>
      </c>
      <c r="J1178" s="114">
        <v>0</v>
      </c>
      <c r="K1178" s="115">
        <v>0</v>
      </c>
      <c r="L1178" s="115">
        <v>0</v>
      </c>
      <c r="M1178" s="115" t="s">
        <v>1458</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1459</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69051003</v>
      </c>
      <c r="D1179" s="113" t="s">
        <v>160</v>
      </c>
      <c r="E1179" s="114">
        <v>1</v>
      </c>
      <c r="F1179" s="11">
        <v>80000001</v>
      </c>
      <c r="G1179" s="115">
        <v>0</v>
      </c>
      <c r="H1179" s="115">
        <v>0</v>
      </c>
      <c r="I1179" s="114">
        <v>1</v>
      </c>
      <c r="J1179" s="114">
        <v>0</v>
      </c>
      <c r="K1179" s="115">
        <v>0</v>
      </c>
      <c r="L1179" s="115">
        <v>0</v>
      </c>
      <c r="M1179" s="115" t="s">
        <v>1460</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1461</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69051011</v>
      </c>
      <c r="D1180" s="113" t="s">
        <v>1462</v>
      </c>
      <c r="E1180" s="114">
        <v>1</v>
      </c>
      <c r="F1180" s="11">
        <v>80000001</v>
      </c>
      <c r="G1180" s="115">
        <v>0</v>
      </c>
      <c r="H1180" s="115">
        <v>0</v>
      </c>
      <c r="I1180" s="114">
        <v>1</v>
      </c>
      <c r="J1180" s="114">
        <v>0</v>
      </c>
      <c r="K1180" s="115">
        <v>0</v>
      </c>
      <c r="L1180" s="115">
        <v>0</v>
      </c>
      <c r="M1180" s="115" t="s">
        <v>1255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1254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69051012</v>
      </c>
      <c r="D1181" s="113" t="s">
        <v>1463</v>
      </c>
      <c r="E1181" s="114">
        <v>1</v>
      </c>
      <c r="F1181" s="11">
        <v>80000001</v>
      </c>
      <c r="G1181" s="115">
        <v>0</v>
      </c>
      <c r="H1181" s="115">
        <v>0</v>
      </c>
      <c r="I1181" s="114">
        <v>1</v>
      </c>
      <c r="J1181" s="114">
        <v>0</v>
      </c>
      <c r="K1181" s="115">
        <v>0</v>
      </c>
      <c r="L1181" s="115">
        <v>0</v>
      </c>
      <c r="M1181" s="115" t="s">
        <v>1257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1256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69051013</v>
      </c>
      <c r="D1182" s="113" t="s">
        <v>1464</v>
      </c>
      <c r="E1182" s="114">
        <v>1</v>
      </c>
      <c r="F1182" s="11">
        <v>80000001</v>
      </c>
      <c r="G1182" s="115">
        <v>0</v>
      </c>
      <c r="H1182" s="115">
        <v>0</v>
      </c>
      <c r="I1182" s="114">
        <v>1</v>
      </c>
      <c r="J1182" s="114">
        <v>0</v>
      </c>
      <c r="K1182" s="115">
        <v>0</v>
      </c>
      <c r="L1182" s="115">
        <v>0</v>
      </c>
      <c r="M1182" s="115" t="s">
        <v>1259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1258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69051014</v>
      </c>
      <c r="D1183" s="113" t="s">
        <v>1465</v>
      </c>
      <c r="E1183" s="114">
        <v>1</v>
      </c>
      <c r="F1183" s="11">
        <v>80000001</v>
      </c>
      <c r="G1183" s="115">
        <v>0</v>
      </c>
      <c r="H1183" s="115">
        <v>0</v>
      </c>
      <c r="I1183" s="114">
        <v>1</v>
      </c>
      <c r="J1183" s="114">
        <v>0</v>
      </c>
      <c r="K1183" s="115">
        <v>0</v>
      </c>
      <c r="L1183" s="115">
        <v>0</v>
      </c>
      <c r="M1183" s="115" t="s">
        <v>1261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1260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69051021</v>
      </c>
      <c r="D1184" s="113" t="s">
        <v>1466</v>
      </c>
      <c r="E1184" s="114">
        <v>1</v>
      </c>
      <c r="F1184" s="11">
        <v>80000001</v>
      </c>
      <c r="G1184" s="115">
        <v>0</v>
      </c>
      <c r="H1184" s="115">
        <v>0</v>
      </c>
      <c r="I1184" s="114">
        <v>1</v>
      </c>
      <c r="J1184" s="114">
        <v>0</v>
      </c>
      <c r="K1184" s="115">
        <v>0</v>
      </c>
      <c r="L1184" s="115">
        <v>0</v>
      </c>
      <c r="M1184" s="115" t="s">
        <v>1263</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1262</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69051022</v>
      </c>
      <c r="D1185" s="113" t="s">
        <v>1467</v>
      </c>
      <c r="E1185" s="114">
        <v>1</v>
      </c>
      <c r="F1185" s="11">
        <v>80000001</v>
      </c>
      <c r="G1185" s="115">
        <v>0</v>
      </c>
      <c r="H1185" s="115">
        <v>0</v>
      </c>
      <c r="I1185" s="114">
        <v>1</v>
      </c>
      <c r="J1185" s="114">
        <v>0</v>
      </c>
      <c r="K1185" s="115">
        <v>0</v>
      </c>
      <c r="L1185" s="115">
        <v>0</v>
      </c>
      <c r="M1185" s="115" t="s">
        <v>1265</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1264</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69051023</v>
      </c>
      <c r="D1186" s="113" t="s">
        <v>1468</v>
      </c>
      <c r="E1186" s="114">
        <v>1</v>
      </c>
      <c r="F1186" s="11">
        <v>80000001</v>
      </c>
      <c r="G1186" s="115">
        <v>0</v>
      </c>
      <c r="H1186" s="115">
        <v>0</v>
      </c>
      <c r="I1186" s="114">
        <v>1</v>
      </c>
      <c r="J1186" s="114">
        <v>0</v>
      </c>
      <c r="K1186" s="115">
        <v>0</v>
      </c>
      <c r="L1186" s="115">
        <v>0</v>
      </c>
      <c r="M1186" s="115" t="s">
        <v>1267</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1266</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69051024</v>
      </c>
      <c r="D1187" s="113" t="s">
        <v>1469</v>
      </c>
      <c r="E1187" s="114">
        <v>1</v>
      </c>
      <c r="F1187" s="11">
        <v>80000001</v>
      </c>
      <c r="G1187" s="115">
        <v>0</v>
      </c>
      <c r="H1187" s="115">
        <v>0</v>
      </c>
      <c r="I1187" s="114">
        <v>1</v>
      </c>
      <c r="J1187" s="114">
        <v>0</v>
      </c>
      <c r="K1187" s="115">
        <v>0</v>
      </c>
      <c r="L1187" s="115">
        <v>0</v>
      </c>
      <c r="M1187" s="115" t="s">
        <v>1269</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1268</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69051031</v>
      </c>
      <c r="D1188" s="113" t="s">
        <v>1470</v>
      </c>
      <c r="E1188" s="114">
        <v>1</v>
      </c>
      <c r="F1188" s="11">
        <v>80000001</v>
      </c>
      <c r="G1188" s="115">
        <v>0</v>
      </c>
      <c r="H1188" s="115">
        <v>0</v>
      </c>
      <c r="I1188" s="114">
        <v>1</v>
      </c>
      <c r="J1188" s="114">
        <v>0</v>
      </c>
      <c r="K1188" s="115">
        <v>0</v>
      </c>
      <c r="L1188" s="115">
        <v>0</v>
      </c>
      <c r="M1188" s="115" t="s">
        <v>1271</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1270</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69051032</v>
      </c>
      <c r="D1189" s="113" t="s">
        <v>1471</v>
      </c>
      <c r="E1189" s="114">
        <v>1</v>
      </c>
      <c r="F1189" s="11">
        <v>80000001</v>
      </c>
      <c r="G1189" s="115">
        <v>0</v>
      </c>
      <c r="H1189" s="115">
        <v>0</v>
      </c>
      <c r="I1189" s="114">
        <v>1</v>
      </c>
      <c r="J1189" s="114">
        <v>0</v>
      </c>
      <c r="K1189" s="115">
        <v>0</v>
      </c>
      <c r="L1189" s="115">
        <v>0</v>
      </c>
      <c r="M1189" s="115" t="s">
        <v>1273</v>
      </c>
      <c r="N1189" s="115">
        <v>3</v>
      </c>
      <c r="O1189" s="115">
        <v>0</v>
      </c>
      <c r="P1189" s="115">
        <v>0</v>
      </c>
      <c r="Q1189" s="115">
        <v>0</v>
      </c>
      <c r="R1189" s="11">
        <v>0</v>
      </c>
      <c r="S1189" s="115">
        <v>0</v>
      </c>
      <c r="T1189" s="7">
        <v>1</v>
      </c>
      <c r="U1189" s="115">
        <v>0</v>
      </c>
      <c r="V1189" s="115">
        <v>0</v>
      </c>
      <c r="W1189" s="115">
        <v>0</v>
      </c>
      <c r="X1189" s="115"/>
      <c r="Y1189" s="115">
        <v>0</v>
      </c>
      <c r="Z1189" s="115">
        <v>0</v>
      </c>
      <c r="AA1189" s="115">
        <v>0</v>
      </c>
      <c r="AB1189" s="115">
        <v>0</v>
      </c>
      <c r="AC1189" s="114">
        <v>0</v>
      </c>
      <c r="AD1189" s="115">
        <v>0</v>
      </c>
      <c r="AE1189" s="115">
        <v>0</v>
      </c>
      <c r="AF1189" s="115">
        <v>0</v>
      </c>
      <c r="AG1189" s="115">
        <v>0</v>
      </c>
      <c r="AH1189" s="115">
        <v>0</v>
      </c>
      <c r="AI1189" s="115">
        <v>0</v>
      </c>
      <c r="AJ1189" s="11">
        <v>0</v>
      </c>
      <c r="AK1189" s="115">
        <v>0</v>
      </c>
      <c r="AL1189" s="115">
        <v>0</v>
      </c>
      <c r="AM1189" s="115">
        <v>0</v>
      </c>
      <c r="AN1189" s="115">
        <v>0</v>
      </c>
      <c r="AO1189" s="115">
        <v>0</v>
      </c>
      <c r="AP1189" s="115">
        <v>0</v>
      </c>
      <c r="AQ1189" s="115">
        <v>0</v>
      </c>
      <c r="AR1189" s="115">
        <v>0</v>
      </c>
      <c r="AS1189" s="123">
        <v>0</v>
      </c>
      <c r="AT1189" s="115">
        <v>0</v>
      </c>
      <c r="AU1189" s="115"/>
      <c r="AV1189" s="113">
        <v>0</v>
      </c>
      <c r="AW1189" s="115">
        <v>0</v>
      </c>
      <c r="AX1189" s="115">
        <v>0</v>
      </c>
      <c r="AY1189" s="115">
        <v>0</v>
      </c>
      <c r="AZ1189" s="26" t="s">
        <v>156</v>
      </c>
      <c r="BA1189" s="115">
        <v>0</v>
      </c>
      <c r="BB1189" s="126">
        <v>0</v>
      </c>
      <c r="BC1189" s="16">
        <v>1</v>
      </c>
      <c r="BD1189" s="113" t="s">
        <v>1272</v>
      </c>
      <c r="BE1189" s="115">
        <v>0</v>
      </c>
      <c r="BF1189" s="31">
        <v>0</v>
      </c>
      <c r="BG1189" s="11">
        <v>0</v>
      </c>
      <c r="BH1189" s="115">
        <v>0</v>
      </c>
      <c r="BI1189" s="115">
        <v>0</v>
      </c>
      <c r="BJ1189" s="115">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20.100000000000001" customHeight="1">
      <c r="C1190" s="9">
        <v>69051033</v>
      </c>
      <c r="D1190" s="113" t="s">
        <v>1472</v>
      </c>
      <c r="E1190" s="114">
        <v>1</v>
      </c>
      <c r="F1190" s="11">
        <v>80000001</v>
      </c>
      <c r="G1190" s="115">
        <v>0</v>
      </c>
      <c r="H1190" s="115">
        <v>0</v>
      </c>
      <c r="I1190" s="114">
        <v>1</v>
      </c>
      <c r="J1190" s="114">
        <v>0</v>
      </c>
      <c r="K1190" s="115">
        <v>0</v>
      </c>
      <c r="L1190" s="115">
        <v>0</v>
      </c>
      <c r="M1190" s="115" t="s">
        <v>1275</v>
      </c>
      <c r="N1190" s="115">
        <v>3</v>
      </c>
      <c r="O1190" s="115">
        <v>0</v>
      </c>
      <c r="P1190" s="115">
        <v>0</v>
      </c>
      <c r="Q1190" s="115">
        <v>0</v>
      </c>
      <c r="R1190" s="11">
        <v>0</v>
      </c>
      <c r="S1190" s="115">
        <v>0</v>
      </c>
      <c r="T1190" s="7">
        <v>1</v>
      </c>
      <c r="U1190" s="115">
        <v>0</v>
      </c>
      <c r="V1190" s="115">
        <v>0</v>
      </c>
      <c r="W1190" s="115">
        <v>0</v>
      </c>
      <c r="X1190" s="115"/>
      <c r="Y1190" s="115">
        <v>0</v>
      </c>
      <c r="Z1190" s="115">
        <v>0</v>
      </c>
      <c r="AA1190" s="115">
        <v>0</v>
      </c>
      <c r="AB1190" s="115">
        <v>0</v>
      </c>
      <c r="AC1190" s="114">
        <v>0</v>
      </c>
      <c r="AD1190" s="115">
        <v>0</v>
      </c>
      <c r="AE1190" s="115">
        <v>0</v>
      </c>
      <c r="AF1190" s="115">
        <v>0</v>
      </c>
      <c r="AG1190" s="115">
        <v>0</v>
      </c>
      <c r="AH1190" s="115">
        <v>0</v>
      </c>
      <c r="AI1190" s="115">
        <v>0</v>
      </c>
      <c r="AJ1190" s="11">
        <v>0</v>
      </c>
      <c r="AK1190" s="115">
        <v>0</v>
      </c>
      <c r="AL1190" s="115">
        <v>0</v>
      </c>
      <c r="AM1190" s="115">
        <v>0</v>
      </c>
      <c r="AN1190" s="115">
        <v>0</v>
      </c>
      <c r="AO1190" s="115">
        <v>0</v>
      </c>
      <c r="AP1190" s="115">
        <v>0</v>
      </c>
      <c r="AQ1190" s="115">
        <v>0</v>
      </c>
      <c r="AR1190" s="115">
        <v>0</v>
      </c>
      <c r="AS1190" s="123">
        <v>0</v>
      </c>
      <c r="AT1190" s="115">
        <v>0</v>
      </c>
      <c r="AU1190" s="115"/>
      <c r="AV1190" s="113">
        <v>0</v>
      </c>
      <c r="AW1190" s="115">
        <v>0</v>
      </c>
      <c r="AX1190" s="115">
        <v>0</v>
      </c>
      <c r="AY1190" s="115">
        <v>0</v>
      </c>
      <c r="AZ1190" s="26" t="s">
        <v>156</v>
      </c>
      <c r="BA1190" s="115">
        <v>0</v>
      </c>
      <c r="BB1190" s="126">
        <v>0</v>
      </c>
      <c r="BC1190" s="16">
        <v>1</v>
      </c>
      <c r="BD1190" s="113" t="s">
        <v>1274</v>
      </c>
      <c r="BE1190" s="115">
        <v>0</v>
      </c>
      <c r="BF1190" s="31">
        <v>0</v>
      </c>
      <c r="BG1190" s="11">
        <v>0</v>
      </c>
      <c r="BH1190" s="115">
        <v>0</v>
      </c>
      <c r="BI1190" s="115">
        <v>0</v>
      </c>
      <c r="BJ1190" s="115">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69051034</v>
      </c>
      <c r="D1191" s="113" t="s">
        <v>1473</v>
      </c>
      <c r="E1191" s="114">
        <v>1</v>
      </c>
      <c r="F1191" s="11">
        <v>80000001</v>
      </c>
      <c r="G1191" s="115">
        <v>0</v>
      </c>
      <c r="H1191" s="115">
        <v>0</v>
      </c>
      <c r="I1191" s="114">
        <v>1</v>
      </c>
      <c r="J1191" s="114">
        <v>0</v>
      </c>
      <c r="K1191" s="115">
        <v>0</v>
      </c>
      <c r="L1191" s="115">
        <v>0</v>
      </c>
      <c r="M1191" s="115" t="s">
        <v>1277</v>
      </c>
      <c r="N1191" s="115">
        <v>3</v>
      </c>
      <c r="O1191" s="115">
        <v>0</v>
      </c>
      <c r="P1191" s="115">
        <v>0</v>
      </c>
      <c r="Q1191" s="115">
        <v>0</v>
      </c>
      <c r="R1191" s="11">
        <v>0</v>
      </c>
      <c r="S1191" s="115">
        <v>0</v>
      </c>
      <c r="T1191" s="7">
        <v>1</v>
      </c>
      <c r="U1191" s="115">
        <v>0</v>
      </c>
      <c r="V1191" s="115">
        <v>0</v>
      </c>
      <c r="W1191" s="115">
        <v>0</v>
      </c>
      <c r="X1191" s="115"/>
      <c r="Y1191" s="115">
        <v>0</v>
      </c>
      <c r="Z1191" s="115">
        <v>0</v>
      </c>
      <c r="AA1191" s="115">
        <v>0</v>
      </c>
      <c r="AB1191" s="115">
        <v>0</v>
      </c>
      <c r="AC1191" s="114">
        <v>0</v>
      </c>
      <c r="AD1191" s="115">
        <v>0</v>
      </c>
      <c r="AE1191" s="115">
        <v>0</v>
      </c>
      <c r="AF1191" s="115">
        <v>0</v>
      </c>
      <c r="AG1191" s="115">
        <v>0</v>
      </c>
      <c r="AH1191" s="115">
        <v>0</v>
      </c>
      <c r="AI1191" s="115">
        <v>0</v>
      </c>
      <c r="AJ1191" s="11">
        <v>0</v>
      </c>
      <c r="AK1191" s="115">
        <v>0</v>
      </c>
      <c r="AL1191" s="115">
        <v>0</v>
      </c>
      <c r="AM1191" s="115">
        <v>0</v>
      </c>
      <c r="AN1191" s="115">
        <v>0</v>
      </c>
      <c r="AO1191" s="115">
        <v>0</v>
      </c>
      <c r="AP1191" s="115">
        <v>0</v>
      </c>
      <c r="AQ1191" s="115">
        <v>0</v>
      </c>
      <c r="AR1191" s="115">
        <v>0</v>
      </c>
      <c r="AS1191" s="123">
        <v>0</v>
      </c>
      <c r="AT1191" s="115">
        <v>0</v>
      </c>
      <c r="AU1191" s="115"/>
      <c r="AV1191" s="113">
        <v>0</v>
      </c>
      <c r="AW1191" s="115">
        <v>0</v>
      </c>
      <c r="AX1191" s="115">
        <v>0</v>
      </c>
      <c r="AY1191" s="115">
        <v>0</v>
      </c>
      <c r="AZ1191" s="26" t="s">
        <v>156</v>
      </c>
      <c r="BA1191" s="115">
        <v>0</v>
      </c>
      <c r="BB1191" s="126">
        <v>0</v>
      </c>
      <c r="BC1191" s="16">
        <v>1</v>
      </c>
      <c r="BD1191" s="113" t="s">
        <v>1276</v>
      </c>
      <c r="BE1191" s="115">
        <v>0</v>
      </c>
      <c r="BF1191" s="31">
        <v>0</v>
      </c>
      <c r="BG1191" s="11">
        <v>0</v>
      </c>
      <c r="BH1191" s="115">
        <v>0</v>
      </c>
      <c r="BI1191" s="115">
        <v>0</v>
      </c>
      <c r="BJ1191" s="115">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69052001</v>
      </c>
      <c r="D1192" s="113" t="s">
        <v>1474</v>
      </c>
      <c r="E1192" s="114">
        <v>1</v>
      </c>
      <c r="F1192" s="11">
        <v>80000001</v>
      </c>
      <c r="G1192" s="115">
        <v>0</v>
      </c>
      <c r="H1192" s="115">
        <v>0</v>
      </c>
      <c r="I1192" s="114">
        <v>1</v>
      </c>
      <c r="J1192" s="114">
        <v>0</v>
      </c>
      <c r="K1192" s="115">
        <v>0</v>
      </c>
      <c r="L1192" s="115">
        <v>0</v>
      </c>
      <c r="M1192" s="115" t="s">
        <v>1475</v>
      </c>
      <c r="N1192" s="115">
        <v>3</v>
      </c>
      <c r="O1192" s="115">
        <v>0</v>
      </c>
      <c r="P1192" s="115">
        <v>0</v>
      </c>
      <c r="Q1192" s="115">
        <v>0</v>
      </c>
      <c r="R1192" s="11">
        <v>0</v>
      </c>
      <c r="S1192" s="115">
        <v>0</v>
      </c>
      <c r="T1192" s="7">
        <v>1</v>
      </c>
      <c r="U1192" s="115">
        <v>0</v>
      </c>
      <c r="V1192" s="115">
        <v>0</v>
      </c>
      <c r="W1192" s="115">
        <v>0</v>
      </c>
      <c r="X1192" s="115"/>
      <c r="Y1192" s="115">
        <v>0</v>
      </c>
      <c r="Z1192" s="115">
        <v>0</v>
      </c>
      <c r="AA1192" s="115">
        <v>0</v>
      </c>
      <c r="AB1192" s="115">
        <v>0</v>
      </c>
      <c r="AC1192" s="114">
        <v>0</v>
      </c>
      <c r="AD1192" s="115">
        <v>0</v>
      </c>
      <c r="AE1192" s="115">
        <v>0</v>
      </c>
      <c r="AF1192" s="115">
        <v>0</v>
      </c>
      <c r="AG1192" s="115">
        <v>0</v>
      </c>
      <c r="AH1192" s="115">
        <v>0</v>
      </c>
      <c r="AI1192" s="115">
        <v>0</v>
      </c>
      <c r="AJ1192" s="11">
        <v>0</v>
      </c>
      <c r="AK1192" s="115">
        <v>0</v>
      </c>
      <c r="AL1192" s="115">
        <v>0</v>
      </c>
      <c r="AM1192" s="115">
        <v>0</v>
      </c>
      <c r="AN1192" s="115">
        <v>0</v>
      </c>
      <c r="AO1192" s="115">
        <v>0</v>
      </c>
      <c r="AP1192" s="115">
        <v>0</v>
      </c>
      <c r="AQ1192" s="115">
        <v>0</v>
      </c>
      <c r="AR1192" s="115">
        <v>0</v>
      </c>
      <c r="AS1192" s="123">
        <v>0</v>
      </c>
      <c r="AT1192" s="115">
        <v>0</v>
      </c>
      <c r="AU1192" s="115"/>
      <c r="AV1192" s="113">
        <v>0</v>
      </c>
      <c r="AW1192" s="115">
        <v>0</v>
      </c>
      <c r="AX1192" s="115">
        <v>0</v>
      </c>
      <c r="AY1192" s="115">
        <v>0</v>
      </c>
      <c r="AZ1192" s="26" t="s">
        <v>156</v>
      </c>
      <c r="BA1192" s="115">
        <v>0</v>
      </c>
      <c r="BB1192" s="126">
        <v>0</v>
      </c>
      <c r="BC1192" s="16">
        <v>1</v>
      </c>
      <c r="BD1192" s="113" t="s">
        <v>1476</v>
      </c>
      <c r="BE1192" s="115">
        <v>0</v>
      </c>
      <c r="BF1192" s="31">
        <v>0</v>
      </c>
      <c r="BG1192" s="11">
        <v>0</v>
      </c>
      <c r="BH1192" s="115">
        <v>0</v>
      </c>
      <c r="BI1192" s="115">
        <v>0</v>
      </c>
      <c r="BJ1192" s="115">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20.100000000000001" customHeight="1">
      <c r="C1193" s="9">
        <v>69052002</v>
      </c>
      <c r="D1193" s="113" t="s">
        <v>1477</v>
      </c>
      <c r="E1193" s="114">
        <v>1</v>
      </c>
      <c r="F1193" s="11">
        <v>80000001</v>
      </c>
      <c r="G1193" s="115">
        <v>0</v>
      </c>
      <c r="H1193" s="115">
        <v>0</v>
      </c>
      <c r="I1193" s="114">
        <v>1</v>
      </c>
      <c r="J1193" s="114">
        <v>0</v>
      </c>
      <c r="K1193" s="115">
        <v>0</v>
      </c>
      <c r="L1193" s="115">
        <v>0</v>
      </c>
      <c r="M1193" s="115" t="s">
        <v>1478</v>
      </c>
      <c r="N1193" s="115">
        <v>3</v>
      </c>
      <c r="O1193" s="115">
        <v>0</v>
      </c>
      <c r="P1193" s="115">
        <v>0</v>
      </c>
      <c r="Q1193" s="115">
        <v>0</v>
      </c>
      <c r="R1193" s="11">
        <v>0</v>
      </c>
      <c r="S1193" s="115">
        <v>0</v>
      </c>
      <c r="T1193" s="7">
        <v>1</v>
      </c>
      <c r="U1193" s="115">
        <v>0</v>
      </c>
      <c r="V1193" s="115">
        <v>0</v>
      </c>
      <c r="W1193" s="115">
        <v>0</v>
      </c>
      <c r="X1193" s="115"/>
      <c r="Y1193" s="115">
        <v>0</v>
      </c>
      <c r="Z1193" s="115">
        <v>0</v>
      </c>
      <c r="AA1193" s="115">
        <v>0</v>
      </c>
      <c r="AB1193" s="115">
        <v>0</v>
      </c>
      <c r="AC1193" s="114">
        <v>0</v>
      </c>
      <c r="AD1193" s="115">
        <v>0</v>
      </c>
      <c r="AE1193" s="115">
        <v>0</v>
      </c>
      <c r="AF1193" s="115">
        <v>0</v>
      </c>
      <c r="AG1193" s="115">
        <v>0</v>
      </c>
      <c r="AH1193" s="115">
        <v>0</v>
      </c>
      <c r="AI1193" s="115">
        <v>0</v>
      </c>
      <c r="AJ1193" s="11">
        <v>0</v>
      </c>
      <c r="AK1193" s="115">
        <v>0</v>
      </c>
      <c r="AL1193" s="115">
        <v>0</v>
      </c>
      <c r="AM1193" s="115">
        <v>0</v>
      </c>
      <c r="AN1193" s="115">
        <v>0</v>
      </c>
      <c r="AO1193" s="115">
        <v>0</v>
      </c>
      <c r="AP1193" s="115">
        <v>0</v>
      </c>
      <c r="AQ1193" s="115">
        <v>0</v>
      </c>
      <c r="AR1193" s="115">
        <v>0</v>
      </c>
      <c r="AS1193" s="123">
        <v>0</v>
      </c>
      <c r="AT1193" s="115">
        <v>0</v>
      </c>
      <c r="AU1193" s="115"/>
      <c r="AV1193" s="113">
        <v>0</v>
      </c>
      <c r="AW1193" s="115">
        <v>0</v>
      </c>
      <c r="AX1193" s="115">
        <v>0</v>
      </c>
      <c r="AY1193" s="115">
        <v>0</v>
      </c>
      <c r="AZ1193" s="26" t="s">
        <v>156</v>
      </c>
      <c r="BA1193" s="115">
        <v>0</v>
      </c>
      <c r="BB1193" s="126">
        <v>0</v>
      </c>
      <c r="BC1193" s="16">
        <v>1</v>
      </c>
      <c r="BD1193" s="113" t="s">
        <v>1479</v>
      </c>
      <c r="BE1193" s="115">
        <v>0</v>
      </c>
      <c r="BF1193" s="31">
        <v>0</v>
      </c>
      <c r="BG1193" s="11">
        <v>0</v>
      </c>
      <c r="BH1193" s="115">
        <v>0</v>
      </c>
      <c r="BI1193" s="115">
        <v>0</v>
      </c>
      <c r="BJ1193" s="115">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69052003</v>
      </c>
      <c r="D1194" s="113" t="s">
        <v>1480</v>
      </c>
      <c r="E1194" s="114">
        <v>1</v>
      </c>
      <c r="F1194" s="11">
        <v>80000001</v>
      </c>
      <c r="G1194" s="115">
        <v>0</v>
      </c>
      <c r="H1194" s="115">
        <v>0</v>
      </c>
      <c r="I1194" s="114">
        <v>1</v>
      </c>
      <c r="J1194" s="114">
        <v>0</v>
      </c>
      <c r="K1194" s="115">
        <v>0</v>
      </c>
      <c r="L1194" s="115">
        <v>0</v>
      </c>
      <c r="M1194" s="115" t="s">
        <v>1481</v>
      </c>
      <c r="N1194" s="115">
        <v>3</v>
      </c>
      <c r="O1194" s="115">
        <v>0</v>
      </c>
      <c r="P1194" s="115">
        <v>0</v>
      </c>
      <c r="Q1194" s="115">
        <v>0</v>
      </c>
      <c r="R1194" s="11">
        <v>0</v>
      </c>
      <c r="S1194" s="115">
        <v>0</v>
      </c>
      <c r="T1194" s="7">
        <v>1</v>
      </c>
      <c r="U1194" s="115">
        <v>0</v>
      </c>
      <c r="V1194" s="115">
        <v>0</v>
      </c>
      <c r="W1194" s="115">
        <v>0</v>
      </c>
      <c r="X1194" s="115"/>
      <c r="Y1194" s="115">
        <v>0</v>
      </c>
      <c r="Z1194" s="115">
        <v>0</v>
      </c>
      <c r="AA1194" s="115">
        <v>0</v>
      </c>
      <c r="AB1194" s="115">
        <v>0</v>
      </c>
      <c r="AC1194" s="114">
        <v>0</v>
      </c>
      <c r="AD1194" s="115">
        <v>0</v>
      </c>
      <c r="AE1194" s="115">
        <v>0</v>
      </c>
      <c r="AF1194" s="115">
        <v>0</v>
      </c>
      <c r="AG1194" s="115">
        <v>0</v>
      </c>
      <c r="AH1194" s="115">
        <v>0</v>
      </c>
      <c r="AI1194" s="115">
        <v>0</v>
      </c>
      <c r="AJ1194" s="11">
        <v>0</v>
      </c>
      <c r="AK1194" s="115">
        <v>0</v>
      </c>
      <c r="AL1194" s="115">
        <v>0</v>
      </c>
      <c r="AM1194" s="115">
        <v>0</v>
      </c>
      <c r="AN1194" s="115">
        <v>0</v>
      </c>
      <c r="AO1194" s="115">
        <v>0</v>
      </c>
      <c r="AP1194" s="115">
        <v>0</v>
      </c>
      <c r="AQ1194" s="115">
        <v>0</v>
      </c>
      <c r="AR1194" s="115">
        <v>0</v>
      </c>
      <c r="AS1194" s="123">
        <v>0</v>
      </c>
      <c r="AT1194" s="115">
        <v>0</v>
      </c>
      <c r="AU1194" s="115"/>
      <c r="AV1194" s="113">
        <v>0</v>
      </c>
      <c r="AW1194" s="115">
        <v>0</v>
      </c>
      <c r="AX1194" s="115">
        <v>0</v>
      </c>
      <c r="AY1194" s="115">
        <v>0</v>
      </c>
      <c r="AZ1194" s="26" t="s">
        <v>156</v>
      </c>
      <c r="BA1194" s="115">
        <v>0</v>
      </c>
      <c r="BB1194" s="126">
        <v>0</v>
      </c>
      <c r="BC1194" s="16">
        <v>1</v>
      </c>
      <c r="BD1194" s="113" t="s">
        <v>1482</v>
      </c>
      <c r="BE1194" s="115">
        <v>0</v>
      </c>
      <c r="BF1194" s="31">
        <v>0</v>
      </c>
      <c r="BG1194" s="11">
        <v>0</v>
      </c>
      <c r="BH1194" s="115">
        <v>0</v>
      </c>
      <c r="BI1194" s="115">
        <v>0</v>
      </c>
      <c r="BJ1194" s="115">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20.100000000000001" customHeight="1">
      <c r="C1195" s="9">
        <v>69052011</v>
      </c>
      <c r="D1195" s="113" t="s">
        <v>1483</v>
      </c>
      <c r="E1195" s="114">
        <v>1</v>
      </c>
      <c r="F1195" s="11">
        <v>80000001</v>
      </c>
      <c r="G1195" s="115">
        <v>0</v>
      </c>
      <c r="H1195" s="115">
        <v>0</v>
      </c>
      <c r="I1195" s="114">
        <v>1</v>
      </c>
      <c r="J1195" s="114">
        <v>0</v>
      </c>
      <c r="K1195" s="115">
        <v>0</v>
      </c>
      <c r="L1195" s="115">
        <v>0</v>
      </c>
      <c r="M1195" s="115" t="s">
        <v>1288</v>
      </c>
      <c r="N1195" s="115">
        <v>3</v>
      </c>
      <c r="O1195" s="115">
        <v>0</v>
      </c>
      <c r="P1195" s="115">
        <v>0</v>
      </c>
      <c r="Q1195" s="115">
        <v>0</v>
      </c>
      <c r="R1195" s="11">
        <v>0</v>
      </c>
      <c r="S1195" s="115">
        <v>0</v>
      </c>
      <c r="T1195" s="7">
        <v>1</v>
      </c>
      <c r="U1195" s="115">
        <v>0</v>
      </c>
      <c r="V1195" s="115">
        <v>0</v>
      </c>
      <c r="W1195" s="115">
        <v>0</v>
      </c>
      <c r="X1195" s="115"/>
      <c r="Y1195" s="115">
        <v>0</v>
      </c>
      <c r="Z1195" s="115">
        <v>0</v>
      </c>
      <c r="AA1195" s="115">
        <v>0</v>
      </c>
      <c r="AB1195" s="115">
        <v>0</v>
      </c>
      <c r="AC1195" s="114">
        <v>0</v>
      </c>
      <c r="AD1195" s="115">
        <v>0</v>
      </c>
      <c r="AE1195" s="115">
        <v>0</v>
      </c>
      <c r="AF1195" s="115">
        <v>0</v>
      </c>
      <c r="AG1195" s="115">
        <v>0</v>
      </c>
      <c r="AH1195" s="115">
        <v>0</v>
      </c>
      <c r="AI1195" s="115">
        <v>0</v>
      </c>
      <c r="AJ1195" s="11">
        <v>0</v>
      </c>
      <c r="AK1195" s="115">
        <v>0</v>
      </c>
      <c r="AL1195" s="115">
        <v>0</v>
      </c>
      <c r="AM1195" s="115">
        <v>0</v>
      </c>
      <c r="AN1195" s="115">
        <v>0</v>
      </c>
      <c r="AO1195" s="115">
        <v>0</v>
      </c>
      <c r="AP1195" s="115">
        <v>0</v>
      </c>
      <c r="AQ1195" s="115">
        <v>0</v>
      </c>
      <c r="AR1195" s="115">
        <v>0</v>
      </c>
      <c r="AS1195" s="123">
        <v>0</v>
      </c>
      <c r="AT1195" s="115">
        <v>0</v>
      </c>
      <c r="AU1195" s="115"/>
      <c r="AV1195" s="113">
        <v>0</v>
      </c>
      <c r="AW1195" s="115">
        <v>0</v>
      </c>
      <c r="AX1195" s="115">
        <v>0</v>
      </c>
      <c r="AY1195" s="115">
        <v>0</v>
      </c>
      <c r="AZ1195" s="26" t="s">
        <v>156</v>
      </c>
      <c r="BA1195" s="115">
        <v>0</v>
      </c>
      <c r="BB1195" s="126">
        <v>0</v>
      </c>
      <c r="BC1195" s="16">
        <v>1</v>
      </c>
      <c r="BD1195" s="113" t="s">
        <v>1287</v>
      </c>
      <c r="BE1195" s="115">
        <v>0</v>
      </c>
      <c r="BF1195" s="31">
        <v>0</v>
      </c>
      <c r="BG1195" s="11">
        <v>0</v>
      </c>
      <c r="BH1195" s="115">
        <v>0</v>
      </c>
      <c r="BI1195" s="115">
        <v>0</v>
      </c>
      <c r="BJ1195" s="115">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20.100000000000001" customHeight="1">
      <c r="C1196" s="9">
        <v>69052012</v>
      </c>
      <c r="D1196" s="113" t="s">
        <v>1484</v>
      </c>
      <c r="E1196" s="114">
        <v>1</v>
      </c>
      <c r="F1196" s="11">
        <v>80000001</v>
      </c>
      <c r="G1196" s="115">
        <v>0</v>
      </c>
      <c r="H1196" s="115">
        <v>0</v>
      </c>
      <c r="I1196" s="114">
        <v>1</v>
      </c>
      <c r="J1196" s="114">
        <v>0</v>
      </c>
      <c r="K1196" s="115">
        <v>0</v>
      </c>
      <c r="L1196" s="115">
        <v>0</v>
      </c>
      <c r="M1196" s="115" t="s">
        <v>1290</v>
      </c>
      <c r="N1196" s="115">
        <v>3</v>
      </c>
      <c r="O1196" s="115">
        <v>0</v>
      </c>
      <c r="P1196" s="115">
        <v>0</v>
      </c>
      <c r="Q1196" s="115">
        <v>0</v>
      </c>
      <c r="R1196" s="11">
        <v>0</v>
      </c>
      <c r="S1196" s="115">
        <v>0</v>
      </c>
      <c r="T1196" s="7">
        <v>1</v>
      </c>
      <c r="U1196" s="115">
        <v>0</v>
      </c>
      <c r="V1196" s="115">
        <v>0</v>
      </c>
      <c r="W1196" s="115">
        <v>0</v>
      </c>
      <c r="X1196" s="115"/>
      <c r="Y1196" s="115">
        <v>0</v>
      </c>
      <c r="Z1196" s="115">
        <v>0</v>
      </c>
      <c r="AA1196" s="115">
        <v>0</v>
      </c>
      <c r="AB1196" s="115">
        <v>0</v>
      </c>
      <c r="AC1196" s="114">
        <v>0</v>
      </c>
      <c r="AD1196" s="115">
        <v>0</v>
      </c>
      <c r="AE1196" s="115">
        <v>0</v>
      </c>
      <c r="AF1196" s="115">
        <v>0</v>
      </c>
      <c r="AG1196" s="115">
        <v>0</v>
      </c>
      <c r="AH1196" s="115">
        <v>0</v>
      </c>
      <c r="AI1196" s="115">
        <v>0</v>
      </c>
      <c r="AJ1196" s="11">
        <v>0</v>
      </c>
      <c r="AK1196" s="115">
        <v>0</v>
      </c>
      <c r="AL1196" s="115">
        <v>0</v>
      </c>
      <c r="AM1196" s="115">
        <v>0</v>
      </c>
      <c r="AN1196" s="115">
        <v>0</v>
      </c>
      <c r="AO1196" s="115">
        <v>0</v>
      </c>
      <c r="AP1196" s="115">
        <v>0</v>
      </c>
      <c r="AQ1196" s="115">
        <v>0</v>
      </c>
      <c r="AR1196" s="115">
        <v>0</v>
      </c>
      <c r="AS1196" s="123">
        <v>0</v>
      </c>
      <c r="AT1196" s="115">
        <v>0</v>
      </c>
      <c r="AU1196" s="115"/>
      <c r="AV1196" s="113">
        <v>0</v>
      </c>
      <c r="AW1196" s="115">
        <v>0</v>
      </c>
      <c r="AX1196" s="115">
        <v>0</v>
      </c>
      <c r="AY1196" s="115">
        <v>0</v>
      </c>
      <c r="AZ1196" s="26" t="s">
        <v>156</v>
      </c>
      <c r="BA1196" s="115">
        <v>0</v>
      </c>
      <c r="BB1196" s="126">
        <v>0</v>
      </c>
      <c r="BC1196" s="16">
        <v>1</v>
      </c>
      <c r="BD1196" s="113" t="s">
        <v>1289</v>
      </c>
      <c r="BE1196" s="115">
        <v>0</v>
      </c>
      <c r="BF1196" s="31">
        <v>0</v>
      </c>
      <c r="BG1196" s="11">
        <v>0</v>
      </c>
      <c r="BH1196" s="115">
        <v>0</v>
      </c>
      <c r="BI1196" s="115">
        <v>0</v>
      </c>
      <c r="BJ1196" s="115">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20.100000000000001" customHeight="1">
      <c r="C1197" s="9">
        <v>69052013</v>
      </c>
      <c r="D1197" s="113" t="s">
        <v>1485</v>
      </c>
      <c r="E1197" s="114">
        <v>1</v>
      </c>
      <c r="F1197" s="11">
        <v>80000001</v>
      </c>
      <c r="G1197" s="115">
        <v>0</v>
      </c>
      <c r="H1197" s="115">
        <v>0</v>
      </c>
      <c r="I1197" s="114">
        <v>1</v>
      </c>
      <c r="J1197" s="114">
        <v>0</v>
      </c>
      <c r="K1197" s="115">
        <v>0</v>
      </c>
      <c r="L1197" s="115">
        <v>0</v>
      </c>
      <c r="M1197" s="115" t="s">
        <v>1292</v>
      </c>
      <c r="N1197" s="115">
        <v>3</v>
      </c>
      <c r="O1197" s="115">
        <v>0</v>
      </c>
      <c r="P1197" s="115">
        <v>0</v>
      </c>
      <c r="Q1197" s="115">
        <v>0</v>
      </c>
      <c r="R1197" s="11">
        <v>0</v>
      </c>
      <c r="S1197" s="115">
        <v>0</v>
      </c>
      <c r="T1197" s="7">
        <v>1</v>
      </c>
      <c r="U1197" s="115">
        <v>0</v>
      </c>
      <c r="V1197" s="115">
        <v>0</v>
      </c>
      <c r="W1197" s="115">
        <v>0</v>
      </c>
      <c r="X1197" s="115"/>
      <c r="Y1197" s="115">
        <v>0</v>
      </c>
      <c r="Z1197" s="115">
        <v>0</v>
      </c>
      <c r="AA1197" s="115">
        <v>0</v>
      </c>
      <c r="AB1197" s="115">
        <v>0</v>
      </c>
      <c r="AC1197" s="114">
        <v>0</v>
      </c>
      <c r="AD1197" s="115">
        <v>0</v>
      </c>
      <c r="AE1197" s="115">
        <v>0</v>
      </c>
      <c r="AF1197" s="115">
        <v>0</v>
      </c>
      <c r="AG1197" s="115">
        <v>0</v>
      </c>
      <c r="AH1197" s="115">
        <v>0</v>
      </c>
      <c r="AI1197" s="115">
        <v>0</v>
      </c>
      <c r="AJ1197" s="11">
        <v>0</v>
      </c>
      <c r="AK1197" s="115">
        <v>0</v>
      </c>
      <c r="AL1197" s="115">
        <v>0</v>
      </c>
      <c r="AM1197" s="115">
        <v>0</v>
      </c>
      <c r="AN1197" s="115">
        <v>0</v>
      </c>
      <c r="AO1197" s="115">
        <v>0</v>
      </c>
      <c r="AP1197" s="115">
        <v>0</v>
      </c>
      <c r="AQ1197" s="115">
        <v>0</v>
      </c>
      <c r="AR1197" s="115">
        <v>0</v>
      </c>
      <c r="AS1197" s="123">
        <v>0</v>
      </c>
      <c r="AT1197" s="115">
        <v>0</v>
      </c>
      <c r="AU1197" s="115"/>
      <c r="AV1197" s="113">
        <v>0</v>
      </c>
      <c r="AW1197" s="115">
        <v>0</v>
      </c>
      <c r="AX1197" s="115">
        <v>0</v>
      </c>
      <c r="AY1197" s="115">
        <v>0</v>
      </c>
      <c r="AZ1197" s="26" t="s">
        <v>156</v>
      </c>
      <c r="BA1197" s="115">
        <v>0</v>
      </c>
      <c r="BB1197" s="126">
        <v>0</v>
      </c>
      <c r="BC1197" s="16">
        <v>1</v>
      </c>
      <c r="BD1197" s="113" t="s">
        <v>1291</v>
      </c>
      <c r="BE1197" s="115">
        <v>0</v>
      </c>
      <c r="BF1197" s="31">
        <v>0</v>
      </c>
      <c r="BG1197" s="11">
        <v>0</v>
      </c>
      <c r="BH1197" s="115">
        <v>0</v>
      </c>
      <c r="BI1197" s="115">
        <v>0</v>
      </c>
      <c r="BJ1197" s="115">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20.100000000000001" customHeight="1">
      <c r="C1198" s="9">
        <v>69052014</v>
      </c>
      <c r="D1198" s="113" t="s">
        <v>1486</v>
      </c>
      <c r="E1198" s="114">
        <v>1</v>
      </c>
      <c r="F1198" s="11">
        <v>80000001</v>
      </c>
      <c r="G1198" s="115">
        <v>0</v>
      </c>
      <c r="H1198" s="115">
        <v>0</v>
      </c>
      <c r="I1198" s="114">
        <v>1</v>
      </c>
      <c r="J1198" s="114">
        <v>0</v>
      </c>
      <c r="K1198" s="115">
        <v>0</v>
      </c>
      <c r="L1198" s="115">
        <v>0</v>
      </c>
      <c r="M1198" s="115" t="s">
        <v>1294</v>
      </c>
      <c r="N1198" s="115">
        <v>3</v>
      </c>
      <c r="O1198" s="115">
        <v>0</v>
      </c>
      <c r="P1198" s="115">
        <v>0</v>
      </c>
      <c r="Q1198" s="115">
        <v>0</v>
      </c>
      <c r="R1198" s="11">
        <v>0</v>
      </c>
      <c r="S1198" s="115">
        <v>0</v>
      </c>
      <c r="T1198" s="7">
        <v>1</v>
      </c>
      <c r="U1198" s="115">
        <v>0</v>
      </c>
      <c r="V1198" s="115">
        <v>0</v>
      </c>
      <c r="W1198" s="115">
        <v>0</v>
      </c>
      <c r="X1198" s="115"/>
      <c r="Y1198" s="115">
        <v>0</v>
      </c>
      <c r="Z1198" s="115">
        <v>0</v>
      </c>
      <c r="AA1198" s="115">
        <v>0</v>
      </c>
      <c r="AB1198" s="115">
        <v>0</v>
      </c>
      <c r="AC1198" s="114">
        <v>0</v>
      </c>
      <c r="AD1198" s="115">
        <v>0</v>
      </c>
      <c r="AE1198" s="115">
        <v>0</v>
      </c>
      <c r="AF1198" s="115">
        <v>0</v>
      </c>
      <c r="AG1198" s="115">
        <v>0</v>
      </c>
      <c r="AH1198" s="115">
        <v>0</v>
      </c>
      <c r="AI1198" s="115">
        <v>0</v>
      </c>
      <c r="AJ1198" s="11">
        <v>0</v>
      </c>
      <c r="AK1198" s="115">
        <v>0</v>
      </c>
      <c r="AL1198" s="115">
        <v>0</v>
      </c>
      <c r="AM1198" s="115">
        <v>0</v>
      </c>
      <c r="AN1198" s="115">
        <v>0</v>
      </c>
      <c r="AO1198" s="115">
        <v>0</v>
      </c>
      <c r="AP1198" s="115">
        <v>0</v>
      </c>
      <c r="AQ1198" s="115">
        <v>0</v>
      </c>
      <c r="AR1198" s="115">
        <v>0</v>
      </c>
      <c r="AS1198" s="123">
        <v>0</v>
      </c>
      <c r="AT1198" s="115">
        <v>0</v>
      </c>
      <c r="AU1198" s="115"/>
      <c r="AV1198" s="113">
        <v>0</v>
      </c>
      <c r="AW1198" s="115">
        <v>0</v>
      </c>
      <c r="AX1198" s="115">
        <v>0</v>
      </c>
      <c r="AY1198" s="115">
        <v>0</v>
      </c>
      <c r="AZ1198" s="26" t="s">
        <v>156</v>
      </c>
      <c r="BA1198" s="115">
        <v>0</v>
      </c>
      <c r="BB1198" s="126">
        <v>0</v>
      </c>
      <c r="BC1198" s="16">
        <v>1</v>
      </c>
      <c r="BD1198" s="113" t="s">
        <v>1293</v>
      </c>
      <c r="BE1198" s="115">
        <v>0</v>
      </c>
      <c r="BF1198" s="31">
        <v>0</v>
      </c>
      <c r="BG1198" s="11">
        <v>0</v>
      </c>
      <c r="BH1198" s="115">
        <v>0</v>
      </c>
      <c r="BI1198" s="115">
        <v>0</v>
      </c>
      <c r="BJ1198" s="115">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69052021</v>
      </c>
      <c r="D1199" s="113" t="s">
        <v>1487</v>
      </c>
      <c r="E1199" s="114">
        <v>1</v>
      </c>
      <c r="F1199" s="11">
        <v>80000001</v>
      </c>
      <c r="G1199" s="115">
        <v>0</v>
      </c>
      <c r="H1199" s="115">
        <v>0</v>
      </c>
      <c r="I1199" s="114">
        <v>1</v>
      </c>
      <c r="J1199" s="114">
        <v>0</v>
      </c>
      <c r="K1199" s="115">
        <v>0</v>
      </c>
      <c r="L1199" s="115">
        <v>0</v>
      </c>
      <c r="M1199" s="115" t="s">
        <v>1296</v>
      </c>
      <c r="N1199" s="115">
        <v>3</v>
      </c>
      <c r="O1199" s="115">
        <v>0</v>
      </c>
      <c r="P1199" s="115">
        <v>0</v>
      </c>
      <c r="Q1199" s="115">
        <v>0</v>
      </c>
      <c r="R1199" s="11">
        <v>0</v>
      </c>
      <c r="S1199" s="115">
        <v>0</v>
      </c>
      <c r="T1199" s="7">
        <v>1</v>
      </c>
      <c r="U1199" s="115">
        <v>0</v>
      </c>
      <c r="V1199" s="115">
        <v>0</v>
      </c>
      <c r="W1199" s="115">
        <v>0</v>
      </c>
      <c r="X1199" s="115"/>
      <c r="Y1199" s="115">
        <v>0</v>
      </c>
      <c r="Z1199" s="115">
        <v>0</v>
      </c>
      <c r="AA1199" s="115">
        <v>0</v>
      </c>
      <c r="AB1199" s="115">
        <v>0</v>
      </c>
      <c r="AC1199" s="114">
        <v>0</v>
      </c>
      <c r="AD1199" s="115">
        <v>0</v>
      </c>
      <c r="AE1199" s="115">
        <v>0</v>
      </c>
      <c r="AF1199" s="115">
        <v>0</v>
      </c>
      <c r="AG1199" s="115">
        <v>0</v>
      </c>
      <c r="AH1199" s="115">
        <v>0</v>
      </c>
      <c r="AI1199" s="115">
        <v>0</v>
      </c>
      <c r="AJ1199" s="11">
        <v>0</v>
      </c>
      <c r="AK1199" s="115">
        <v>0</v>
      </c>
      <c r="AL1199" s="115">
        <v>0</v>
      </c>
      <c r="AM1199" s="115">
        <v>0</v>
      </c>
      <c r="AN1199" s="115">
        <v>0</v>
      </c>
      <c r="AO1199" s="115">
        <v>0</v>
      </c>
      <c r="AP1199" s="115">
        <v>0</v>
      </c>
      <c r="AQ1199" s="115">
        <v>0</v>
      </c>
      <c r="AR1199" s="115">
        <v>0</v>
      </c>
      <c r="AS1199" s="123">
        <v>0</v>
      </c>
      <c r="AT1199" s="115">
        <v>0</v>
      </c>
      <c r="AU1199" s="115"/>
      <c r="AV1199" s="113">
        <v>0</v>
      </c>
      <c r="AW1199" s="115">
        <v>0</v>
      </c>
      <c r="AX1199" s="115">
        <v>0</v>
      </c>
      <c r="AY1199" s="115">
        <v>0</v>
      </c>
      <c r="AZ1199" s="26" t="s">
        <v>156</v>
      </c>
      <c r="BA1199" s="115">
        <v>0</v>
      </c>
      <c r="BB1199" s="126">
        <v>0</v>
      </c>
      <c r="BC1199" s="16">
        <v>1</v>
      </c>
      <c r="BD1199" s="113" t="s">
        <v>1295</v>
      </c>
      <c r="BE1199" s="115">
        <v>0</v>
      </c>
      <c r="BF1199" s="31">
        <v>0</v>
      </c>
      <c r="BG1199" s="11">
        <v>0</v>
      </c>
      <c r="BH1199" s="115">
        <v>0</v>
      </c>
      <c r="BI1199" s="115">
        <v>0</v>
      </c>
      <c r="BJ1199" s="115">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69052022</v>
      </c>
      <c r="D1200" s="113" t="s">
        <v>1488</v>
      </c>
      <c r="E1200" s="114">
        <v>1</v>
      </c>
      <c r="F1200" s="11">
        <v>80000001</v>
      </c>
      <c r="G1200" s="115">
        <v>0</v>
      </c>
      <c r="H1200" s="115">
        <v>0</v>
      </c>
      <c r="I1200" s="114">
        <v>1</v>
      </c>
      <c r="J1200" s="114">
        <v>0</v>
      </c>
      <c r="K1200" s="115">
        <v>0</v>
      </c>
      <c r="L1200" s="115">
        <v>0</v>
      </c>
      <c r="M1200" s="115" t="s">
        <v>1298</v>
      </c>
      <c r="N1200" s="115">
        <v>3</v>
      </c>
      <c r="O1200" s="115">
        <v>0</v>
      </c>
      <c r="P1200" s="115">
        <v>0</v>
      </c>
      <c r="Q1200" s="115">
        <v>0</v>
      </c>
      <c r="R1200" s="11">
        <v>0</v>
      </c>
      <c r="S1200" s="115">
        <v>0</v>
      </c>
      <c r="T1200" s="7">
        <v>1</v>
      </c>
      <c r="U1200" s="115">
        <v>0</v>
      </c>
      <c r="V1200" s="115">
        <v>0</v>
      </c>
      <c r="W1200" s="115">
        <v>0</v>
      </c>
      <c r="X1200" s="115"/>
      <c r="Y1200" s="115">
        <v>0</v>
      </c>
      <c r="Z1200" s="115">
        <v>0</v>
      </c>
      <c r="AA1200" s="115">
        <v>0</v>
      </c>
      <c r="AB1200" s="115">
        <v>0</v>
      </c>
      <c r="AC1200" s="114">
        <v>0</v>
      </c>
      <c r="AD1200" s="115">
        <v>0</v>
      </c>
      <c r="AE1200" s="115">
        <v>0</v>
      </c>
      <c r="AF1200" s="115">
        <v>0</v>
      </c>
      <c r="AG1200" s="115">
        <v>0</v>
      </c>
      <c r="AH1200" s="115">
        <v>0</v>
      </c>
      <c r="AI1200" s="115">
        <v>0</v>
      </c>
      <c r="AJ1200" s="11">
        <v>0</v>
      </c>
      <c r="AK1200" s="115">
        <v>0</v>
      </c>
      <c r="AL1200" s="115">
        <v>0</v>
      </c>
      <c r="AM1200" s="115">
        <v>0</v>
      </c>
      <c r="AN1200" s="115">
        <v>0</v>
      </c>
      <c r="AO1200" s="115">
        <v>0</v>
      </c>
      <c r="AP1200" s="115">
        <v>0</v>
      </c>
      <c r="AQ1200" s="115">
        <v>0</v>
      </c>
      <c r="AR1200" s="115">
        <v>0</v>
      </c>
      <c r="AS1200" s="123">
        <v>0</v>
      </c>
      <c r="AT1200" s="115">
        <v>0</v>
      </c>
      <c r="AU1200" s="115"/>
      <c r="AV1200" s="113">
        <v>0</v>
      </c>
      <c r="AW1200" s="115">
        <v>0</v>
      </c>
      <c r="AX1200" s="115">
        <v>0</v>
      </c>
      <c r="AY1200" s="115">
        <v>0</v>
      </c>
      <c r="AZ1200" s="26" t="s">
        <v>156</v>
      </c>
      <c r="BA1200" s="115">
        <v>0</v>
      </c>
      <c r="BB1200" s="126">
        <v>0</v>
      </c>
      <c r="BC1200" s="16">
        <v>1</v>
      </c>
      <c r="BD1200" s="113" t="s">
        <v>1297</v>
      </c>
      <c r="BE1200" s="115">
        <v>0</v>
      </c>
      <c r="BF1200" s="31">
        <v>0</v>
      </c>
      <c r="BG1200" s="11">
        <v>0</v>
      </c>
      <c r="BH1200" s="115">
        <v>0</v>
      </c>
      <c r="BI1200" s="115">
        <v>0</v>
      </c>
      <c r="BJ1200" s="115">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69052023</v>
      </c>
      <c r="D1201" s="113" t="s">
        <v>1489</v>
      </c>
      <c r="E1201" s="114">
        <v>1</v>
      </c>
      <c r="F1201" s="11">
        <v>80000001</v>
      </c>
      <c r="G1201" s="115">
        <v>0</v>
      </c>
      <c r="H1201" s="115">
        <v>0</v>
      </c>
      <c r="I1201" s="114">
        <v>1</v>
      </c>
      <c r="J1201" s="114">
        <v>0</v>
      </c>
      <c r="K1201" s="115">
        <v>0</v>
      </c>
      <c r="L1201" s="115">
        <v>0</v>
      </c>
      <c r="M1201" s="115" t="s">
        <v>1300</v>
      </c>
      <c r="N1201" s="115">
        <v>3</v>
      </c>
      <c r="O1201" s="115">
        <v>0</v>
      </c>
      <c r="P1201" s="115">
        <v>0</v>
      </c>
      <c r="Q1201" s="115">
        <v>0</v>
      </c>
      <c r="R1201" s="11">
        <v>0</v>
      </c>
      <c r="S1201" s="115">
        <v>0</v>
      </c>
      <c r="T1201" s="7">
        <v>1</v>
      </c>
      <c r="U1201" s="115">
        <v>0</v>
      </c>
      <c r="V1201" s="115">
        <v>0</v>
      </c>
      <c r="W1201" s="115">
        <v>0</v>
      </c>
      <c r="X1201" s="115"/>
      <c r="Y1201" s="115">
        <v>0</v>
      </c>
      <c r="Z1201" s="115">
        <v>0</v>
      </c>
      <c r="AA1201" s="115">
        <v>0</v>
      </c>
      <c r="AB1201" s="115">
        <v>0</v>
      </c>
      <c r="AC1201" s="114">
        <v>0</v>
      </c>
      <c r="AD1201" s="115">
        <v>0</v>
      </c>
      <c r="AE1201" s="115">
        <v>0</v>
      </c>
      <c r="AF1201" s="115">
        <v>0</v>
      </c>
      <c r="AG1201" s="115">
        <v>0</v>
      </c>
      <c r="AH1201" s="115">
        <v>0</v>
      </c>
      <c r="AI1201" s="115">
        <v>0</v>
      </c>
      <c r="AJ1201" s="11">
        <v>0</v>
      </c>
      <c r="AK1201" s="115">
        <v>0</v>
      </c>
      <c r="AL1201" s="115">
        <v>0</v>
      </c>
      <c r="AM1201" s="115">
        <v>0</v>
      </c>
      <c r="AN1201" s="115">
        <v>0</v>
      </c>
      <c r="AO1201" s="115">
        <v>0</v>
      </c>
      <c r="AP1201" s="115">
        <v>0</v>
      </c>
      <c r="AQ1201" s="115">
        <v>0</v>
      </c>
      <c r="AR1201" s="115">
        <v>0</v>
      </c>
      <c r="AS1201" s="123">
        <v>0</v>
      </c>
      <c r="AT1201" s="115">
        <v>0</v>
      </c>
      <c r="AU1201" s="115"/>
      <c r="AV1201" s="113">
        <v>0</v>
      </c>
      <c r="AW1201" s="115">
        <v>0</v>
      </c>
      <c r="AX1201" s="115">
        <v>0</v>
      </c>
      <c r="AY1201" s="115">
        <v>0</v>
      </c>
      <c r="AZ1201" s="26" t="s">
        <v>156</v>
      </c>
      <c r="BA1201" s="115">
        <v>0</v>
      </c>
      <c r="BB1201" s="126">
        <v>0</v>
      </c>
      <c r="BC1201" s="16">
        <v>1</v>
      </c>
      <c r="BD1201" s="113" t="s">
        <v>1299</v>
      </c>
      <c r="BE1201" s="115">
        <v>0</v>
      </c>
      <c r="BF1201" s="31">
        <v>0</v>
      </c>
      <c r="BG1201" s="11">
        <v>0</v>
      </c>
      <c r="BH1201" s="115">
        <v>0</v>
      </c>
      <c r="BI1201" s="115">
        <v>0</v>
      </c>
      <c r="BJ1201" s="115">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69052024</v>
      </c>
      <c r="D1202" s="113" t="s">
        <v>1490</v>
      </c>
      <c r="E1202" s="114">
        <v>1</v>
      </c>
      <c r="F1202" s="11">
        <v>80000001</v>
      </c>
      <c r="G1202" s="115">
        <v>0</v>
      </c>
      <c r="H1202" s="115">
        <v>0</v>
      </c>
      <c r="I1202" s="114">
        <v>1</v>
      </c>
      <c r="J1202" s="114">
        <v>0</v>
      </c>
      <c r="K1202" s="115">
        <v>0</v>
      </c>
      <c r="L1202" s="115">
        <v>0</v>
      </c>
      <c r="M1202" s="115" t="s">
        <v>1302</v>
      </c>
      <c r="N1202" s="115">
        <v>3</v>
      </c>
      <c r="O1202" s="115">
        <v>0</v>
      </c>
      <c r="P1202" s="115">
        <v>0</v>
      </c>
      <c r="Q1202" s="115">
        <v>0</v>
      </c>
      <c r="R1202" s="11">
        <v>0</v>
      </c>
      <c r="S1202" s="115">
        <v>0</v>
      </c>
      <c r="T1202" s="7">
        <v>1</v>
      </c>
      <c r="U1202" s="115">
        <v>0</v>
      </c>
      <c r="V1202" s="115">
        <v>0</v>
      </c>
      <c r="W1202" s="115">
        <v>0</v>
      </c>
      <c r="X1202" s="115"/>
      <c r="Y1202" s="115">
        <v>0</v>
      </c>
      <c r="Z1202" s="115">
        <v>0</v>
      </c>
      <c r="AA1202" s="115">
        <v>0</v>
      </c>
      <c r="AB1202" s="115">
        <v>0</v>
      </c>
      <c r="AC1202" s="114">
        <v>0</v>
      </c>
      <c r="AD1202" s="115">
        <v>0</v>
      </c>
      <c r="AE1202" s="115">
        <v>0</v>
      </c>
      <c r="AF1202" s="115">
        <v>0</v>
      </c>
      <c r="AG1202" s="115">
        <v>0</v>
      </c>
      <c r="AH1202" s="115">
        <v>0</v>
      </c>
      <c r="AI1202" s="115">
        <v>0</v>
      </c>
      <c r="AJ1202" s="11">
        <v>0</v>
      </c>
      <c r="AK1202" s="115">
        <v>0</v>
      </c>
      <c r="AL1202" s="115">
        <v>0</v>
      </c>
      <c r="AM1202" s="115">
        <v>0</v>
      </c>
      <c r="AN1202" s="115">
        <v>0</v>
      </c>
      <c r="AO1202" s="115">
        <v>0</v>
      </c>
      <c r="AP1202" s="115">
        <v>0</v>
      </c>
      <c r="AQ1202" s="115">
        <v>0</v>
      </c>
      <c r="AR1202" s="115">
        <v>0</v>
      </c>
      <c r="AS1202" s="123">
        <v>0</v>
      </c>
      <c r="AT1202" s="115">
        <v>0</v>
      </c>
      <c r="AU1202" s="115"/>
      <c r="AV1202" s="113">
        <v>0</v>
      </c>
      <c r="AW1202" s="115">
        <v>0</v>
      </c>
      <c r="AX1202" s="115">
        <v>0</v>
      </c>
      <c r="AY1202" s="115">
        <v>0</v>
      </c>
      <c r="AZ1202" s="26" t="s">
        <v>156</v>
      </c>
      <c r="BA1202" s="115">
        <v>0</v>
      </c>
      <c r="BB1202" s="126">
        <v>0</v>
      </c>
      <c r="BC1202" s="16">
        <v>1</v>
      </c>
      <c r="BD1202" s="113" t="s">
        <v>1301</v>
      </c>
      <c r="BE1202" s="115">
        <v>0</v>
      </c>
      <c r="BF1202" s="31">
        <v>0</v>
      </c>
      <c r="BG1202" s="11">
        <v>0</v>
      </c>
      <c r="BH1202" s="115">
        <v>0</v>
      </c>
      <c r="BI1202" s="115">
        <v>0</v>
      </c>
      <c r="BJ1202" s="115">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20.100000000000001" customHeight="1">
      <c r="C1203" s="9">
        <v>69052031</v>
      </c>
      <c r="D1203" s="113" t="s">
        <v>1491</v>
      </c>
      <c r="E1203" s="114">
        <v>1</v>
      </c>
      <c r="F1203" s="11">
        <v>80000001</v>
      </c>
      <c r="G1203" s="115">
        <v>0</v>
      </c>
      <c r="H1203" s="115">
        <v>0</v>
      </c>
      <c r="I1203" s="114">
        <v>1</v>
      </c>
      <c r="J1203" s="114">
        <v>0</v>
      </c>
      <c r="K1203" s="115">
        <v>0</v>
      </c>
      <c r="L1203" s="115">
        <v>0</v>
      </c>
      <c r="M1203" s="115" t="s">
        <v>1304</v>
      </c>
      <c r="N1203" s="115">
        <v>3</v>
      </c>
      <c r="O1203" s="115">
        <v>0</v>
      </c>
      <c r="P1203" s="115">
        <v>0</v>
      </c>
      <c r="Q1203" s="115">
        <v>0</v>
      </c>
      <c r="R1203" s="11">
        <v>0</v>
      </c>
      <c r="S1203" s="115">
        <v>0</v>
      </c>
      <c r="T1203" s="7">
        <v>1</v>
      </c>
      <c r="U1203" s="115">
        <v>0</v>
      </c>
      <c r="V1203" s="115">
        <v>0</v>
      </c>
      <c r="W1203" s="115">
        <v>0</v>
      </c>
      <c r="X1203" s="115"/>
      <c r="Y1203" s="115">
        <v>0</v>
      </c>
      <c r="Z1203" s="115">
        <v>0</v>
      </c>
      <c r="AA1203" s="115">
        <v>0</v>
      </c>
      <c r="AB1203" s="115">
        <v>0</v>
      </c>
      <c r="AC1203" s="114">
        <v>0</v>
      </c>
      <c r="AD1203" s="115">
        <v>0</v>
      </c>
      <c r="AE1203" s="115">
        <v>0</v>
      </c>
      <c r="AF1203" s="115">
        <v>0</v>
      </c>
      <c r="AG1203" s="115">
        <v>0</v>
      </c>
      <c r="AH1203" s="115">
        <v>0</v>
      </c>
      <c r="AI1203" s="115">
        <v>0</v>
      </c>
      <c r="AJ1203" s="11">
        <v>0</v>
      </c>
      <c r="AK1203" s="115">
        <v>0</v>
      </c>
      <c r="AL1203" s="115">
        <v>0</v>
      </c>
      <c r="AM1203" s="115">
        <v>0</v>
      </c>
      <c r="AN1203" s="115">
        <v>0</v>
      </c>
      <c r="AO1203" s="115">
        <v>0</v>
      </c>
      <c r="AP1203" s="115">
        <v>0</v>
      </c>
      <c r="AQ1203" s="115">
        <v>0</v>
      </c>
      <c r="AR1203" s="115">
        <v>0</v>
      </c>
      <c r="AS1203" s="123">
        <v>0</v>
      </c>
      <c r="AT1203" s="115">
        <v>0</v>
      </c>
      <c r="AU1203" s="115"/>
      <c r="AV1203" s="113">
        <v>0</v>
      </c>
      <c r="AW1203" s="115">
        <v>0</v>
      </c>
      <c r="AX1203" s="115">
        <v>0</v>
      </c>
      <c r="AY1203" s="115">
        <v>0</v>
      </c>
      <c r="AZ1203" s="26" t="s">
        <v>156</v>
      </c>
      <c r="BA1203" s="115">
        <v>0</v>
      </c>
      <c r="BB1203" s="126">
        <v>0</v>
      </c>
      <c r="BC1203" s="16">
        <v>1</v>
      </c>
      <c r="BD1203" s="113" t="s">
        <v>1303</v>
      </c>
      <c r="BE1203" s="115">
        <v>0</v>
      </c>
      <c r="BF1203" s="31">
        <v>0</v>
      </c>
      <c r="BG1203" s="11">
        <v>0</v>
      </c>
      <c r="BH1203" s="115">
        <v>0</v>
      </c>
      <c r="BI1203" s="115">
        <v>0</v>
      </c>
      <c r="BJ1203" s="115">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69052032</v>
      </c>
      <c r="D1204" s="113" t="s">
        <v>1492</v>
      </c>
      <c r="E1204" s="114">
        <v>1</v>
      </c>
      <c r="F1204" s="11">
        <v>80000001</v>
      </c>
      <c r="G1204" s="115">
        <v>0</v>
      </c>
      <c r="H1204" s="115">
        <v>0</v>
      </c>
      <c r="I1204" s="114">
        <v>1</v>
      </c>
      <c r="J1204" s="114">
        <v>0</v>
      </c>
      <c r="K1204" s="115">
        <v>0</v>
      </c>
      <c r="L1204" s="115">
        <v>0</v>
      </c>
      <c r="M1204" s="115" t="s">
        <v>1306</v>
      </c>
      <c r="N1204" s="115">
        <v>3</v>
      </c>
      <c r="O1204" s="115">
        <v>0</v>
      </c>
      <c r="P1204" s="115">
        <v>0</v>
      </c>
      <c r="Q1204" s="115">
        <v>0</v>
      </c>
      <c r="R1204" s="11">
        <v>0</v>
      </c>
      <c r="S1204" s="115">
        <v>0</v>
      </c>
      <c r="T1204" s="7">
        <v>1</v>
      </c>
      <c r="U1204" s="115">
        <v>0</v>
      </c>
      <c r="V1204" s="115">
        <v>0</v>
      </c>
      <c r="W1204" s="115">
        <v>0</v>
      </c>
      <c r="X1204" s="115"/>
      <c r="Y1204" s="115">
        <v>0</v>
      </c>
      <c r="Z1204" s="115">
        <v>0</v>
      </c>
      <c r="AA1204" s="115">
        <v>0</v>
      </c>
      <c r="AB1204" s="115">
        <v>0</v>
      </c>
      <c r="AC1204" s="114">
        <v>0</v>
      </c>
      <c r="AD1204" s="115">
        <v>0</v>
      </c>
      <c r="AE1204" s="115">
        <v>0</v>
      </c>
      <c r="AF1204" s="115">
        <v>0</v>
      </c>
      <c r="AG1204" s="115">
        <v>0</v>
      </c>
      <c r="AH1204" s="115">
        <v>0</v>
      </c>
      <c r="AI1204" s="115">
        <v>0</v>
      </c>
      <c r="AJ1204" s="11">
        <v>0</v>
      </c>
      <c r="AK1204" s="115">
        <v>0</v>
      </c>
      <c r="AL1204" s="115">
        <v>0</v>
      </c>
      <c r="AM1204" s="115">
        <v>0</v>
      </c>
      <c r="AN1204" s="115">
        <v>0</v>
      </c>
      <c r="AO1204" s="115">
        <v>0</v>
      </c>
      <c r="AP1204" s="115">
        <v>0</v>
      </c>
      <c r="AQ1204" s="115">
        <v>0</v>
      </c>
      <c r="AR1204" s="115">
        <v>0</v>
      </c>
      <c r="AS1204" s="123">
        <v>0</v>
      </c>
      <c r="AT1204" s="115">
        <v>0</v>
      </c>
      <c r="AU1204" s="115"/>
      <c r="AV1204" s="113">
        <v>0</v>
      </c>
      <c r="AW1204" s="115">
        <v>0</v>
      </c>
      <c r="AX1204" s="115">
        <v>0</v>
      </c>
      <c r="AY1204" s="115">
        <v>0</v>
      </c>
      <c r="AZ1204" s="26" t="s">
        <v>156</v>
      </c>
      <c r="BA1204" s="115">
        <v>0</v>
      </c>
      <c r="BB1204" s="126">
        <v>0</v>
      </c>
      <c r="BC1204" s="16">
        <v>1</v>
      </c>
      <c r="BD1204" s="113" t="s">
        <v>1305</v>
      </c>
      <c r="BE1204" s="115">
        <v>0</v>
      </c>
      <c r="BF1204" s="31">
        <v>0</v>
      </c>
      <c r="BG1204" s="11">
        <v>0</v>
      </c>
      <c r="BH1204" s="115">
        <v>0</v>
      </c>
      <c r="BI1204" s="115">
        <v>0</v>
      </c>
      <c r="BJ1204" s="115">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69052033</v>
      </c>
      <c r="D1205" s="113" t="s">
        <v>1493</v>
      </c>
      <c r="E1205" s="114">
        <v>1</v>
      </c>
      <c r="F1205" s="11">
        <v>80000001</v>
      </c>
      <c r="G1205" s="115">
        <v>0</v>
      </c>
      <c r="H1205" s="115">
        <v>0</v>
      </c>
      <c r="I1205" s="114">
        <v>1</v>
      </c>
      <c r="J1205" s="114">
        <v>0</v>
      </c>
      <c r="K1205" s="115">
        <v>0</v>
      </c>
      <c r="L1205" s="115">
        <v>0</v>
      </c>
      <c r="M1205" s="115" t="s">
        <v>1308</v>
      </c>
      <c r="N1205" s="115">
        <v>3</v>
      </c>
      <c r="O1205" s="115">
        <v>0</v>
      </c>
      <c r="P1205" s="115">
        <v>0</v>
      </c>
      <c r="Q1205" s="115">
        <v>0</v>
      </c>
      <c r="R1205" s="11">
        <v>0</v>
      </c>
      <c r="S1205" s="115">
        <v>0</v>
      </c>
      <c r="T1205" s="7">
        <v>1</v>
      </c>
      <c r="U1205" s="115">
        <v>0</v>
      </c>
      <c r="V1205" s="115">
        <v>0</v>
      </c>
      <c r="W1205" s="115">
        <v>0</v>
      </c>
      <c r="X1205" s="115"/>
      <c r="Y1205" s="115">
        <v>0</v>
      </c>
      <c r="Z1205" s="115">
        <v>0</v>
      </c>
      <c r="AA1205" s="115">
        <v>0</v>
      </c>
      <c r="AB1205" s="115">
        <v>0</v>
      </c>
      <c r="AC1205" s="114">
        <v>0</v>
      </c>
      <c r="AD1205" s="115">
        <v>0</v>
      </c>
      <c r="AE1205" s="115">
        <v>0</v>
      </c>
      <c r="AF1205" s="115">
        <v>0</v>
      </c>
      <c r="AG1205" s="115">
        <v>0</v>
      </c>
      <c r="AH1205" s="115">
        <v>0</v>
      </c>
      <c r="AI1205" s="115">
        <v>0</v>
      </c>
      <c r="AJ1205" s="11">
        <v>0</v>
      </c>
      <c r="AK1205" s="115">
        <v>0</v>
      </c>
      <c r="AL1205" s="115">
        <v>0</v>
      </c>
      <c r="AM1205" s="115">
        <v>0</v>
      </c>
      <c r="AN1205" s="115">
        <v>0</v>
      </c>
      <c r="AO1205" s="115">
        <v>0</v>
      </c>
      <c r="AP1205" s="115">
        <v>0</v>
      </c>
      <c r="AQ1205" s="115">
        <v>0</v>
      </c>
      <c r="AR1205" s="115">
        <v>0</v>
      </c>
      <c r="AS1205" s="123">
        <v>0</v>
      </c>
      <c r="AT1205" s="115">
        <v>0</v>
      </c>
      <c r="AU1205" s="115"/>
      <c r="AV1205" s="113">
        <v>0</v>
      </c>
      <c r="AW1205" s="115">
        <v>0</v>
      </c>
      <c r="AX1205" s="115">
        <v>0</v>
      </c>
      <c r="AY1205" s="115">
        <v>0</v>
      </c>
      <c r="AZ1205" s="26" t="s">
        <v>156</v>
      </c>
      <c r="BA1205" s="115">
        <v>0</v>
      </c>
      <c r="BB1205" s="126">
        <v>0</v>
      </c>
      <c r="BC1205" s="16">
        <v>1</v>
      </c>
      <c r="BD1205" s="113" t="s">
        <v>1307</v>
      </c>
      <c r="BE1205" s="115">
        <v>0</v>
      </c>
      <c r="BF1205" s="31">
        <v>0</v>
      </c>
      <c r="BG1205" s="11">
        <v>0</v>
      </c>
      <c r="BH1205" s="115">
        <v>0</v>
      </c>
      <c r="BI1205" s="115">
        <v>0</v>
      </c>
      <c r="BJ1205" s="115">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69052034</v>
      </c>
      <c r="D1206" s="113" t="s">
        <v>1494</v>
      </c>
      <c r="E1206" s="114">
        <v>1</v>
      </c>
      <c r="F1206" s="11">
        <v>80000001</v>
      </c>
      <c r="G1206" s="115">
        <v>0</v>
      </c>
      <c r="H1206" s="115">
        <v>0</v>
      </c>
      <c r="I1206" s="114">
        <v>1</v>
      </c>
      <c r="J1206" s="114">
        <v>0</v>
      </c>
      <c r="K1206" s="115">
        <v>0</v>
      </c>
      <c r="L1206" s="115">
        <v>0</v>
      </c>
      <c r="M1206" s="115" t="s">
        <v>1310</v>
      </c>
      <c r="N1206" s="115">
        <v>3</v>
      </c>
      <c r="O1206" s="115">
        <v>0</v>
      </c>
      <c r="P1206" s="115">
        <v>0</v>
      </c>
      <c r="Q1206" s="115">
        <v>0</v>
      </c>
      <c r="R1206" s="11">
        <v>0</v>
      </c>
      <c r="S1206" s="115">
        <v>0</v>
      </c>
      <c r="T1206" s="7">
        <v>1</v>
      </c>
      <c r="U1206" s="115">
        <v>0</v>
      </c>
      <c r="V1206" s="115">
        <v>0</v>
      </c>
      <c r="W1206" s="115">
        <v>0</v>
      </c>
      <c r="X1206" s="115"/>
      <c r="Y1206" s="115">
        <v>0</v>
      </c>
      <c r="Z1206" s="115">
        <v>0</v>
      </c>
      <c r="AA1206" s="115">
        <v>0</v>
      </c>
      <c r="AB1206" s="115">
        <v>0</v>
      </c>
      <c r="AC1206" s="114">
        <v>0</v>
      </c>
      <c r="AD1206" s="115">
        <v>0</v>
      </c>
      <c r="AE1206" s="115">
        <v>0</v>
      </c>
      <c r="AF1206" s="115">
        <v>0</v>
      </c>
      <c r="AG1206" s="115">
        <v>0</v>
      </c>
      <c r="AH1206" s="115">
        <v>0</v>
      </c>
      <c r="AI1206" s="115">
        <v>0</v>
      </c>
      <c r="AJ1206" s="11">
        <v>0</v>
      </c>
      <c r="AK1206" s="115">
        <v>0</v>
      </c>
      <c r="AL1206" s="115">
        <v>0</v>
      </c>
      <c r="AM1206" s="115">
        <v>0</v>
      </c>
      <c r="AN1206" s="115">
        <v>0</v>
      </c>
      <c r="AO1206" s="115">
        <v>0</v>
      </c>
      <c r="AP1206" s="115">
        <v>0</v>
      </c>
      <c r="AQ1206" s="115">
        <v>0</v>
      </c>
      <c r="AR1206" s="115">
        <v>0</v>
      </c>
      <c r="AS1206" s="123">
        <v>0</v>
      </c>
      <c r="AT1206" s="115">
        <v>0</v>
      </c>
      <c r="AU1206" s="115"/>
      <c r="AV1206" s="113">
        <v>0</v>
      </c>
      <c r="AW1206" s="115">
        <v>0</v>
      </c>
      <c r="AX1206" s="115">
        <v>0</v>
      </c>
      <c r="AY1206" s="115">
        <v>0</v>
      </c>
      <c r="AZ1206" s="26" t="s">
        <v>156</v>
      </c>
      <c r="BA1206" s="115">
        <v>0</v>
      </c>
      <c r="BB1206" s="126">
        <v>0</v>
      </c>
      <c r="BC1206" s="16">
        <v>1</v>
      </c>
      <c r="BD1206" s="113" t="s">
        <v>1309</v>
      </c>
      <c r="BE1206" s="115">
        <v>0</v>
      </c>
      <c r="BF1206" s="31">
        <v>0</v>
      </c>
      <c r="BG1206" s="11">
        <v>0</v>
      </c>
      <c r="BH1206" s="115">
        <v>0</v>
      </c>
      <c r="BI1206" s="115">
        <v>0</v>
      </c>
      <c r="BJ1206" s="115">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43">
        <v>69053001</v>
      </c>
      <c r="D1207" s="132" t="s">
        <v>521</v>
      </c>
      <c r="E1207" s="133">
        <v>1</v>
      </c>
      <c r="F1207" s="11">
        <v>80000001</v>
      </c>
      <c r="G1207" s="134">
        <v>0</v>
      </c>
      <c r="H1207" s="134">
        <v>0</v>
      </c>
      <c r="I1207" s="133">
        <v>1</v>
      </c>
      <c r="J1207" s="133">
        <v>0</v>
      </c>
      <c r="K1207" s="134">
        <v>0</v>
      </c>
      <c r="L1207" s="134">
        <v>0</v>
      </c>
      <c r="M1207" s="134" t="s">
        <v>1495</v>
      </c>
      <c r="N1207" s="134">
        <v>3</v>
      </c>
      <c r="O1207" s="134">
        <v>0</v>
      </c>
      <c r="P1207" s="134">
        <v>0</v>
      </c>
      <c r="Q1207" s="134">
        <v>0</v>
      </c>
      <c r="R1207" s="42">
        <v>0</v>
      </c>
      <c r="S1207" s="134">
        <v>0</v>
      </c>
      <c r="T1207" s="40">
        <v>1</v>
      </c>
      <c r="U1207" s="134">
        <v>0</v>
      </c>
      <c r="V1207" s="134">
        <v>0</v>
      </c>
      <c r="W1207" s="134">
        <v>0</v>
      </c>
      <c r="X1207" s="134"/>
      <c r="Y1207" s="134">
        <v>0</v>
      </c>
      <c r="Z1207" s="134">
        <v>0</v>
      </c>
      <c r="AA1207" s="134">
        <v>0</v>
      </c>
      <c r="AB1207" s="134">
        <v>0</v>
      </c>
      <c r="AC1207" s="133">
        <v>0</v>
      </c>
      <c r="AD1207" s="134">
        <v>0</v>
      </c>
      <c r="AE1207" s="134">
        <v>0</v>
      </c>
      <c r="AF1207" s="134">
        <v>0</v>
      </c>
      <c r="AG1207" s="134">
        <v>0</v>
      </c>
      <c r="AH1207" s="134">
        <v>0</v>
      </c>
      <c r="AI1207" s="134">
        <v>0</v>
      </c>
      <c r="AJ1207" s="42">
        <v>0</v>
      </c>
      <c r="AK1207" s="134">
        <v>0</v>
      </c>
      <c r="AL1207" s="134">
        <v>0</v>
      </c>
      <c r="AM1207" s="134">
        <v>0</v>
      </c>
      <c r="AN1207" s="134">
        <v>0</v>
      </c>
      <c r="AO1207" s="134">
        <v>0</v>
      </c>
      <c r="AP1207" s="134">
        <v>0</v>
      </c>
      <c r="AQ1207" s="134">
        <v>0</v>
      </c>
      <c r="AR1207" s="134">
        <v>0</v>
      </c>
      <c r="AS1207" s="135">
        <v>0</v>
      </c>
      <c r="AT1207" s="134">
        <v>0</v>
      </c>
      <c r="AU1207" s="134"/>
      <c r="AV1207" s="132">
        <v>0</v>
      </c>
      <c r="AW1207" s="134">
        <v>0</v>
      </c>
      <c r="AX1207" s="134">
        <v>0</v>
      </c>
      <c r="AY1207" s="134">
        <v>0</v>
      </c>
      <c r="AZ1207" s="54" t="s">
        <v>156</v>
      </c>
      <c r="BA1207" s="134">
        <v>0</v>
      </c>
      <c r="BB1207" s="136">
        <v>0</v>
      </c>
      <c r="BC1207" s="44">
        <v>1</v>
      </c>
      <c r="BD1207" s="134" t="s">
        <v>1496</v>
      </c>
      <c r="BE1207" s="134">
        <v>0</v>
      </c>
      <c r="BF1207" s="137">
        <v>0</v>
      </c>
      <c r="BG1207" s="42">
        <v>0</v>
      </c>
      <c r="BH1207" s="134">
        <v>0</v>
      </c>
      <c r="BI1207" s="134">
        <v>0</v>
      </c>
      <c r="BJ1207" s="134">
        <v>0</v>
      </c>
      <c r="BK1207" s="46">
        <v>0</v>
      </c>
      <c r="BL1207" s="42">
        <v>0</v>
      </c>
      <c r="BM1207" s="42">
        <v>0</v>
      </c>
      <c r="BN1207" s="42">
        <v>0</v>
      </c>
      <c r="BO1207" s="42">
        <v>0</v>
      </c>
      <c r="BP1207" s="42">
        <v>0</v>
      </c>
      <c r="BQ1207" s="42">
        <v>0</v>
      </c>
      <c r="BR1207" s="11">
        <v>0</v>
      </c>
      <c r="BS1207" s="11"/>
      <c r="BT1207" s="11"/>
      <c r="BU1207" s="11"/>
      <c r="BV1207" s="42">
        <v>0</v>
      </c>
      <c r="BW1207" s="42">
        <v>0</v>
      </c>
      <c r="BX1207" s="42">
        <v>0</v>
      </c>
    </row>
    <row r="1208" spans="3:76" ht="20.100000000000001" customHeight="1">
      <c r="C1208" s="43">
        <v>69053002</v>
      </c>
      <c r="D1208" s="132" t="s">
        <v>523</v>
      </c>
      <c r="E1208" s="133">
        <v>1</v>
      </c>
      <c r="F1208" s="11">
        <v>80000001</v>
      </c>
      <c r="G1208" s="134">
        <v>0</v>
      </c>
      <c r="H1208" s="134">
        <v>0</v>
      </c>
      <c r="I1208" s="133">
        <v>1</v>
      </c>
      <c r="J1208" s="133">
        <v>0</v>
      </c>
      <c r="K1208" s="134">
        <v>0</v>
      </c>
      <c r="L1208" s="134">
        <v>0</v>
      </c>
      <c r="M1208" s="134" t="s">
        <v>1497</v>
      </c>
      <c r="N1208" s="134">
        <v>3</v>
      </c>
      <c r="O1208" s="134">
        <v>0</v>
      </c>
      <c r="P1208" s="134">
        <v>0</v>
      </c>
      <c r="Q1208" s="134">
        <v>0</v>
      </c>
      <c r="R1208" s="42">
        <v>0</v>
      </c>
      <c r="S1208" s="134">
        <v>0</v>
      </c>
      <c r="T1208" s="40">
        <v>1</v>
      </c>
      <c r="U1208" s="134">
        <v>0</v>
      </c>
      <c r="V1208" s="134">
        <v>0</v>
      </c>
      <c r="W1208" s="134">
        <v>0</v>
      </c>
      <c r="X1208" s="134"/>
      <c r="Y1208" s="134">
        <v>0</v>
      </c>
      <c r="Z1208" s="134">
        <v>0</v>
      </c>
      <c r="AA1208" s="134">
        <v>0</v>
      </c>
      <c r="AB1208" s="134">
        <v>0</v>
      </c>
      <c r="AC1208" s="133">
        <v>0</v>
      </c>
      <c r="AD1208" s="134">
        <v>0</v>
      </c>
      <c r="AE1208" s="134">
        <v>0</v>
      </c>
      <c r="AF1208" s="134">
        <v>0</v>
      </c>
      <c r="AG1208" s="134">
        <v>0</v>
      </c>
      <c r="AH1208" s="134">
        <v>0</v>
      </c>
      <c r="AI1208" s="134">
        <v>0</v>
      </c>
      <c r="AJ1208" s="42">
        <v>0</v>
      </c>
      <c r="AK1208" s="134">
        <v>0</v>
      </c>
      <c r="AL1208" s="134">
        <v>0</v>
      </c>
      <c r="AM1208" s="134">
        <v>0</v>
      </c>
      <c r="AN1208" s="134">
        <v>0</v>
      </c>
      <c r="AO1208" s="134">
        <v>0</v>
      </c>
      <c r="AP1208" s="134">
        <v>0</v>
      </c>
      <c r="AQ1208" s="134">
        <v>0</v>
      </c>
      <c r="AR1208" s="134">
        <v>0</v>
      </c>
      <c r="AS1208" s="135">
        <v>0</v>
      </c>
      <c r="AT1208" s="134">
        <v>0</v>
      </c>
      <c r="AU1208" s="134"/>
      <c r="AV1208" s="132">
        <v>0</v>
      </c>
      <c r="AW1208" s="134">
        <v>0</v>
      </c>
      <c r="AX1208" s="134">
        <v>0</v>
      </c>
      <c r="AY1208" s="134">
        <v>0</v>
      </c>
      <c r="AZ1208" s="54" t="s">
        <v>156</v>
      </c>
      <c r="BA1208" s="134">
        <v>0</v>
      </c>
      <c r="BB1208" s="136">
        <v>0</v>
      </c>
      <c r="BC1208" s="44">
        <v>1</v>
      </c>
      <c r="BD1208" s="134" t="s">
        <v>1498</v>
      </c>
      <c r="BE1208" s="134">
        <v>0</v>
      </c>
      <c r="BF1208" s="137">
        <v>0</v>
      </c>
      <c r="BG1208" s="42">
        <v>0</v>
      </c>
      <c r="BH1208" s="134">
        <v>0</v>
      </c>
      <c r="BI1208" s="134">
        <v>0</v>
      </c>
      <c r="BJ1208" s="134">
        <v>0</v>
      </c>
      <c r="BK1208" s="46">
        <v>0</v>
      </c>
      <c r="BL1208" s="42">
        <v>0</v>
      </c>
      <c r="BM1208" s="42">
        <v>0</v>
      </c>
      <c r="BN1208" s="42">
        <v>0</v>
      </c>
      <c r="BO1208" s="42">
        <v>0</v>
      </c>
      <c r="BP1208" s="42">
        <v>0</v>
      </c>
      <c r="BQ1208" s="42">
        <v>0</v>
      </c>
      <c r="BR1208" s="11">
        <v>0</v>
      </c>
      <c r="BS1208" s="11"/>
      <c r="BT1208" s="11"/>
      <c r="BU1208" s="11"/>
      <c r="BV1208" s="42">
        <v>0</v>
      </c>
      <c r="BW1208" s="42">
        <v>0</v>
      </c>
      <c r="BX1208" s="42">
        <v>0</v>
      </c>
    </row>
    <row r="1209" spans="3:76" ht="20.100000000000001" customHeight="1">
      <c r="C1209" s="43">
        <v>69053003</v>
      </c>
      <c r="D1209" s="132" t="s">
        <v>524</v>
      </c>
      <c r="E1209" s="133">
        <v>1</v>
      </c>
      <c r="F1209" s="11">
        <v>80000001</v>
      </c>
      <c r="G1209" s="134">
        <v>0</v>
      </c>
      <c r="H1209" s="134">
        <v>0</v>
      </c>
      <c r="I1209" s="133">
        <v>1</v>
      </c>
      <c r="J1209" s="133">
        <v>0</v>
      </c>
      <c r="K1209" s="134">
        <v>0</v>
      </c>
      <c r="L1209" s="134">
        <v>0</v>
      </c>
      <c r="M1209" s="134" t="s">
        <v>1499</v>
      </c>
      <c r="N1209" s="134">
        <v>3</v>
      </c>
      <c r="O1209" s="134">
        <v>0</v>
      </c>
      <c r="P1209" s="134">
        <v>0</v>
      </c>
      <c r="Q1209" s="134">
        <v>0</v>
      </c>
      <c r="R1209" s="42">
        <v>0</v>
      </c>
      <c r="S1209" s="134">
        <v>0</v>
      </c>
      <c r="T1209" s="40">
        <v>1</v>
      </c>
      <c r="U1209" s="134">
        <v>0</v>
      </c>
      <c r="V1209" s="134">
        <v>0</v>
      </c>
      <c r="W1209" s="134">
        <v>0</v>
      </c>
      <c r="X1209" s="134"/>
      <c r="Y1209" s="134">
        <v>0</v>
      </c>
      <c r="Z1209" s="134">
        <v>0</v>
      </c>
      <c r="AA1209" s="134">
        <v>0</v>
      </c>
      <c r="AB1209" s="134">
        <v>0</v>
      </c>
      <c r="AC1209" s="133">
        <v>0</v>
      </c>
      <c r="AD1209" s="134">
        <v>0</v>
      </c>
      <c r="AE1209" s="134">
        <v>0</v>
      </c>
      <c r="AF1209" s="134">
        <v>0</v>
      </c>
      <c r="AG1209" s="134">
        <v>0</v>
      </c>
      <c r="AH1209" s="134">
        <v>0</v>
      </c>
      <c r="AI1209" s="134">
        <v>0</v>
      </c>
      <c r="AJ1209" s="42">
        <v>0</v>
      </c>
      <c r="AK1209" s="134">
        <v>0</v>
      </c>
      <c r="AL1209" s="134">
        <v>0</v>
      </c>
      <c r="AM1209" s="134">
        <v>0</v>
      </c>
      <c r="AN1209" s="134">
        <v>0</v>
      </c>
      <c r="AO1209" s="134">
        <v>0</v>
      </c>
      <c r="AP1209" s="134">
        <v>0</v>
      </c>
      <c r="AQ1209" s="134">
        <v>0</v>
      </c>
      <c r="AR1209" s="134">
        <v>0</v>
      </c>
      <c r="AS1209" s="135">
        <v>0</v>
      </c>
      <c r="AT1209" s="134">
        <v>0</v>
      </c>
      <c r="AU1209" s="134"/>
      <c r="AV1209" s="132">
        <v>0</v>
      </c>
      <c r="AW1209" s="134">
        <v>0</v>
      </c>
      <c r="AX1209" s="134">
        <v>0</v>
      </c>
      <c r="AY1209" s="134">
        <v>0</v>
      </c>
      <c r="AZ1209" s="54" t="s">
        <v>156</v>
      </c>
      <c r="BA1209" s="134">
        <v>0</v>
      </c>
      <c r="BB1209" s="136">
        <v>0</v>
      </c>
      <c r="BC1209" s="44">
        <v>1</v>
      </c>
      <c r="BD1209" s="134" t="s">
        <v>1500</v>
      </c>
      <c r="BE1209" s="134">
        <v>0</v>
      </c>
      <c r="BF1209" s="137">
        <v>0</v>
      </c>
      <c r="BG1209" s="42">
        <v>0</v>
      </c>
      <c r="BH1209" s="134">
        <v>0</v>
      </c>
      <c r="BI1209" s="134">
        <v>0</v>
      </c>
      <c r="BJ1209" s="134">
        <v>0</v>
      </c>
      <c r="BK1209" s="46">
        <v>0</v>
      </c>
      <c r="BL1209" s="42">
        <v>0</v>
      </c>
      <c r="BM1209" s="42">
        <v>0</v>
      </c>
      <c r="BN1209" s="42">
        <v>0</v>
      </c>
      <c r="BO1209" s="42">
        <v>0</v>
      </c>
      <c r="BP1209" s="42">
        <v>0</v>
      </c>
      <c r="BQ1209" s="42">
        <v>0</v>
      </c>
      <c r="BR1209" s="11">
        <v>0</v>
      </c>
      <c r="BS1209" s="11"/>
      <c r="BT1209" s="11"/>
      <c r="BU1209" s="11"/>
      <c r="BV1209" s="42">
        <v>0</v>
      </c>
      <c r="BW1209" s="42">
        <v>0</v>
      </c>
      <c r="BX1209" s="42">
        <v>0</v>
      </c>
    </row>
    <row r="1210" spans="3:76" ht="20.100000000000001" customHeight="1">
      <c r="C1210" s="43">
        <v>69053011</v>
      </c>
      <c r="D1210" s="132" t="s">
        <v>690</v>
      </c>
      <c r="E1210" s="133">
        <v>1</v>
      </c>
      <c r="F1210" s="11">
        <v>80000001</v>
      </c>
      <c r="G1210" s="134">
        <v>0</v>
      </c>
      <c r="H1210" s="134">
        <v>0</v>
      </c>
      <c r="I1210" s="133">
        <v>1</v>
      </c>
      <c r="J1210" s="133">
        <v>0</v>
      </c>
      <c r="K1210" s="134">
        <v>0</v>
      </c>
      <c r="L1210" s="134">
        <v>0</v>
      </c>
      <c r="M1210" s="134" t="s">
        <v>1320</v>
      </c>
      <c r="N1210" s="134">
        <v>3</v>
      </c>
      <c r="O1210" s="134">
        <v>0</v>
      </c>
      <c r="P1210" s="134">
        <v>0</v>
      </c>
      <c r="Q1210" s="134">
        <v>0</v>
      </c>
      <c r="R1210" s="42">
        <v>0</v>
      </c>
      <c r="S1210" s="134">
        <v>0</v>
      </c>
      <c r="T1210" s="40">
        <v>1</v>
      </c>
      <c r="U1210" s="134">
        <v>0</v>
      </c>
      <c r="V1210" s="134">
        <v>0</v>
      </c>
      <c r="W1210" s="134">
        <v>0</v>
      </c>
      <c r="X1210" s="134"/>
      <c r="Y1210" s="134">
        <v>0</v>
      </c>
      <c r="Z1210" s="134">
        <v>0</v>
      </c>
      <c r="AA1210" s="134">
        <v>0</v>
      </c>
      <c r="AB1210" s="134">
        <v>0</v>
      </c>
      <c r="AC1210" s="133">
        <v>0</v>
      </c>
      <c r="AD1210" s="134">
        <v>0</v>
      </c>
      <c r="AE1210" s="134">
        <v>0</v>
      </c>
      <c r="AF1210" s="134">
        <v>0</v>
      </c>
      <c r="AG1210" s="134">
        <v>0</v>
      </c>
      <c r="AH1210" s="134">
        <v>0</v>
      </c>
      <c r="AI1210" s="134">
        <v>0</v>
      </c>
      <c r="AJ1210" s="42">
        <v>0</v>
      </c>
      <c r="AK1210" s="134">
        <v>0</v>
      </c>
      <c r="AL1210" s="134">
        <v>0</v>
      </c>
      <c r="AM1210" s="134">
        <v>0</v>
      </c>
      <c r="AN1210" s="134">
        <v>0</v>
      </c>
      <c r="AO1210" s="134">
        <v>0</v>
      </c>
      <c r="AP1210" s="134">
        <v>0</v>
      </c>
      <c r="AQ1210" s="134">
        <v>0</v>
      </c>
      <c r="AR1210" s="134">
        <v>0</v>
      </c>
      <c r="AS1210" s="135">
        <v>0</v>
      </c>
      <c r="AT1210" s="134">
        <v>0</v>
      </c>
      <c r="AU1210" s="134"/>
      <c r="AV1210" s="132">
        <v>0</v>
      </c>
      <c r="AW1210" s="134">
        <v>0</v>
      </c>
      <c r="AX1210" s="134">
        <v>0</v>
      </c>
      <c r="AY1210" s="134">
        <v>0</v>
      </c>
      <c r="AZ1210" s="54" t="s">
        <v>156</v>
      </c>
      <c r="BA1210" s="134">
        <v>0</v>
      </c>
      <c r="BB1210" s="136">
        <v>0</v>
      </c>
      <c r="BC1210" s="44">
        <v>1</v>
      </c>
      <c r="BD1210" s="134" t="s">
        <v>1319</v>
      </c>
      <c r="BE1210" s="134">
        <v>0</v>
      </c>
      <c r="BF1210" s="137">
        <v>0</v>
      </c>
      <c r="BG1210" s="42">
        <v>0</v>
      </c>
      <c r="BH1210" s="134">
        <v>0</v>
      </c>
      <c r="BI1210" s="134">
        <v>0</v>
      </c>
      <c r="BJ1210" s="134">
        <v>0</v>
      </c>
      <c r="BK1210" s="46">
        <v>0</v>
      </c>
      <c r="BL1210" s="42">
        <v>0</v>
      </c>
      <c r="BM1210" s="42">
        <v>0</v>
      </c>
      <c r="BN1210" s="42">
        <v>0</v>
      </c>
      <c r="BO1210" s="42">
        <v>0</v>
      </c>
      <c r="BP1210" s="42">
        <v>0</v>
      </c>
      <c r="BQ1210" s="42">
        <v>0</v>
      </c>
      <c r="BR1210" s="11">
        <v>0</v>
      </c>
      <c r="BS1210" s="11"/>
      <c r="BT1210" s="11"/>
      <c r="BU1210" s="11"/>
      <c r="BV1210" s="42">
        <v>0</v>
      </c>
      <c r="BW1210" s="42">
        <v>0</v>
      </c>
      <c r="BX1210" s="42">
        <v>0</v>
      </c>
    </row>
    <row r="1211" spans="3:76" ht="20.100000000000001" customHeight="1">
      <c r="C1211" s="43">
        <v>69053012</v>
      </c>
      <c r="D1211" s="132" t="s">
        <v>699</v>
      </c>
      <c r="E1211" s="133">
        <v>1</v>
      </c>
      <c r="F1211" s="11">
        <v>80000001</v>
      </c>
      <c r="G1211" s="134">
        <v>0</v>
      </c>
      <c r="H1211" s="134">
        <v>0</v>
      </c>
      <c r="I1211" s="133">
        <v>1</v>
      </c>
      <c r="J1211" s="133">
        <v>0</v>
      </c>
      <c r="K1211" s="134">
        <v>0</v>
      </c>
      <c r="L1211" s="134">
        <v>0</v>
      </c>
      <c r="M1211" s="134" t="s">
        <v>1322</v>
      </c>
      <c r="N1211" s="134">
        <v>3</v>
      </c>
      <c r="O1211" s="134">
        <v>0</v>
      </c>
      <c r="P1211" s="134">
        <v>0</v>
      </c>
      <c r="Q1211" s="134">
        <v>0</v>
      </c>
      <c r="R1211" s="42">
        <v>0</v>
      </c>
      <c r="S1211" s="134">
        <v>0</v>
      </c>
      <c r="T1211" s="40">
        <v>1</v>
      </c>
      <c r="U1211" s="134">
        <v>0</v>
      </c>
      <c r="V1211" s="134">
        <v>0</v>
      </c>
      <c r="W1211" s="134">
        <v>0</v>
      </c>
      <c r="X1211" s="134"/>
      <c r="Y1211" s="134">
        <v>0</v>
      </c>
      <c r="Z1211" s="134">
        <v>0</v>
      </c>
      <c r="AA1211" s="134">
        <v>0</v>
      </c>
      <c r="AB1211" s="134">
        <v>0</v>
      </c>
      <c r="AC1211" s="133">
        <v>0</v>
      </c>
      <c r="AD1211" s="134">
        <v>0</v>
      </c>
      <c r="AE1211" s="134">
        <v>0</v>
      </c>
      <c r="AF1211" s="134">
        <v>0</v>
      </c>
      <c r="AG1211" s="134">
        <v>0</v>
      </c>
      <c r="AH1211" s="134">
        <v>0</v>
      </c>
      <c r="AI1211" s="134">
        <v>0</v>
      </c>
      <c r="AJ1211" s="42">
        <v>0</v>
      </c>
      <c r="AK1211" s="134">
        <v>0</v>
      </c>
      <c r="AL1211" s="134">
        <v>0</v>
      </c>
      <c r="AM1211" s="134">
        <v>0</v>
      </c>
      <c r="AN1211" s="134">
        <v>0</v>
      </c>
      <c r="AO1211" s="134">
        <v>0</v>
      </c>
      <c r="AP1211" s="134">
        <v>0</v>
      </c>
      <c r="AQ1211" s="134">
        <v>0</v>
      </c>
      <c r="AR1211" s="134">
        <v>0</v>
      </c>
      <c r="AS1211" s="135">
        <v>0</v>
      </c>
      <c r="AT1211" s="134">
        <v>0</v>
      </c>
      <c r="AU1211" s="134"/>
      <c r="AV1211" s="132">
        <v>0</v>
      </c>
      <c r="AW1211" s="134">
        <v>0</v>
      </c>
      <c r="AX1211" s="134">
        <v>0</v>
      </c>
      <c r="AY1211" s="134">
        <v>0</v>
      </c>
      <c r="AZ1211" s="54" t="s">
        <v>156</v>
      </c>
      <c r="BA1211" s="134">
        <v>0</v>
      </c>
      <c r="BB1211" s="136">
        <v>0</v>
      </c>
      <c r="BC1211" s="44">
        <v>1</v>
      </c>
      <c r="BD1211" s="134" t="s">
        <v>1321</v>
      </c>
      <c r="BE1211" s="134">
        <v>0</v>
      </c>
      <c r="BF1211" s="137">
        <v>0</v>
      </c>
      <c r="BG1211" s="42">
        <v>0</v>
      </c>
      <c r="BH1211" s="134">
        <v>0</v>
      </c>
      <c r="BI1211" s="134">
        <v>0</v>
      </c>
      <c r="BJ1211" s="134">
        <v>0</v>
      </c>
      <c r="BK1211" s="46">
        <v>0</v>
      </c>
      <c r="BL1211" s="42">
        <v>0</v>
      </c>
      <c r="BM1211" s="42">
        <v>0</v>
      </c>
      <c r="BN1211" s="42">
        <v>0</v>
      </c>
      <c r="BO1211" s="42">
        <v>0</v>
      </c>
      <c r="BP1211" s="42">
        <v>0</v>
      </c>
      <c r="BQ1211" s="42">
        <v>0</v>
      </c>
      <c r="BR1211" s="11">
        <v>0</v>
      </c>
      <c r="BS1211" s="11"/>
      <c r="BT1211" s="11"/>
      <c r="BU1211" s="11"/>
      <c r="BV1211" s="42">
        <v>0</v>
      </c>
      <c r="BW1211" s="42">
        <v>0</v>
      </c>
      <c r="BX1211" s="42">
        <v>0</v>
      </c>
    </row>
    <row r="1212" spans="3:76" ht="20.100000000000001" customHeight="1">
      <c r="C1212" s="43">
        <v>69053013</v>
      </c>
      <c r="D1212" s="132" t="s">
        <v>707</v>
      </c>
      <c r="E1212" s="133">
        <v>1</v>
      </c>
      <c r="F1212" s="11">
        <v>80000001</v>
      </c>
      <c r="G1212" s="134">
        <v>0</v>
      </c>
      <c r="H1212" s="134">
        <v>0</v>
      </c>
      <c r="I1212" s="133">
        <v>1</v>
      </c>
      <c r="J1212" s="133">
        <v>0</v>
      </c>
      <c r="K1212" s="134">
        <v>0</v>
      </c>
      <c r="L1212" s="134">
        <v>0</v>
      </c>
      <c r="M1212" s="134" t="s">
        <v>1324</v>
      </c>
      <c r="N1212" s="134">
        <v>3</v>
      </c>
      <c r="O1212" s="134">
        <v>0</v>
      </c>
      <c r="P1212" s="134">
        <v>0</v>
      </c>
      <c r="Q1212" s="134">
        <v>0</v>
      </c>
      <c r="R1212" s="42">
        <v>0</v>
      </c>
      <c r="S1212" s="134">
        <v>0</v>
      </c>
      <c r="T1212" s="40">
        <v>1</v>
      </c>
      <c r="U1212" s="134">
        <v>0</v>
      </c>
      <c r="V1212" s="134">
        <v>0</v>
      </c>
      <c r="W1212" s="134">
        <v>0</v>
      </c>
      <c r="X1212" s="134"/>
      <c r="Y1212" s="134">
        <v>0</v>
      </c>
      <c r="Z1212" s="134">
        <v>0</v>
      </c>
      <c r="AA1212" s="134">
        <v>0</v>
      </c>
      <c r="AB1212" s="134">
        <v>0</v>
      </c>
      <c r="AC1212" s="133">
        <v>0</v>
      </c>
      <c r="AD1212" s="134">
        <v>0</v>
      </c>
      <c r="AE1212" s="134">
        <v>0</v>
      </c>
      <c r="AF1212" s="134">
        <v>0</v>
      </c>
      <c r="AG1212" s="134">
        <v>0</v>
      </c>
      <c r="AH1212" s="134">
        <v>0</v>
      </c>
      <c r="AI1212" s="134">
        <v>0</v>
      </c>
      <c r="AJ1212" s="42">
        <v>0</v>
      </c>
      <c r="AK1212" s="134">
        <v>0</v>
      </c>
      <c r="AL1212" s="134">
        <v>0</v>
      </c>
      <c r="AM1212" s="134">
        <v>0</v>
      </c>
      <c r="AN1212" s="134">
        <v>0</v>
      </c>
      <c r="AO1212" s="134">
        <v>0</v>
      </c>
      <c r="AP1212" s="134">
        <v>0</v>
      </c>
      <c r="AQ1212" s="134">
        <v>0</v>
      </c>
      <c r="AR1212" s="134">
        <v>0</v>
      </c>
      <c r="AS1212" s="135">
        <v>0</v>
      </c>
      <c r="AT1212" s="134">
        <v>0</v>
      </c>
      <c r="AU1212" s="134"/>
      <c r="AV1212" s="132">
        <v>0</v>
      </c>
      <c r="AW1212" s="134">
        <v>0</v>
      </c>
      <c r="AX1212" s="134">
        <v>0</v>
      </c>
      <c r="AY1212" s="134">
        <v>0</v>
      </c>
      <c r="AZ1212" s="54" t="s">
        <v>156</v>
      </c>
      <c r="BA1212" s="134">
        <v>0</v>
      </c>
      <c r="BB1212" s="136">
        <v>0</v>
      </c>
      <c r="BC1212" s="44">
        <v>1</v>
      </c>
      <c r="BD1212" s="134" t="s">
        <v>1323</v>
      </c>
      <c r="BE1212" s="134">
        <v>0</v>
      </c>
      <c r="BF1212" s="137">
        <v>0</v>
      </c>
      <c r="BG1212" s="42">
        <v>0</v>
      </c>
      <c r="BH1212" s="134">
        <v>0</v>
      </c>
      <c r="BI1212" s="134">
        <v>0</v>
      </c>
      <c r="BJ1212" s="134">
        <v>0</v>
      </c>
      <c r="BK1212" s="46">
        <v>0</v>
      </c>
      <c r="BL1212" s="42">
        <v>0</v>
      </c>
      <c r="BM1212" s="42">
        <v>0</v>
      </c>
      <c r="BN1212" s="42">
        <v>0</v>
      </c>
      <c r="BO1212" s="42">
        <v>0</v>
      </c>
      <c r="BP1212" s="42">
        <v>0</v>
      </c>
      <c r="BQ1212" s="42">
        <v>0</v>
      </c>
      <c r="BR1212" s="11">
        <v>0</v>
      </c>
      <c r="BS1212" s="11"/>
      <c r="BT1212" s="11"/>
      <c r="BU1212" s="11"/>
      <c r="BV1212" s="42">
        <v>0</v>
      </c>
      <c r="BW1212" s="42">
        <v>0</v>
      </c>
      <c r="BX1212" s="42">
        <v>0</v>
      </c>
    </row>
    <row r="1213" spans="3:76" ht="20.100000000000001" customHeight="1">
      <c r="C1213" s="43">
        <v>69053014</v>
      </c>
      <c r="D1213" s="132" t="s">
        <v>708</v>
      </c>
      <c r="E1213" s="133">
        <v>1</v>
      </c>
      <c r="F1213" s="11">
        <v>80000001</v>
      </c>
      <c r="G1213" s="134">
        <v>0</v>
      </c>
      <c r="H1213" s="134">
        <v>0</v>
      </c>
      <c r="I1213" s="133">
        <v>1</v>
      </c>
      <c r="J1213" s="133">
        <v>0</v>
      </c>
      <c r="K1213" s="134">
        <v>0</v>
      </c>
      <c r="L1213" s="134">
        <v>0</v>
      </c>
      <c r="M1213" s="134" t="s">
        <v>1326</v>
      </c>
      <c r="N1213" s="134">
        <v>3</v>
      </c>
      <c r="O1213" s="134">
        <v>0</v>
      </c>
      <c r="P1213" s="134">
        <v>0</v>
      </c>
      <c r="Q1213" s="134">
        <v>0</v>
      </c>
      <c r="R1213" s="42">
        <v>0</v>
      </c>
      <c r="S1213" s="134">
        <v>0</v>
      </c>
      <c r="T1213" s="40">
        <v>1</v>
      </c>
      <c r="U1213" s="134">
        <v>0</v>
      </c>
      <c r="V1213" s="134">
        <v>0</v>
      </c>
      <c r="W1213" s="134">
        <v>0</v>
      </c>
      <c r="X1213" s="134"/>
      <c r="Y1213" s="134">
        <v>0</v>
      </c>
      <c r="Z1213" s="134">
        <v>0</v>
      </c>
      <c r="AA1213" s="134">
        <v>0</v>
      </c>
      <c r="AB1213" s="134">
        <v>0</v>
      </c>
      <c r="AC1213" s="133">
        <v>0</v>
      </c>
      <c r="AD1213" s="134">
        <v>0</v>
      </c>
      <c r="AE1213" s="134">
        <v>0</v>
      </c>
      <c r="AF1213" s="134">
        <v>0</v>
      </c>
      <c r="AG1213" s="134">
        <v>0</v>
      </c>
      <c r="AH1213" s="134">
        <v>0</v>
      </c>
      <c r="AI1213" s="134">
        <v>0</v>
      </c>
      <c r="AJ1213" s="42">
        <v>0</v>
      </c>
      <c r="AK1213" s="134">
        <v>0</v>
      </c>
      <c r="AL1213" s="134">
        <v>0</v>
      </c>
      <c r="AM1213" s="134">
        <v>0</v>
      </c>
      <c r="AN1213" s="134">
        <v>0</v>
      </c>
      <c r="AO1213" s="134">
        <v>0</v>
      </c>
      <c r="AP1213" s="134">
        <v>0</v>
      </c>
      <c r="AQ1213" s="134">
        <v>0</v>
      </c>
      <c r="AR1213" s="134">
        <v>0</v>
      </c>
      <c r="AS1213" s="135">
        <v>0</v>
      </c>
      <c r="AT1213" s="134">
        <v>0</v>
      </c>
      <c r="AU1213" s="134"/>
      <c r="AV1213" s="132">
        <v>0</v>
      </c>
      <c r="AW1213" s="134">
        <v>0</v>
      </c>
      <c r="AX1213" s="134">
        <v>0</v>
      </c>
      <c r="AY1213" s="134">
        <v>0</v>
      </c>
      <c r="AZ1213" s="54" t="s">
        <v>156</v>
      </c>
      <c r="BA1213" s="134">
        <v>0</v>
      </c>
      <c r="BB1213" s="136">
        <v>0</v>
      </c>
      <c r="BC1213" s="44">
        <v>1</v>
      </c>
      <c r="BD1213" s="134" t="s">
        <v>1325</v>
      </c>
      <c r="BE1213" s="134">
        <v>0</v>
      </c>
      <c r="BF1213" s="137">
        <v>0</v>
      </c>
      <c r="BG1213" s="42">
        <v>0</v>
      </c>
      <c r="BH1213" s="134">
        <v>0</v>
      </c>
      <c r="BI1213" s="134">
        <v>0</v>
      </c>
      <c r="BJ1213" s="134">
        <v>0</v>
      </c>
      <c r="BK1213" s="46">
        <v>0</v>
      </c>
      <c r="BL1213" s="42">
        <v>0</v>
      </c>
      <c r="BM1213" s="42">
        <v>0</v>
      </c>
      <c r="BN1213" s="42">
        <v>0</v>
      </c>
      <c r="BO1213" s="42">
        <v>0</v>
      </c>
      <c r="BP1213" s="42">
        <v>0</v>
      </c>
      <c r="BQ1213" s="42">
        <v>0</v>
      </c>
      <c r="BR1213" s="11">
        <v>0</v>
      </c>
      <c r="BS1213" s="11"/>
      <c r="BT1213" s="11"/>
      <c r="BU1213" s="11"/>
      <c r="BV1213" s="42">
        <v>0</v>
      </c>
      <c r="BW1213" s="42">
        <v>0</v>
      </c>
      <c r="BX1213" s="42">
        <v>0</v>
      </c>
    </row>
    <row r="1214" spans="3:76" ht="20.100000000000001" customHeight="1">
      <c r="C1214" s="43">
        <v>69053021</v>
      </c>
      <c r="D1214" s="132" t="s">
        <v>729</v>
      </c>
      <c r="E1214" s="133">
        <v>1</v>
      </c>
      <c r="F1214" s="11">
        <v>80000001</v>
      </c>
      <c r="G1214" s="134">
        <v>0</v>
      </c>
      <c r="H1214" s="134">
        <v>0</v>
      </c>
      <c r="I1214" s="133">
        <v>1</v>
      </c>
      <c r="J1214" s="133">
        <v>0</v>
      </c>
      <c r="K1214" s="134">
        <v>0</v>
      </c>
      <c r="L1214" s="134">
        <v>0</v>
      </c>
      <c r="M1214" s="134" t="s">
        <v>1328</v>
      </c>
      <c r="N1214" s="134">
        <v>3</v>
      </c>
      <c r="O1214" s="134">
        <v>0</v>
      </c>
      <c r="P1214" s="134">
        <v>0</v>
      </c>
      <c r="Q1214" s="134">
        <v>0</v>
      </c>
      <c r="R1214" s="42">
        <v>0</v>
      </c>
      <c r="S1214" s="134">
        <v>0</v>
      </c>
      <c r="T1214" s="40">
        <v>1</v>
      </c>
      <c r="U1214" s="134">
        <v>0</v>
      </c>
      <c r="V1214" s="134">
        <v>0</v>
      </c>
      <c r="W1214" s="134">
        <v>0</v>
      </c>
      <c r="X1214" s="134"/>
      <c r="Y1214" s="134">
        <v>0</v>
      </c>
      <c r="Z1214" s="134">
        <v>0</v>
      </c>
      <c r="AA1214" s="134">
        <v>0</v>
      </c>
      <c r="AB1214" s="134">
        <v>0</v>
      </c>
      <c r="AC1214" s="133">
        <v>0</v>
      </c>
      <c r="AD1214" s="134">
        <v>0</v>
      </c>
      <c r="AE1214" s="134">
        <v>0</v>
      </c>
      <c r="AF1214" s="134">
        <v>0</v>
      </c>
      <c r="AG1214" s="134">
        <v>0</v>
      </c>
      <c r="AH1214" s="134">
        <v>0</v>
      </c>
      <c r="AI1214" s="134">
        <v>0</v>
      </c>
      <c r="AJ1214" s="42">
        <v>0</v>
      </c>
      <c r="AK1214" s="134">
        <v>0</v>
      </c>
      <c r="AL1214" s="134">
        <v>0</v>
      </c>
      <c r="AM1214" s="134">
        <v>0</v>
      </c>
      <c r="AN1214" s="134">
        <v>0</v>
      </c>
      <c r="AO1214" s="134">
        <v>0</v>
      </c>
      <c r="AP1214" s="134">
        <v>0</v>
      </c>
      <c r="AQ1214" s="134">
        <v>0</v>
      </c>
      <c r="AR1214" s="134">
        <v>0</v>
      </c>
      <c r="AS1214" s="135">
        <v>0</v>
      </c>
      <c r="AT1214" s="134">
        <v>0</v>
      </c>
      <c r="AU1214" s="134"/>
      <c r="AV1214" s="132">
        <v>0</v>
      </c>
      <c r="AW1214" s="134">
        <v>0</v>
      </c>
      <c r="AX1214" s="134">
        <v>0</v>
      </c>
      <c r="AY1214" s="134">
        <v>0</v>
      </c>
      <c r="AZ1214" s="54" t="s">
        <v>156</v>
      </c>
      <c r="BA1214" s="134">
        <v>0</v>
      </c>
      <c r="BB1214" s="136">
        <v>0</v>
      </c>
      <c r="BC1214" s="44">
        <v>1</v>
      </c>
      <c r="BD1214" s="134" t="s">
        <v>1327</v>
      </c>
      <c r="BE1214" s="134">
        <v>0</v>
      </c>
      <c r="BF1214" s="137">
        <v>0</v>
      </c>
      <c r="BG1214" s="42">
        <v>0</v>
      </c>
      <c r="BH1214" s="134">
        <v>0</v>
      </c>
      <c r="BI1214" s="134">
        <v>0</v>
      </c>
      <c r="BJ1214" s="134">
        <v>0</v>
      </c>
      <c r="BK1214" s="46">
        <v>0</v>
      </c>
      <c r="BL1214" s="42">
        <v>0</v>
      </c>
      <c r="BM1214" s="42">
        <v>0</v>
      </c>
      <c r="BN1214" s="42">
        <v>0</v>
      </c>
      <c r="BO1214" s="42">
        <v>0</v>
      </c>
      <c r="BP1214" s="42">
        <v>0</v>
      </c>
      <c r="BQ1214" s="42">
        <v>0</v>
      </c>
      <c r="BR1214" s="11">
        <v>0</v>
      </c>
      <c r="BS1214" s="11"/>
      <c r="BT1214" s="11"/>
      <c r="BU1214" s="11"/>
      <c r="BV1214" s="42">
        <v>0</v>
      </c>
      <c r="BW1214" s="42">
        <v>0</v>
      </c>
      <c r="BX1214" s="42">
        <v>0</v>
      </c>
    </row>
    <row r="1215" spans="3:76" ht="20.100000000000001" customHeight="1">
      <c r="C1215" s="43">
        <v>69053022</v>
      </c>
      <c r="D1215" s="132" t="s">
        <v>730</v>
      </c>
      <c r="E1215" s="133">
        <v>1</v>
      </c>
      <c r="F1215" s="11">
        <v>80000001</v>
      </c>
      <c r="G1215" s="134">
        <v>0</v>
      </c>
      <c r="H1215" s="134">
        <v>0</v>
      </c>
      <c r="I1215" s="133">
        <v>1</v>
      </c>
      <c r="J1215" s="133">
        <v>0</v>
      </c>
      <c r="K1215" s="134">
        <v>0</v>
      </c>
      <c r="L1215" s="134">
        <v>0</v>
      </c>
      <c r="M1215" s="134" t="s">
        <v>1330</v>
      </c>
      <c r="N1215" s="134">
        <v>3</v>
      </c>
      <c r="O1215" s="134">
        <v>0</v>
      </c>
      <c r="P1215" s="134">
        <v>0</v>
      </c>
      <c r="Q1215" s="134">
        <v>0</v>
      </c>
      <c r="R1215" s="42">
        <v>0</v>
      </c>
      <c r="S1215" s="134">
        <v>0</v>
      </c>
      <c r="T1215" s="40">
        <v>1</v>
      </c>
      <c r="U1215" s="134">
        <v>0</v>
      </c>
      <c r="V1215" s="134">
        <v>0</v>
      </c>
      <c r="W1215" s="134">
        <v>0</v>
      </c>
      <c r="X1215" s="134"/>
      <c r="Y1215" s="134">
        <v>0</v>
      </c>
      <c r="Z1215" s="134">
        <v>0</v>
      </c>
      <c r="AA1215" s="134">
        <v>0</v>
      </c>
      <c r="AB1215" s="134">
        <v>0</v>
      </c>
      <c r="AC1215" s="133">
        <v>0</v>
      </c>
      <c r="AD1215" s="134">
        <v>0</v>
      </c>
      <c r="AE1215" s="134">
        <v>0</v>
      </c>
      <c r="AF1215" s="134">
        <v>0</v>
      </c>
      <c r="AG1215" s="134">
        <v>0</v>
      </c>
      <c r="AH1215" s="134">
        <v>0</v>
      </c>
      <c r="AI1215" s="134">
        <v>0</v>
      </c>
      <c r="AJ1215" s="42">
        <v>0</v>
      </c>
      <c r="AK1215" s="134">
        <v>0</v>
      </c>
      <c r="AL1215" s="134">
        <v>0</v>
      </c>
      <c r="AM1215" s="134">
        <v>0</v>
      </c>
      <c r="AN1215" s="134">
        <v>0</v>
      </c>
      <c r="AO1215" s="134">
        <v>0</v>
      </c>
      <c r="AP1215" s="134">
        <v>0</v>
      </c>
      <c r="AQ1215" s="134">
        <v>0</v>
      </c>
      <c r="AR1215" s="134">
        <v>0</v>
      </c>
      <c r="AS1215" s="135">
        <v>0</v>
      </c>
      <c r="AT1215" s="134">
        <v>0</v>
      </c>
      <c r="AU1215" s="134"/>
      <c r="AV1215" s="132">
        <v>0</v>
      </c>
      <c r="AW1215" s="134">
        <v>0</v>
      </c>
      <c r="AX1215" s="134">
        <v>0</v>
      </c>
      <c r="AY1215" s="134">
        <v>0</v>
      </c>
      <c r="AZ1215" s="54" t="s">
        <v>156</v>
      </c>
      <c r="BA1215" s="134">
        <v>0</v>
      </c>
      <c r="BB1215" s="136">
        <v>0</v>
      </c>
      <c r="BC1215" s="44">
        <v>1</v>
      </c>
      <c r="BD1215" s="134" t="s">
        <v>1329</v>
      </c>
      <c r="BE1215" s="134">
        <v>0</v>
      </c>
      <c r="BF1215" s="137">
        <v>0</v>
      </c>
      <c r="BG1215" s="42">
        <v>0</v>
      </c>
      <c r="BH1215" s="134">
        <v>0</v>
      </c>
      <c r="BI1215" s="134">
        <v>0</v>
      </c>
      <c r="BJ1215" s="134">
        <v>0</v>
      </c>
      <c r="BK1215" s="46">
        <v>0</v>
      </c>
      <c r="BL1215" s="42">
        <v>0</v>
      </c>
      <c r="BM1215" s="42">
        <v>0</v>
      </c>
      <c r="BN1215" s="42">
        <v>0</v>
      </c>
      <c r="BO1215" s="42">
        <v>0</v>
      </c>
      <c r="BP1215" s="42">
        <v>0</v>
      </c>
      <c r="BQ1215" s="42">
        <v>0</v>
      </c>
      <c r="BR1215" s="11">
        <v>0</v>
      </c>
      <c r="BS1215" s="11"/>
      <c r="BT1215" s="11"/>
      <c r="BU1215" s="11"/>
      <c r="BV1215" s="42">
        <v>0</v>
      </c>
      <c r="BW1215" s="42">
        <v>0</v>
      </c>
      <c r="BX1215" s="42">
        <v>0</v>
      </c>
    </row>
    <row r="1216" spans="3:76" ht="20.100000000000001" customHeight="1">
      <c r="C1216" s="43">
        <v>69053023</v>
      </c>
      <c r="D1216" s="132" t="s">
        <v>731</v>
      </c>
      <c r="E1216" s="133">
        <v>1</v>
      </c>
      <c r="F1216" s="11">
        <v>80000001</v>
      </c>
      <c r="G1216" s="134">
        <v>0</v>
      </c>
      <c r="H1216" s="134">
        <v>0</v>
      </c>
      <c r="I1216" s="133">
        <v>1</v>
      </c>
      <c r="J1216" s="133">
        <v>0</v>
      </c>
      <c r="K1216" s="134">
        <v>0</v>
      </c>
      <c r="L1216" s="134">
        <v>0</v>
      </c>
      <c r="M1216" s="134" t="s">
        <v>1332</v>
      </c>
      <c r="N1216" s="134">
        <v>3</v>
      </c>
      <c r="O1216" s="134">
        <v>0</v>
      </c>
      <c r="P1216" s="134">
        <v>0</v>
      </c>
      <c r="Q1216" s="134">
        <v>0</v>
      </c>
      <c r="R1216" s="42">
        <v>0</v>
      </c>
      <c r="S1216" s="134">
        <v>0</v>
      </c>
      <c r="T1216" s="40">
        <v>1</v>
      </c>
      <c r="U1216" s="134">
        <v>0</v>
      </c>
      <c r="V1216" s="134">
        <v>0</v>
      </c>
      <c r="W1216" s="134">
        <v>0</v>
      </c>
      <c r="X1216" s="134"/>
      <c r="Y1216" s="134">
        <v>0</v>
      </c>
      <c r="Z1216" s="134">
        <v>0</v>
      </c>
      <c r="AA1216" s="134">
        <v>0</v>
      </c>
      <c r="AB1216" s="134">
        <v>0</v>
      </c>
      <c r="AC1216" s="133">
        <v>0</v>
      </c>
      <c r="AD1216" s="134">
        <v>0</v>
      </c>
      <c r="AE1216" s="134">
        <v>0</v>
      </c>
      <c r="AF1216" s="134">
        <v>0</v>
      </c>
      <c r="AG1216" s="134">
        <v>0</v>
      </c>
      <c r="AH1216" s="134">
        <v>0</v>
      </c>
      <c r="AI1216" s="134">
        <v>0</v>
      </c>
      <c r="AJ1216" s="42">
        <v>0</v>
      </c>
      <c r="AK1216" s="134">
        <v>0</v>
      </c>
      <c r="AL1216" s="134">
        <v>0</v>
      </c>
      <c r="AM1216" s="134">
        <v>0</v>
      </c>
      <c r="AN1216" s="134">
        <v>0</v>
      </c>
      <c r="AO1216" s="134">
        <v>0</v>
      </c>
      <c r="AP1216" s="134">
        <v>0</v>
      </c>
      <c r="AQ1216" s="134">
        <v>0</v>
      </c>
      <c r="AR1216" s="134">
        <v>0</v>
      </c>
      <c r="AS1216" s="135">
        <v>0</v>
      </c>
      <c r="AT1216" s="134">
        <v>0</v>
      </c>
      <c r="AU1216" s="134"/>
      <c r="AV1216" s="132">
        <v>0</v>
      </c>
      <c r="AW1216" s="134">
        <v>0</v>
      </c>
      <c r="AX1216" s="134">
        <v>0</v>
      </c>
      <c r="AY1216" s="134">
        <v>0</v>
      </c>
      <c r="AZ1216" s="54" t="s">
        <v>156</v>
      </c>
      <c r="BA1216" s="134">
        <v>0</v>
      </c>
      <c r="BB1216" s="136">
        <v>0</v>
      </c>
      <c r="BC1216" s="44">
        <v>1</v>
      </c>
      <c r="BD1216" s="134" t="s">
        <v>1331</v>
      </c>
      <c r="BE1216" s="134">
        <v>0</v>
      </c>
      <c r="BF1216" s="137">
        <v>0</v>
      </c>
      <c r="BG1216" s="42">
        <v>0</v>
      </c>
      <c r="BH1216" s="134">
        <v>0</v>
      </c>
      <c r="BI1216" s="134">
        <v>0</v>
      </c>
      <c r="BJ1216" s="134">
        <v>0</v>
      </c>
      <c r="BK1216" s="46">
        <v>0</v>
      </c>
      <c r="BL1216" s="42">
        <v>0</v>
      </c>
      <c r="BM1216" s="42">
        <v>0</v>
      </c>
      <c r="BN1216" s="42">
        <v>0</v>
      </c>
      <c r="BO1216" s="42">
        <v>0</v>
      </c>
      <c r="BP1216" s="42">
        <v>0</v>
      </c>
      <c r="BQ1216" s="42">
        <v>0</v>
      </c>
      <c r="BR1216" s="11">
        <v>0</v>
      </c>
      <c r="BS1216" s="11"/>
      <c r="BT1216" s="11"/>
      <c r="BU1216" s="11"/>
      <c r="BV1216" s="42">
        <v>0</v>
      </c>
      <c r="BW1216" s="42">
        <v>0</v>
      </c>
      <c r="BX1216" s="42">
        <v>0</v>
      </c>
    </row>
    <row r="1217" spans="3:76" ht="20.100000000000001" customHeight="1">
      <c r="C1217" s="43">
        <v>69053024</v>
      </c>
      <c r="D1217" s="132" t="s">
        <v>732</v>
      </c>
      <c r="E1217" s="133">
        <v>1</v>
      </c>
      <c r="F1217" s="11">
        <v>80000001</v>
      </c>
      <c r="G1217" s="134">
        <v>0</v>
      </c>
      <c r="H1217" s="134">
        <v>0</v>
      </c>
      <c r="I1217" s="133">
        <v>1</v>
      </c>
      <c r="J1217" s="133">
        <v>0</v>
      </c>
      <c r="K1217" s="134">
        <v>0</v>
      </c>
      <c r="L1217" s="134">
        <v>0</v>
      </c>
      <c r="M1217" s="134" t="s">
        <v>1334</v>
      </c>
      <c r="N1217" s="134">
        <v>3</v>
      </c>
      <c r="O1217" s="134">
        <v>0</v>
      </c>
      <c r="P1217" s="134">
        <v>0</v>
      </c>
      <c r="Q1217" s="134">
        <v>0</v>
      </c>
      <c r="R1217" s="42">
        <v>0</v>
      </c>
      <c r="S1217" s="134">
        <v>0</v>
      </c>
      <c r="T1217" s="40">
        <v>1</v>
      </c>
      <c r="U1217" s="134">
        <v>0</v>
      </c>
      <c r="V1217" s="134">
        <v>0</v>
      </c>
      <c r="W1217" s="134">
        <v>0</v>
      </c>
      <c r="X1217" s="134"/>
      <c r="Y1217" s="134">
        <v>0</v>
      </c>
      <c r="Z1217" s="134">
        <v>0</v>
      </c>
      <c r="AA1217" s="134">
        <v>0</v>
      </c>
      <c r="AB1217" s="134">
        <v>0</v>
      </c>
      <c r="AC1217" s="133">
        <v>0</v>
      </c>
      <c r="AD1217" s="134">
        <v>0</v>
      </c>
      <c r="AE1217" s="134">
        <v>0</v>
      </c>
      <c r="AF1217" s="134">
        <v>0</v>
      </c>
      <c r="AG1217" s="134">
        <v>0</v>
      </c>
      <c r="AH1217" s="134">
        <v>0</v>
      </c>
      <c r="AI1217" s="134">
        <v>0</v>
      </c>
      <c r="AJ1217" s="42">
        <v>0</v>
      </c>
      <c r="AK1217" s="134">
        <v>0</v>
      </c>
      <c r="AL1217" s="134">
        <v>0</v>
      </c>
      <c r="AM1217" s="134">
        <v>0</v>
      </c>
      <c r="AN1217" s="134">
        <v>0</v>
      </c>
      <c r="AO1217" s="134">
        <v>0</v>
      </c>
      <c r="AP1217" s="134">
        <v>0</v>
      </c>
      <c r="AQ1217" s="134">
        <v>0</v>
      </c>
      <c r="AR1217" s="134">
        <v>0</v>
      </c>
      <c r="AS1217" s="135">
        <v>0</v>
      </c>
      <c r="AT1217" s="134">
        <v>0</v>
      </c>
      <c r="AU1217" s="134"/>
      <c r="AV1217" s="132">
        <v>0</v>
      </c>
      <c r="AW1217" s="134">
        <v>0</v>
      </c>
      <c r="AX1217" s="134">
        <v>0</v>
      </c>
      <c r="AY1217" s="134">
        <v>0</v>
      </c>
      <c r="AZ1217" s="54" t="s">
        <v>156</v>
      </c>
      <c r="BA1217" s="134">
        <v>0</v>
      </c>
      <c r="BB1217" s="136">
        <v>0</v>
      </c>
      <c r="BC1217" s="44">
        <v>1</v>
      </c>
      <c r="BD1217" s="134" t="s">
        <v>1333</v>
      </c>
      <c r="BE1217" s="134">
        <v>0</v>
      </c>
      <c r="BF1217" s="137">
        <v>0</v>
      </c>
      <c r="BG1217" s="42">
        <v>0</v>
      </c>
      <c r="BH1217" s="134">
        <v>0</v>
      </c>
      <c r="BI1217" s="134">
        <v>0</v>
      </c>
      <c r="BJ1217" s="134">
        <v>0</v>
      </c>
      <c r="BK1217" s="46">
        <v>0</v>
      </c>
      <c r="BL1217" s="42">
        <v>0</v>
      </c>
      <c r="BM1217" s="42">
        <v>0</v>
      </c>
      <c r="BN1217" s="42">
        <v>0</v>
      </c>
      <c r="BO1217" s="42">
        <v>0</v>
      </c>
      <c r="BP1217" s="42">
        <v>0</v>
      </c>
      <c r="BQ1217" s="42">
        <v>0</v>
      </c>
      <c r="BR1217" s="11">
        <v>0</v>
      </c>
      <c r="BS1217" s="11"/>
      <c r="BT1217" s="11"/>
      <c r="BU1217" s="11"/>
      <c r="BV1217" s="42">
        <v>0</v>
      </c>
      <c r="BW1217" s="42">
        <v>0</v>
      </c>
      <c r="BX1217" s="42">
        <v>0</v>
      </c>
    </row>
    <row r="1218" spans="3:76" ht="20.100000000000001" customHeight="1">
      <c r="C1218" s="43">
        <v>69053031</v>
      </c>
      <c r="D1218" s="132" t="s">
        <v>736</v>
      </c>
      <c r="E1218" s="133">
        <v>1</v>
      </c>
      <c r="F1218" s="11">
        <v>80000001</v>
      </c>
      <c r="G1218" s="134">
        <v>0</v>
      </c>
      <c r="H1218" s="134">
        <v>0</v>
      </c>
      <c r="I1218" s="133">
        <v>1</v>
      </c>
      <c r="J1218" s="133">
        <v>0</v>
      </c>
      <c r="K1218" s="134">
        <v>0</v>
      </c>
      <c r="L1218" s="134">
        <v>0</v>
      </c>
      <c r="M1218" s="134" t="s">
        <v>1336</v>
      </c>
      <c r="N1218" s="134">
        <v>3</v>
      </c>
      <c r="O1218" s="134">
        <v>0</v>
      </c>
      <c r="P1218" s="134">
        <v>0</v>
      </c>
      <c r="Q1218" s="134">
        <v>0</v>
      </c>
      <c r="R1218" s="42">
        <v>0</v>
      </c>
      <c r="S1218" s="134">
        <v>0</v>
      </c>
      <c r="T1218" s="40">
        <v>1</v>
      </c>
      <c r="U1218" s="134">
        <v>0</v>
      </c>
      <c r="V1218" s="134">
        <v>0</v>
      </c>
      <c r="W1218" s="134">
        <v>0</v>
      </c>
      <c r="X1218" s="134"/>
      <c r="Y1218" s="134">
        <v>0</v>
      </c>
      <c r="Z1218" s="134">
        <v>0</v>
      </c>
      <c r="AA1218" s="134">
        <v>0</v>
      </c>
      <c r="AB1218" s="134">
        <v>0</v>
      </c>
      <c r="AC1218" s="133">
        <v>0</v>
      </c>
      <c r="AD1218" s="134">
        <v>0</v>
      </c>
      <c r="AE1218" s="134">
        <v>0</v>
      </c>
      <c r="AF1218" s="134">
        <v>0</v>
      </c>
      <c r="AG1218" s="134">
        <v>0</v>
      </c>
      <c r="AH1218" s="134">
        <v>0</v>
      </c>
      <c r="AI1218" s="134">
        <v>0</v>
      </c>
      <c r="AJ1218" s="42">
        <v>0</v>
      </c>
      <c r="AK1218" s="134">
        <v>0</v>
      </c>
      <c r="AL1218" s="134">
        <v>0</v>
      </c>
      <c r="AM1218" s="134">
        <v>0</v>
      </c>
      <c r="AN1218" s="134">
        <v>0</v>
      </c>
      <c r="AO1218" s="134">
        <v>0</v>
      </c>
      <c r="AP1218" s="134">
        <v>0</v>
      </c>
      <c r="AQ1218" s="134">
        <v>0</v>
      </c>
      <c r="AR1218" s="134">
        <v>0</v>
      </c>
      <c r="AS1218" s="135">
        <v>0</v>
      </c>
      <c r="AT1218" s="134">
        <v>0</v>
      </c>
      <c r="AU1218" s="134"/>
      <c r="AV1218" s="132">
        <v>0</v>
      </c>
      <c r="AW1218" s="134">
        <v>0</v>
      </c>
      <c r="AX1218" s="134">
        <v>0</v>
      </c>
      <c r="AY1218" s="134">
        <v>0</v>
      </c>
      <c r="AZ1218" s="54" t="s">
        <v>156</v>
      </c>
      <c r="BA1218" s="134">
        <v>0</v>
      </c>
      <c r="BB1218" s="136">
        <v>0</v>
      </c>
      <c r="BC1218" s="44">
        <v>1</v>
      </c>
      <c r="BD1218" s="134" t="s">
        <v>1335</v>
      </c>
      <c r="BE1218" s="134">
        <v>0</v>
      </c>
      <c r="BF1218" s="137">
        <v>0</v>
      </c>
      <c r="BG1218" s="42">
        <v>0</v>
      </c>
      <c r="BH1218" s="134">
        <v>0</v>
      </c>
      <c r="BI1218" s="134">
        <v>0</v>
      </c>
      <c r="BJ1218" s="134">
        <v>0</v>
      </c>
      <c r="BK1218" s="46">
        <v>0</v>
      </c>
      <c r="BL1218" s="42">
        <v>0</v>
      </c>
      <c r="BM1218" s="42">
        <v>0</v>
      </c>
      <c r="BN1218" s="42">
        <v>0</v>
      </c>
      <c r="BO1218" s="42">
        <v>0</v>
      </c>
      <c r="BP1218" s="42">
        <v>0</v>
      </c>
      <c r="BQ1218" s="42">
        <v>0</v>
      </c>
      <c r="BR1218" s="11">
        <v>0</v>
      </c>
      <c r="BS1218" s="11"/>
      <c r="BT1218" s="11"/>
      <c r="BU1218" s="11"/>
      <c r="BV1218" s="42">
        <v>0</v>
      </c>
      <c r="BW1218" s="42">
        <v>0</v>
      </c>
      <c r="BX1218" s="42">
        <v>0</v>
      </c>
    </row>
    <row r="1219" spans="3:76" ht="20.100000000000001" customHeight="1">
      <c r="C1219" s="43">
        <v>69053032</v>
      </c>
      <c r="D1219" s="132" t="s">
        <v>752</v>
      </c>
      <c r="E1219" s="133">
        <v>1</v>
      </c>
      <c r="F1219" s="11">
        <v>80000001</v>
      </c>
      <c r="G1219" s="134">
        <v>0</v>
      </c>
      <c r="H1219" s="134">
        <v>0</v>
      </c>
      <c r="I1219" s="133">
        <v>1</v>
      </c>
      <c r="J1219" s="133">
        <v>0</v>
      </c>
      <c r="K1219" s="134">
        <v>0</v>
      </c>
      <c r="L1219" s="134">
        <v>0</v>
      </c>
      <c r="M1219" s="134" t="s">
        <v>1338</v>
      </c>
      <c r="N1219" s="134">
        <v>3</v>
      </c>
      <c r="O1219" s="134">
        <v>0</v>
      </c>
      <c r="P1219" s="134">
        <v>0</v>
      </c>
      <c r="Q1219" s="134">
        <v>0</v>
      </c>
      <c r="R1219" s="42">
        <v>0</v>
      </c>
      <c r="S1219" s="134">
        <v>0</v>
      </c>
      <c r="T1219" s="40">
        <v>1</v>
      </c>
      <c r="U1219" s="134">
        <v>0</v>
      </c>
      <c r="V1219" s="134">
        <v>0</v>
      </c>
      <c r="W1219" s="134">
        <v>0</v>
      </c>
      <c r="X1219" s="134"/>
      <c r="Y1219" s="134">
        <v>0</v>
      </c>
      <c r="Z1219" s="134">
        <v>0</v>
      </c>
      <c r="AA1219" s="134">
        <v>0</v>
      </c>
      <c r="AB1219" s="134">
        <v>0</v>
      </c>
      <c r="AC1219" s="133">
        <v>0</v>
      </c>
      <c r="AD1219" s="134">
        <v>0</v>
      </c>
      <c r="AE1219" s="134">
        <v>0</v>
      </c>
      <c r="AF1219" s="134">
        <v>0</v>
      </c>
      <c r="AG1219" s="134">
        <v>0</v>
      </c>
      <c r="AH1219" s="134">
        <v>0</v>
      </c>
      <c r="AI1219" s="134">
        <v>0</v>
      </c>
      <c r="AJ1219" s="42">
        <v>0</v>
      </c>
      <c r="AK1219" s="134">
        <v>0</v>
      </c>
      <c r="AL1219" s="134">
        <v>0</v>
      </c>
      <c r="AM1219" s="134">
        <v>0</v>
      </c>
      <c r="AN1219" s="134">
        <v>0</v>
      </c>
      <c r="AO1219" s="134">
        <v>0</v>
      </c>
      <c r="AP1219" s="134">
        <v>0</v>
      </c>
      <c r="AQ1219" s="134">
        <v>0</v>
      </c>
      <c r="AR1219" s="134">
        <v>0</v>
      </c>
      <c r="AS1219" s="135">
        <v>0</v>
      </c>
      <c r="AT1219" s="134">
        <v>0</v>
      </c>
      <c r="AU1219" s="134"/>
      <c r="AV1219" s="132">
        <v>0</v>
      </c>
      <c r="AW1219" s="134">
        <v>0</v>
      </c>
      <c r="AX1219" s="134">
        <v>0</v>
      </c>
      <c r="AY1219" s="134">
        <v>0</v>
      </c>
      <c r="AZ1219" s="54" t="s">
        <v>156</v>
      </c>
      <c r="BA1219" s="134">
        <v>0</v>
      </c>
      <c r="BB1219" s="136">
        <v>0</v>
      </c>
      <c r="BC1219" s="44">
        <v>1</v>
      </c>
      <c r="BD1219" s="134" t="s">
        <v>1337</v>
      </c>
      <c r="BE1219" s="134">
        <v>0</v>
      </c>
      <c r="BF1219" s="137">
        <v>0</v>
      </c>
      <c r="BG1219" s="42">
        <v>0</v>
      </c>
      <c r="BH1219" s="134">
        <v>0</v>
      </c>
      <c r="BI1219" s="134">
        <v>0</v>
      </c>
      <c r="BJ1219" s="134">
        <v>0</v>
      </c>
      <c r="BK1219" s="46">
        <v>0</v>
      </c>
      <c r="BL1219" s="42">
        <v>0</v>
      </c>
      <c r="BM1219" s="42">
        <v>0</v>
      </c>
      <c r="BN1219" s="42">
        <v>0</v>
      </c>
      <c r="BO1219" s="42">
        <v>0</v>
      </c>
      <c r="BP1219" s="42">
        <v>0</v>
      </c>
      <c r="BQ1219" s="42">
        <v>0</v>
      </c>
      <c r="BR1219" s="11">
        <v>0</v>
      </c>
      <c r="BS1219" s="11"/>
      <c r="BT1219" s="11"/>
      <c r="BU1219" s="11"/>
      <c r="BV1219" s="42">
        <v>0</v>
      </c>
      <c r="BW1219" s="42">
        <v>0</v>
      </c>
      <c r="BX1219" s="42">
        <v>0</v>
      </c>
    </row>
    <row r="1220" spans="3:76" ht="20.100000000000001" customHeight="1">
      <c r="C1220" s="43">
        <v>69053033</v>
      </c>
      <c r="D1220" s="132" t="s">
        <v>753</v>
      </c>
      <c r="E1220" s="133">
        <v>1</v>
      </c>
      <c r="F1220" s="11">
        <v>80000001</v>
      </c>
      <c r="G1220" s="134">
        <v>0</v>
      </c>
      <c r="H1220" s="134">
        <v>0</v>
      </c>
      <c r="I1220" s="133">
        <v>1</v>
      </c>
      <c r="J1220" s="133">
        <v>0</v>
      </c>
      <c r="K1220" s="134">
        <v>0</v>
      </c>
      <c r="L1220" s="134">
        <v>0</v>
      </c>
      <c r="M1220" s="134" t="s">
        <v>1340</v>
      </c>
      <c r="N1220" s="134">
        <v>3</v>
      </c>
      <c r="O1220" s="134">
        <v>0</v>
      </c>
      <c r="P1220" s="134">
        <v>0</v>
      </c>
      <c r="Q1220" s="134">
        <v>0</v>
      </c>
      <c r="R1220" s="42">
        <v>0</v>
      </c>
      <c r="S1220" s="134">
        <v>0</v>
      </c>
      <c r="T1220" s="40">
        <v>1</v>
      </c>
      <c r="U1220" s="134">
        <v>0</v>
      </c>
      <c r="V1220" s="134">
        <v>0</v>
      </c>
      <c r="W1220" s="134">
        <v>0</v>
      </c>
      <c r="X1220" s="134"/>
      <c r="Y1220" s="134">
        <v>0</v>
      </c>
      <c r="Z1220" s="134">
        <v>0</v>
      </c>
      <c r="AA1220" s="134">
        <v>0</v>
      </c>
      <c r="AB1220" s="134">
        <v>0</v>
      </c>
      <c r="AC1220" s="133">
        <v>0</v>
      </c>
      <c r="AD1220" s="134">
        <v>0</v>
      </c>
      <c r="AE1220" s="134">
        <v>0</v>
      </c>
      <c r="AF1220" s="134">
        <v>0</v>
      </c>
      <c r="AG1220" s="134">
        <v>0</v>
      </c>
      <c r="AH1220" s="134">
        <v>0</v>
      </c>
      <c r="AI1220" s="134">
        <v>0</v>
      </c>
      <c r="AJ1220" s="42">
        <v>0</v>
      </c>
      <c r="AK1220" s="134">
        <v>0</v>
      </c>
      <c r="AL1220" s="134">
        <v>0</v>
      </c>
      <c r="AM1220" s="134">
        <v>0</v>
      </c>
      <c r="AN1220" s="134">
        <v>0</v>
      </c>
      <c r="AO1220" s="134">
        <v>0</v>
      </c>
      <c r="AP1220" s="134">
        <v>0</v>
      </c>
      <c r="AQ1220" s="134">
        <v>0</v>
      </c>
      <c r="AR1220" s="134">
        <v>0</v>
      </c>
      <c r="AS1220" s="135">
        <v>0</v>
      </c>
      <c r="AT1220" s="134">
        <v>0</v>
      </c>
      <c r="AU1220" s="134"/>
      <c r="AV1220" s="132">
        <v>0</v>
      </c>
      <c r="AW1220" s="134">
        <v>0</v>
      </c>
      <c r="AX1220" s="134">
        <v>0</v>
      </c>
      <c r="AY1220" s="134">
        <v>0</v>
      </c>
      <c r="AZ1220" s="54" t="s">
        <v>156</v>
      </c>
      <c r="BA1220" s="134">
        <v>0</v>
      </c>
      <c r="BB1220" s="136">
        <v>0</v>
      </c>
      <c r="BC1220" s="44">
        <v>1</v>
      </c>
      <c r="BD1220" s="134" t="s">
        <v>1339</v>
      </c>
      <c r="BE1220" s="134">
        <v>0</v>
      </c>
      <c r="BF1220" s="137">
        <v>0</v>
      </c>
      <c r="BG1220" s="42">
        <v>0</v>
      </c>
      <c r="BH1220" s="134">
        <v>0</v>
      </c>
      <c r="BI1220" s="134">
        <v>0</v>
      </c>
      <c r="BJ1220" s="134">
        <v>0</v>
      </c>
      <c r="BK1220" s="46">
        <v>0</v>
      </c>
      <c r="BL1220" s="42">
        <v>0</v>
      </c>
      <c r="BM1220" s="42">
        <v>0</v>
      </c>
      <c r="BN1220" s="42">
        <v>0</v>
      </c>
      <c r="BO1220" s="42">
        <v>0</v>
      </c>
      <c r="BP1220" s="42">
        <v>0</v>
      </c>
      <c r="BQ1220" s="42">
        <v>0</v>
      </c>
      <c r="BR1220" s="11">
        <v>0</v>
      </c>
      <c r="BS1220" s="11"/>
      <c r="BT1220" s="11"/>
      <c r="BU1220" s="11"/>
      <c r="BV1220" s="42">
        <v>0</v>
      </c>
      <c r="BW1220" s="42">
        <v>0</v>
      </c>
      <c r="BX1220" s="42">
        <v>0</v>
      </c>
    </row>
    <row r="1221" spans="3:76" ht="20.100000000000001" customHeight="1">
      <c r="C1221" s="43">
        <v>69053034</v>
      </c>
      <c r="D1221" s="132" t="s">
        <v>754</v>
      </c>
      <c r="E1221" s="133">
        <v>1</v>
      </c>
      <c r="F1221" s="11">
        <v>80000001</v>
      </c>
      <c r="G1221" s="134">
        <v>0</v>
      </c>
      <c r="H1221" s="134">
        <v>0</v>
      </c>
      <c r="I1221" s="133">
        <v>1</v>
      </c>
      <c r="J1221" s="133">
        <v>0</v>
      </c>
      <c r="K1221" s="134">
        <v>0</v>
      </c>
      <c r="L1221" s="134">
        <v>0</v>
      </c>
      <c r="M1221" s="134" t="s">
        <v>1342</v>
      </c>
      <c r="N1221" s="134">
        <v>3</v>
      </c>
      <c r="O1221" s="134">
        <v>0</v>
      </c>
      <c r="P1221" s="134">
        <v>0</v>
      </c>
      <c r="Q1221" s="134">
        <v>0</v>
      </c>
      <c r="R1221" s="42">
        <v>0</v>
      </c>
      <c r="S1221" s="134">
        <v>0</v>
      </c>
      <c r="T1221" s="40">
        <v>1</v>
      </c>
      <c r="U1221" s="134">
        <v>0</v>
      </c>
      <c r="V1221" s="134">
        <v>0</v>
      </c>
      <c r="W1221" s="134">
        <v>0</v>
      </c>
      <c r="X1221" s="134"/>
      <c r="Y1221" s="134">
        <v>0</v>
      </c>
      <c r="Z1221" s="134">
        <v>0</v>
      </c>
      <c r="AA1221" s="134">
        <v>0</v>
      </c>
      <c r="AB1221" s="134">
        <v>0</v>
      </c>
      <c r="AC1221" s="133">
        <v>0</v>
      </c>
      <c r="AD1221" s="134">
        <v>0</v>
      </c>
      <c r="AE1221" s="134">
        <v>0</v>
      </c>
      <c r="AF1221" s="134">
        <v>0</v>
      </c>
      <c r="AG1221" s="134">
        <v>0</v>
      </c>
      <c r="AH1221" s="134">
        <v>0</v>
      </c>
      <c r="AI1221" s="134">
        <v>0</v>
      </c>
      <c r="AJ1221" s="42">
        <v>0</v>
      </c>
      <c r="AK1221" s="134">
        <v>0</v>
      </c>
      <c r="AL1221" s="134">
        <v>0</v>
      </c>
      <c r="AM1221" s="134">
        <v>0</v>
      </c>
      <c r="AN1221" s="134">
        <v>0</v>
      </c>
      <c r="AO1221" s="134">
        <v>0</v>
      </c>
      <c r="AP1221" s="134">
        <v>0</v>
      </c>
      <c r="AQ1221" s="134">
        <v>0</v>
      </c>
      <c r="AR1221" s="134">
        <v>0</v>
      </c>
      <c r="AS1221" s="135">
        <v>0</v>
      </c>
      <c r="AT1221" s="134">
        <v>0</v>
      </c>
      <c r="AU1221" s="134"/>
      <c r="AV1221" s="132">
        <v>0</v>
      </c>
      <c r="AW1221" s="134">
        <v>0</v>
      </c>
      <c r="AX1221" s="134">
        <v>0</v>
      </c>
      <c r="AY1221" s="134">
        <v>0</v>
      </c>
      <c r="AZ1221" s="54" t="s">
        <v>156</v>
      </c>
      <c r="BA1221" s="134">
        <v>0</v>
      </c>
      <c r="BB1221" s="136">
        <v>0</v>
      </c>
      <c r="BC1221" s="44">
        <v>1</v>
      </c>
      <c r="BD1221" s="134" t="s">
        <v>1341</v>
      </c>
      <c r="BE1221" s="134">
        <v>0</v>
      </c>
      <c r="BF1221" s="137">
        <v>0</v>
      </c>
      <c r="BG1221" s="42">
        <v>0</v>
      </c>
      <c r="BH1221" s="134">
        <v>0</v>
      </c>
      <c r="BI1221" s="134">
        <v>0</v>
      </c>
      <c r="BJ1221" s="134">
        <v>0</v>
      </c>
      <c r="BK1221" s="46">
        <v>0</v>
      </c>
      <c r="BL1221" s="42">
        <v>0</v>
      </c>
      <c r="BM1221" s="42">
        <v>0</v>
      </c>
      <c r="BN1221" s="42">
        <v>0</v>
      </c>
      <c r="BO1221" s="42">
        <v>0</v>
      </c>
      <c r="BP1221" s="42">
        <v>0</v>
      </c>
      <c r="BQ1221" s="42">
        <v>0</v>
      </c>
      <c r="BR1221" s="11">
        <v>0</v>
      </c>
      <c r="BS1221" s="11"/>
      <c r="BT1221" s="11"/>
      <c r="BU1221" s="11"/>
      <c r="BV1221" s="42">
        <v>0</v>
      </c>
      <c r="BW1221" s="42">
        <v>0</v>
      </c>
      <c r="BX1221" s="42">
        <v>0</v>
      </c>
    </row>
    <row r="1222" spans="3:76" ht="20.100000000000001" customHeight="1">
      <c r="C1222" s="9">
        <v>69060100</v>
      </c>
      <c r="D1222" s="10" t="s">
        <v>1501</v>
      </c>
      <c r="E1222" s="9">
        <v>0</v>
      </c>
      <c r="F1222" s="11">
        <v>80000001</v>
      </c>
      <c r="G1222" s="9">
        <v>69060101</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1502</v>
      </c>
      <c r="BB1222" s="16">
        <v>0</v>
      </c>
      <c r="BC1222" s="16">
        <v>1</v>
      </c>
      <c r="BD1222" s="10" t="s">
        <v>1503</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69060101</v>
      </c>
      <c r="D1223" s="10" t="s">
        <v>1504</v>
      </c>
      <c r="E1223" s="9">
        <v>1</v>
      </c>
      <c r="F1223" s="11">
        <v>80000001</v>
      </c>
      <c r="G1223" s="9">
        <v>69060102</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1505</v>
      </c>
      <c r="BB1223" s="16">
        <v>0</v>
      </c>
      <c r="BC1223" s="16">
        <v>1</v>
      </c>
      <c r="BD1223" s="10" t="s">
        <v>1506</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69060102</v>
      </c>
      <c r="D1224" s="10" t="s">
        <v>1507</v>
      </c>
      <c r="E1224" s="9">
        <v>2</v>
      </c>
      <c r="F1224" s="11">
        <v>80000001</v>
      </c>
      <c r="G1224" s="9">
        <v>69060103</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1508</v>
      </c>
      <c r="BB1224" s="16">
        <v>0</v>
      </c>
      <c r="BC1224" s="16">
        <v>1</v>
      </c>
      <c r="BD1224" s="10" t="s">
        <v>1509</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69060103</v>
      </c>
      <c r="D1225" s="10" t="s">
        <v>1510</v>
      </c>
      <c r="E1225" s="9">
        <v>3</v>
      </c>
      <c r="F1225" s="11">
        <v>80000001</v>
      </c>
      <c r="G1225" s="9">
        <v>69060104</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1511</v>
      </c>
      <c r="BB1225" s="16">
        <v>0</v>
      </c>
      <c r="BC1225" s="16">
        <v>1</v>
      </c>
      <c r="BD1225" s="10" t="s">
        <v>1512</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69060104</v>
      </c>
      <c r="D1226" s="10" t="s">
        <v>1513</v>
      </c>
      <c r="E1226" s="9">
        <v>4</v>
      </c>
      <c r="F1226" s="11">
        <v>80000001</v>
      </c>
      <c r="G1226" s="9">
        <v>69060105</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1514</v>
      </c>
      <c r="BB1226" s="16">
        <v>0</v>
      </c>
      <c r="BC1226" s="16">
        <v>1</v>
      </c>
      <c r="BD1226" s="10" t="s">
        <v>1515</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69060105</v>
      </c>
      <c r="D1227" s="10" t="s">
        <v>1516</v>
      </c>
      <c r="E1227" s="9">
        <v>5</v>
      </c>
      <c r="F1227" s="11">
        <v>80000001</v>
      </c>
      <c r="G1227" s="9">
        <v>69060106</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1517</v>
      </c>
      <c r="BB1227" s="16">
        <v>0</v>
      </c>
      <c r="BC1227" s="16">
        <v>1</v>
      </c>
      <c r="BD1227" s="10" t="s">
        <v>1518</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69060106</v>
      </c>
      <c r="D1228" s="10" t="s">
        <v>1519</v>
      </c>
      <c r="E1228" s="9">
        <v>6</v>
      </c>
      <c r="F1228" s="11">
        <v>80000001</v>
      </c>
      <c r="G1228" s="9">
        <v>69060107</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1520</v>
      </c>
      <c r="BB1228" s="16">
        <v>0</v>
      </c>
      <c r="BC1228" s="16">
        <v>1</v>
      </c>
      <c r="BD1228" s="10" t="s">
        <v>1521</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69060107</v>
      </c>
      <c r="D1229" s="10" t="s">
        <v>1522</v>
      </c>
      <c r="E1229" s="9">
        <v>7</v>
      </c>
      <c r="F1229" s="11">
        <v>80000001</v>
      </c>
      <c r="G1229" s="9">
        <v>69060108</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1523</v>
      </c>
      <c r="BB1229" s="16">
        <v>0</v>
      </c>
      <c r="BC1229" s="16">
        <v>1</v>
      </c>
      <c r="BD1229" s="10" t="s">
        <v>1524</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69060108</v>
      </c>
      <c r="D1230" s="10" t="s">
        <v>1525</v>
      </c>
      <c r="E1230" s="9">
        <v>8</v>
      </c>
      <c r="F1230" s="11">
        <v>80000001</v>
      </c>
      <c r="G1230" s="9">
        <v>69060109</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1526</v>
      </c>
      <c r="BB1230" s="16">
        <v>0</v>
      </c>
      <c r="BC1230" s="16">
        <v>1</v>
      </c>
      <c r="BD1230" s="10" t="s">
        <v>1527</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69060109</v>
      </c>
      <c r="D1231" s="10" t="s">
        <v>1528</v>
      </c>
      <c r="E1231" s="9">
        <v>9</v>
      </c>
      <c r="F1231" s="11">
        <v>80000001</v>
      </c>
      <c r="G1231" s="9">
        <v>69060110</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1529</v>
      </c>
      <c r="BB1231" s="16">
        <v>0</v>
      </c>
      <c r="BC1231" s="16">
        <v>1</v>
      </c>
      <c r="BD1231" s="10" t="s">
        <v>1530</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69060110</v>
      </c>
      <c r="D1232" s="10" t="s">
        <v>1531</v>
      </c>
      <c r="E1232" s="9">
        <v>10</v>
      </c>
      <c r="F1232" s="11">
        <v>80000001</v>
      </c>
      <c r="G1232" s="9">
        <v>0</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1532</v>
      </c>
      <c r="BB1232" s="16">
        <v>0</v>
      </c>
      <c r="BC1232" s="16">
        <v>1</v>
      </c>
      <c r="BD1232" s="10" t="s">
        <v>1533</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69060200</v>
      </c>
      <c r="D1233" s="10" t="s">
        <v>1534</v>
      </c>
      <c r="E1233" s="9">
        <v>0</v>
      </c>
      <c r="F1233" s="11">
        <v>80000001</v>
      </c>
      <c r="G1233" s="9">
        <f>C1234</f>
        <v>69060201</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1535</v>
      </c>
      <c r="BB1233" s="16">
        <v>0</v>
      </c>
      <c r="BC1233" s="16">
        <v>1</v>
      </c>
      <c r="BD1233" s="10" t="s">
        <v>1503</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69060201</v>
      </c>
      <c r="D1234" s="10" t="s">
        <v>1536</v>
      </c>
      <c r="E1234" s="9">
        <v>1</v>
      </c>
      <c r="F1234" s="11">
        <v>80000001</v>
      </c>
      <c r="G1234" s="9">
        <f t="shared" ref="G1234:G1242" si="115">C1235</f>
        <v>69060202</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1537</v>
      </c>
      <c r="BB1234" s="16">
        <v>0</v>
      </c>
      <c r="BC1234" s="16">
        <v>1</v>
      </c>
      <c r="BD1234" s="10" t="s">
        <v>1538</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69060202</v>
      </c>
      <c r="D1235" s="10" t="s">
        <v>1539</v>
      </c>
      <c r="E1235" s="9">
        <v>2</v>
      </c>
      <c r="F1235" s="11">
        <v>80000001</v>
      </c>
      <c r="G1235" s="9">
        <f t="shared" si="115"/>
        <v>69060203</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1540</v>
      </c>
      <c r="BB1235" s="16">
        <v>0</v>
      </c>
      <c r="BC1235" s="16">
        <v>1</v>
      </c>
      <c r="BD1235" s="10" t="s">
        <v>1541</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69060203</v>
      </c>
      <c r="D1236" s="10" t="s">
        <v>1542</v>
      </c>
      <c r="E1236" s="9">
        <v>3</v>
      </c>
      <c r="F1236" s="11">
        <v>80000001</v>
      </c>
      <c r="G1236" s="9">
        <f t="shared" si="115"/>
        <v>69060204</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1543</v>
      </c>
      <c r="BB1236" s="16">
        <v>0</v>
      </c>
      <c r="BC1236" s="16">
        <v>1</v>
      </c>
      <c r="BD1236" s="10" t="s">
        <v>1544</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69060204</v>
      </c>
      <c r="D1237" s="10" t="s">
        <v>1545</v>
      </c>
      <c r="E1237" s="9">
        <v>4</v>
      </c>
      <c r="F1237" s="11">
        <v>80000001</v>
      </c>
      <c r="G1237" s="9">
        <f t="shared" si="115"/>
        <v>69060205</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1546</v>
      </c>
      <c r="BB1237" s="16">
        <v>0</v>
      </c>
      <c r="BC1237" s="16">
        <v>1</v>
      </c>
      <c r="BD1237" s="10" t="s">
        <v>1547</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69060205</v>
      </c>
      <c r="D1238" s="10" t="s">
        <v>1548</v>
      </c>
      <c r="E1238" s="9">
        <v>5</v>
      </c>
      <c r="F1238" s="11">
        <v>80000001</v>
      </c>
      <c r="G1238" s="9">
        <f t="shared" si="115"/>
        <v>69060206</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1549</v>
      </c>
      <c r="BB1238" s="16">
        <v>0</v>
      </c>
      <c r="BC1238" s="16">
        <v>1</v>
      </c>
      <c r="BD1238" s="10" t="s">
        <v>1550</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69060206</v>
      </c>
      <c r="D1239" s="10" t="s">
        <v>1551</v>
      </c>
      <c r="E1239" s="9">
        <v>6</v>
      </c>
      <c r="F1239" s="11">
        <v>80000001</v>
      </c>
      <c r="G1239" s="9">
        <f t="shared" si="115"/>
        <v>69060207</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1552</v>
      </c>
      <c r="BB1239" s="16">
        <v>0</v>
      </c>
      <c r="BC1239" s="16">
        <v>1</v>
      </c>
      <c r="BD1239" s="10" t="s">
        <v>1553</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69060207</v>
      </c>
      <c r="D1240" s="10" t="s">
        <v>1554</v>
      </c>
      <c r="E1240" s="9">
        <v>7</v>
      </c>
      <c r="F1240" s="11">
        <v>80000001</v>
      </c>
      <c r="G1240" s="9">
        <f t="shared" si="115"/>
        <v>69060208</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1555</v>
      </c>
      <c r="BB1240" s="16">
        <v>0</v>
      </c>
      <c r="BC1240" s="16">
        <v>1</v>
      </c>
      <c r="BD1240" s="10" t="s">
        <v>1556</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69060208</v>
      </c>
      <c r="D1241" s="10" t="s">
        <v>1557</v>
      </c>
      <c r="E1241" s="9">
        <v>8</v>
      </c>
      <c r="F1241" s="11">
        <v>80000001</v>
      </c>
      <c r="G1241" s="9">
        <f t="shared" si="115"/>
        <v>69060209</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1558</v>
      </c>
      <c r="BB1241" s="16">
        <v>0</v>
      </c>
      <c r="BC1241" s="16">
        <v>1</v>
      </c>
      <c r="BD1241" s="10" t="s">
        <v>1559</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69060209</v>
      </c>
      <c r="D1242" s="10" t="s">
        <v>1560</v>
      </c>
      <c r="E1242" s="9">
        <v>9</v>
      </c>
      <c r="F1242" s="11">
        <v>80000001</v>
      </c>
      <c r="G1242" s="9">
        <f t="shared" si="115"/>
        <v>69060210</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1561</v>
      </c>
      <c r="BB1242" s="16">
        <v>0</v>
      </c>
      <c r="BC1242" s="16">
        <v>1</v>
      </c>
      <c r="BD1242" s="10" t="s">
        <v>1562</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69060210</v>
      </c>
      <c r="D1243" s="10" t="s">
        <v>1563</v>
      </c>
      <c r="E1243" s="9">
        <v>10</v>
      </c>
      <c r="F1243" s="11">
        <v>80000001</v>
      </c>
      <c r="G1243" s="9">
        <v>0</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1564</v>
      </c>
      <c r="BB1243" s="16">
        <v>0</v>
      </c>
      <c r="BC1243" s="16">
        <v>1</v>
      </c>
      <c r="BD1243" s="10" t="s">
        <v>1565</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69060300</v>
      </c>
      <c r="D1244" s="10" t="s">
        <v>1566</v>
      </c>
      <c r="E1244" s="9">
        <v>0</v>
      </c>
      <c r="F1244" s="11">
        <v>80000001</v>
      </c>
      <c r="G1244" s="9">
        <f>C1245</f>
        <v>69060301</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1567</v>
      </c>
      <c r="BB1244" s="16">
        <v>0</v>
      </c>
      <c r="BC1244" s="16">
        <v>1</v>
      </c>
      <c r="BD1244" s="10" t="s">
        <v>1503</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69060301</v>
      </c>
      <c r="D1245" s="10" t="s">
        <v>1568</v>
      </c>
      <c r="E1245" s="9">
        <v>1</v>
      </c>
      <c r="F1245" s="11">
        <v>80000001</v>
      </c>
      <c r="G1245" s="9">
        <f t="shared" ref="G1245:G1253" si="116">C1246</f>
        <v>69060302</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1569</v>
      </c>
      <c r="BB1245" s="16">
        <v>0</v>
      </c>
      <c r="BC1245" s="16">
        <v>1</v>
      </c>
      <c r="BD1245" s="10" t="s">
        <v>1570</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69060302</v>
      </c>
      <c r="D1246" s="10" t="s">
        <v>1571</v>
      </c>
      <c r="E1246" s="9">
        <v>2</v>
      </c>
      <c r="F1246" s="11">
        <v>80000001</v>
      </c>
      <c r="G1246" s="9">
        <f t="shared" si="116"/>
        <v>69060303</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1572</v>
      </c>
      <c r="BB1246" s="16">
        <v>0</v>
      </c>
      <c r="BC1246" s="16">
        <v>1</v>
      </c>
      <c r="BD1246" s="10" t="s">
        <v>1573</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69060303</v>
      </c>
      <c r="D1247" s="10" t="s">
        <v>1574</v>
      </c>
      <c r="E1247" s="9">
        <v>3</v>
      </c>
      <c r="F1247" s="11">
        <v>80000001</v>
      </c>
      <c r="G1247" s="9">
        <f t="shared" si="116"/>
        <v>69060304</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1575</v>
      </c>
      <c r="BB1247" s="16">
        <v>0</v>
      </c>
      <c r="BC1247" s="16">
        <v>1</v>
      </c>
      <c r="BD1247" s="10" t="s">
        <v>1576</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69060304</v>
      </c>
      <c r="D1248" s="10" t="s">
        <v>1577</v>
      </c>
      <c r="E1248" s="9">
        <v>4</v>
      </c>
      <c r="F1248" s="11">
        <v>80000001</v>
      </c>
      <c r="G1248" s="9">
        <f t="shared" si="116"/>
        <v>69060305</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1578</v>
      </c>
      <c r="BB1248" s="16">
        <v>0</v>
      </c>
      <c r="BC1248" s="16">
        <v>1</v>
      </c>
      <c r="BD1248" s="10" t="s">
        <v>1579</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69060305</v>
      </c>
      <c r="D1249" s="10" t="s">
        <v>1580</v>
      </c>
      <c r="E1249" s="9">
        <v>5</v>
      </c>
      <c r="F1249" s="11">
        <v>80000001</v>
      </c>
      <c r="G1249" s="9">
        <f t="shared" si="116"/>
        <v>69060306</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1581</v>
      </c>
      <c r="BB1249" s="16">
        <v>0</v>
      </c>
      <c r="BC1249" s="16">
        <v>1</v>
      </c>
      <c r="BD1249" s="10" t="s">
        <v>1582</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69060306</v>
      </c>
      <c r="D1250" s="10" t="s">
        <v>1583</v>
      </c>
      <c r="E1250" s="9">
        <v>6</v>
      </c>
      <c r="F1250" s="11">
        <v>80000001</v>
      </c>
      <c r="G1250" s="9">
        <f t="shared" si="116"/>
        <v>69060307</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1584</v>
      </c>
      <c r="BB1250" s="16">
        <v>0</v>
      </c>
      <c r="BC1250" s="16">
        <v>1</v>
      </c>
      <c r="BD1250" s="10" t="s">
        <v>1585</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69060307</v>
      </c>
      <c r="D1251" s="10" t="s">
        <v>1586</v>
      </c>
      <c r="E1251" s="9">
        <v>7</v>
      </c>
      <c r="F1251" s="11">
        <v>80000001</v>
      </c>
      <c r="G1251" s="9">
        <f t="shared" si="116"/>
        <v>69060308</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1587</v>
      </c>
      <c r="BB1251" s="16">
        <v>0</v>
      </c>
      <c r="BC1251" s="16">
        <v>1</v>
      </c>
      <c r="BD1251" s="10" t="s">
        <v>1588</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69060308</v>
      </c>
      <c r="D1252" s="10" t="s">
        <v>1589</v>
      </c>
      <c r="E1252" s="9">
        <v>8</v>
      </c>
      <c r="F1252" s="11">
        <v>80000001</v>
      </c>
      <c r="G1252" s="9">
        <f t="shared" si="116"/>
        <v>69060309</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1590</v>
      </c>
      <c r="BB1252" s="16">
        <v>0</v>
      </c>
      <c r="BC1252" s="16">
        <v>1</v>
      </c>
      <c r="BD1252" s="10" t="s">
        <v>1591</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69060309</v>
      </c>
      <c r="D1253" s="10" t="s">
        <v>1592</v>
      </c>
      <c r="E1253" s="9">
        <v>9</v>
      </c>
      <c r="F1253" s="11">
        <v>80000001</v>
      </c>
      <c r="G1253" s="9">
        <f t="shared" si="116"/>
        <v>69060310</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1593</v>
      </c>
      <c r="BB1253" s="16">
        <v>0</v>
      </c>
      <c r="BC1253" s="16">
        <v>1</v>
      </c>
      <c r="BD1253" s="10" t="s">
        <v>1594</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69060310</v>
      </c>
      <c r="D1254" s="10" t="s">
        <v>1595</v>
      </c>
      <c r="E1254" s="9">
        <v>10</v>
      </c>
      <c r="F1254" s="11">
        <v>80000001</v>
      </c>
      <c r="G1254" s="9">
        <v>0</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1596</v>
      </c>
      <c r="BB1254" s="16">
        <v>0</v>
      </c>
      <c r="BC1254" s="16">
        <v>1</v>
      </c>
      <c r="BD1254" s="10" t="s">
        <v>1597</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69060400</v>
      </c>
      <c r="D1255" s="10" t="s">
        <v>1598</v>
      </c>
      <c r="E1255" s="9">
        <v>0</v>
      </c>
      <c r="F1255" s="11">
        <v>80000001</v>
      </c>
      <c r="G1255" s="9">
        <f>C1256</f>
        <v>69060401</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1599</v>
      </c>
      <c r="BB1255" s="16">
        <v>0</v>
      </c>
      <c r="BC1255" s="16">
        <v>1</v>
      </c>
      <c r="BD1255" s="10" t="s">
        <v>1503</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69060401</v>
      </c>
      <c r="D1256" s="10" t="s">
        <v>1600</v>
      </c>
      <c r="E1256" s="9">
        <v>1</v>
      </c>
      <c r="F1256" s="11">
        <v>80000001</v>
      </c>
      <c r="G1256" s="9">
        <f t="shared" ref="G1256:G1264" si="117">C1257</f>
        <v>69060402</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1601</v>
      </c>
      <c r="BB1256" s="16">
        <v>0</v>
      </c>
      <c r="BC1256" s="16">
        <v>1</v>
      </c>
      <c r="BD1256" s="10" t="s">
        <v>1602</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69060402</v>
      </c>
      <c r="D1257" s="10" t="s">
        <v>1603</v>
      </c>
      <c r="E1257" s="9">
        <v>2</v>
      </c>
      <c r="F1257" s="11">
        <v>80000001</v>
      </c>
      <c r="G1257" s="9">
        <f t="shared" si="117"/>
        <v>69060403</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1604</v>
      </c>
      <c r="BB1257" s="16">
        <v>0</v>
      </c>
      <c r="BC1257" s="16">
        <v>1</v>
      </c>
      <c r="BD1257" s="10" t="s">
        <v>1605</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69060403</v>
      </c>
      <c r="D1258" s="10" t="s">
        <v>1606</v>
      </c>
      <c r="E1258" s="9">
        <v>3</v>
      </c>
      <c r="F1258" s="11">
        <v>80000001</v>
      </c>
      <c r="G1258" s="9">
        <f t="shared" si="117"/>
        <v>69060404</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1607</v>
      </c>
      <c r="BB1258" s="16">
        <v>0</v>
      </c>
      <c r="BC1258" s="16">
        <v>1</v>
      </c>
      <c r="BD1258" s="10" t="s">
        <v>1608</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69060404</v>
      </c>
      <c r="D1259" s="10" t="s">
        <v>1609</v>
      </c>
      <c r="E1259" s="9">
        <v>4</v>
      </c>
      <c r="F1259" s="11">
        <v>80000001</v>
      </c>
      <c r="G1259" s="9">
        <f t="shared" si="117"/>
        <v>69060405</v>
      </c>
      <c r="H1259" s="9">
        <v>0</v>
      </c>
      <c r="I1259" s="9">
        <v>20</v>
      </c>
      <c r="J1259" s="9">
        <v>1</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1610</v>
      </c>
      <c r="BB1259" s="16">
        <v>0</v>
      </c>
      <c r="BC1259" s="16">
        <v>1</v>
      </c>
      <c r="BD1259" s="10" t="s">
        <v>1611</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69060405</v>
      </c>
      <c r="D1260" s="10" t="s">
        <v>1612</v>
      </c>
      <c r="E1260" s="9">
        <v>5</v>
      </c>
      <c r="F1260" s="11">
        <v>80000001</v>
      </c>
      <c r="G1260" s="9">
        <f t="shared" si="117"/>
        <v>69060406</v>
      </c>
      <c r="H1260" s="9">
        <v>0</v>
      </c>
      <c r="I1260" s="9">
        <v>20</v>
      </c>
      <c r="J1260" s="9">
        <v>1</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1613</v>
      </c>
      <c r="BB1260" s="16">
        <v>0</v>
      </c>
      <c r="BC1260" s="16">
        <v>1</v>
      </c>
      <c r="BD1260" s="10" t="s">
        <v>1614</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69060406</v>
      </c>
      <c r="D1261" s="10" t="s">
        <v>1615</v>
      </c>
      <c r="E1261" s="9">
        <v>6</v>
      </c>
      <c r="F1261" s="11">
        <v>80000001</v>
      </c>
      <c r="G1261" s="9">
        <f t="shared" si="117"/>
        <v>69060407</v>
      </c>
      <c r="H1261" s="9">
        <v>0</v>
      </c>
      <c r="I1261" s="9">
        <v>20</v>
      </c>
      <c r="J1261" s="9">
        <v>1</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1616</v>
      </c>
      <c r="BB1261" s="16">
        <v>0</v>
      </c>
      <c r="BC1261" s="16">
        <v>1</v>
      </c>
      <c r="BD1261" s="10" t="s">
        <v>1617</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69060407</v>
      </c>
      <c r="D1262" s="10" t="s">
        <v>1618</v>
      </c>
      <c r="E1262" s="9">
        <v>7</v>
      </c>
      <c r="F1262" s="11">
        <v>80000001</v>
      </c>
      <c r="G1262" s="9">
        <f t="shared" si="117"/>
        <v>69060408</v>
      </c>
      <c r="H1262" s="9">
        <v>0</v>
      </c>
      <c r="I1262" s="9">
        <v>20</v>
      </c>
      <c r="J1262" s="9">
        <v>1</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1619</v>
      </c>
      <c r="BB1262" s="16">
        <v>0</v>
      </c>
      <c r="BC1262" s="16">
        <v>1</v>
      </c>
      <c r="BD1262" s="10" t="s">
        <v>1620</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69060408</v>
      </c>
      <c r="D1263" s="10" t="s">
        <v>1621</v>
      </c>
      <c r="E1263" s="9">
        <v>8</v>
      </c>
      <c r="F1263" s="11">
        <v>80000001</v>
      </c>
      <c r="G1263" s="9">
        <f t="shared" si="117"/>
        <v>69060409</v>
      </c>
      <c r="H1263" s="9">
        <v>0</v>
      </c>
      <c r="I1263" s="9">
        <v>20</v>
      </c>
      <c r="J1263" s="9">
        <v>1</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1622</v>
      </c>
      <c r="BB1263" s="16">
        <v>0</v>
      </c>
      <c r="BC1263" s="16">
        <v>1</v>
      </c>
      <c r="BD1263" s="10" t="s">
        <v>1623</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69060409</v>
      </c>
      <c r="D1264" s="10" t="s">
        <v>1624</v>
      </c>
      <c r="E1264" s="9">
        <v>9</v>
      </c>
      <c r="F1264" s="11">
        <v>80000001</v>
      </c>
      <c r="G1264" s="9">
        <f t="shared" si="117"/>
        <v>69060410</v>
      </c>
      <c r="H1264" s="9">
        <v>0</v>
      </c>
      <c r="I1264" s="9">
        <v>20</v>
      </c>
      <c r="J1264" s="9">
        <v>1</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1625</v>
      </c>
      <c r="BB1264" s="16">
        <v>0</v>
      </c>
      <c r="BC1264" s="16">
        <v>1</v>
      </c>
      <c r="BD1264" s="10" t="s">
        <v>1626</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69060410</v>
      </c>
      <c r="D1265" s="10" t="s">
        <v>1627</v>
      </c>
      <c r="E1265" s="9">
        <v>10</v>
      </c>
      <c r="F1265" s="11">
        <v>80000001</v>
      </c>
      <c r="G1265" s="9">
        <v>0</v>
      </c>
      <c r="H1265" s="9">
        <v>0</v>
      </c>
      <c r="I1265" s="9">
        <v>20</v>
      </c>
      <c r="J1265" s="9">
        <v>1</v>
      </c>
      <c r="K1265" s="9">
        <v>0</v>
      </c>
      <c r="L1265" s="9">
        <v>0</v>
      </c>
      <c r="M1265" s="9">
        <v>0</v>
      </c>
      <c r="N1265" s="9">
        <v>8</v>
      </c>
      <c r="O1265" s="9">
        <v>0</v>
      </c>
      <c r="P1265" s="9">
        <v>0</v>
      </c>
      <c r="Q1265" s="9">
        <v>0</v>
      </c>
      <c r="R1265" s="11">
        <v>0</v>
      </c>
      <c r="S1265" s="16">
        <v>0</v>
      </c>
      <c r="T1265" s="7">
        <v>1</v>
      </c>
      <c r="U1265" s="9">
        <v>2</v>
      </c>
      <c r="V1265" s="9">
        <v>0</v>
      </c>
      <c r="W1265" s="9">
        <v>0</v>
      </c>
      <c r="X1265" s="9"/>
      <c r="Y1265" s="9">
        <v>0</v>
      </c>
      <c r="Z1265" s="9">
        <v>0</v>
      </c>
      <c r="AA1265" s="9">
        <v>0</v>
      </c>
      <c r="AB1265" s="9">
        <v>0</v>
      </c>
      <c r="AC1265" s="9">
        <v>1</v>
      </c>
      <c r="AD1265" s="9">
        <v>0</v>
      </c>
      <c r="AE1265" s="9">
        <v>18</v>
      </c>
      <c r="AF1265" s="9">
        <v>0</v>
      </c>
      <c r="AG1265" s="9">
        <v>0</v>
      </c>
      <c r="AH1265" s="11">
        <v>2</v>
      </c>
      <c r="AI1265" s="11">
        <v>0</v>
      </c>
      <c r="AJ1265" s="11">
        <v>0</v>
      </c>
      <c r="AK1265" s="11">
        <v>0</v>
      </c>
      <c r="AL1265" s="9">
        <v>0</v>
      </c>
      <c r="AM1265" s="9">
        <v>0</v>
      </c>
      <c r="AN1265" s="9">
        <v>0</v>
      </c>
      <c r="AO1265" s="9">
        <v>0</v>
      </c>
      <c r="AP1265" s="9">
        <v>1000</v>
      </c>
      <c r="AQ1265" s="9">
        <v>0</v>
      </c>
      <c r="AR1265" s="9">
        <v>0</v>
      </c>
      <c r="AS1265" s="11"/>
      <c r="AT1265" s="9" t="s">
        <v>153</v>
      </c>
      <c r="AU1265" s="9"/>
      <c r="AV1265" s="10" t="s">
        <v>171</v>
      </c>
      <c r="AW1265" s="9">
        <v>0</v>
      </c>
      <c r="AX1265" s="9">
        <v>0</v>
      </c>
      <c r="AY1265" s="9">
        <v>0</v>
      </c>
      <c r="AZ1265" s="10" t="s">
        <v>156</v>
      </c>
      <c r="BA1265" s="10" t="s">
        <v>1628</v>
      </c>
      <c r="BB1265" s="16">
        <v>0</v>
      </c>
      <c r="BC1265" s="16">
        <v>1</v>
      </c>
      <c r="BD1265" s="10" t="s">
        <v>1629</v>
      </c>
      <c r="BE1265" s="9">
        <v>0</v>
      </c>
      <c r="BF1265" s="7">
        <v>0</v>
      </c>
      <c r="BG1265" s="9">
        <v>0</v>
      </c>
      <c r="BH1265" s="9">
        <v>0</v>
      </c>
      <c r="BI1265" s="9">
        <v>0</v>
      </c>
      <c r="BJ1265" s="9">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69060500</v>
      </c>
      <c r="D1266" s="10" t="s">
        <v>1630</v>
      </c>
      <c r="E1266" s="9">
        <v>0</v>
      </c>
      <c r="F1266" s="11">
        <v>80000001</v>
      </c>
      <c r="G1266" s="9">
        <f>C1267</f>
        <v>69060501</v>
      </c>
      <c r="H1266" s="9">
        <v>0</v>
      </c>
      <c r="I1266" s="9">
        <v>20</v>
      </c>
      <c r="J1266" s="9">
        <v>1</v>
      </c>
      <c r="K1266" s="9">
        <v>0</v>
      </c>
      <c r="L1266" s="9">
        <v>0</v>
      </c>
      <c r="M1266" s="9">
        <v>0</v>
      </c>
      <c r="N1266" s="9">
        <v>8</v>
      </c>
      <c r="O1266" s="9">
        <v>0</v>
      </c>
      <c r="P1266" s="9">
        <v>0</v>
      </c>
      <c r="Q1266" s="9">
        <v>0</v>
      </c>
      <c r="R1266" s="11">
        <v>0</v>
      </c>
      <c r="S1266" s="16">
        <v>0</v>
      </c>
      <c r="T1266" s="7">
        <v>1</v>
      </c>
      <c r="U1266" s="9">
        <v>2</v>
      </c>
      <c r="V1266" s="9">
        <v>0</v>
      </c>
      <c r="W1266" s="9">
        <v>0</v>
      </c>
      <c r="X1266" s="9"/>
      <c r="Y1266" s="9">
        <v>0</v>
      </c>
      <c r="Z1266" s="9">
        <v>0</v>
      </c>
      <c r="AA1266" s="9">
        <v>0</v>
      </c>
      <c r="AB1266" s="9">
        <v>0</v>
      </c>
      <c r="AC1266" s="9">
        <v>1</v>
      </c>
      <c r="AD1266" s="9">
        <v>0</v>
      </c>
      <c r="AE1266" s="9">
        <v>18</v>
      </c>
      <c r="AF1266" s="9">
        <v>0</v>
      </c>
      <c r="AG1266" s="9">
        <v>0</v>
      </c>
      <c r="AH1266" s="11">
        <v>2</v>
      </c>
      <c r="AI1266" s="11">
        <v>0</v>
      </c>
      <c r="AJ1266" s="11">
        <v>0</v>
      </c>
      <c r="AK1266" s="11">
        <v>0</v>
      </c>
      <c r="AL1266" s="9">
        <v>0</v>
      </c>
      <c r="AM1266" s="9">
        <v>0</v>
      </c>
      <c r="AN1266" s="9">
        <v>0</v>
      </c>
      <c r="AO1266" s="9">
        <v>0</v>
      </c>
      <c r="AP1266" s="9">
        <v>1000</v>
      </c>
      <c r="AQ1266" s="9">
        <v>0</v>
      </c>
      <c r="AR1266" s="9">
        <v>0</v>
      </c>
      <c r="AS1266" s="11"/>
      <c r="AT1266" s="9" t="s">
        <v>153</v>
      </c>
      <c r="AU1266" s="9"/>
      <c r="AV1266" s="10" t="s">
        <v>171</v>
      </c>
      <c r="AW1266" s="9">
        <v>0</v>
      </c>
      <c r="AX1266" s="9">
        <v>0</v>
      </c>
      <c r="AY1266" s="9">
        <v>0</v>
      </c>
      <c r="AZ1266" s="10" t="s">
        <v>156</v>
      </c>
      <c r="BA1266" s="10" t="s">
        <v>1631</v>
      </c>
      <c r="BB1266" s="16">
        <v>0</v>
      </c>
      <c r="BC1266" s="16">
        <v>1</v>
      </c>
      <c r="BD1266" s="10" t="s">
        <v>1503</v>
      </c>
      <c r="BE1266" s="9">
        <v>0</v>
      </c>
      <c r="BF1266" s="7">
        <v>0</v>
      </c>
      <c r="BG1266" s="9">
        <v>0</v>
      </c>
      <c r="BH1266" s="9">
        <v>0</v>
      </c>
      <c r="BI1266" s="9">
        <v>0</v>
      </c>
      <c r="BJ1266" s="9">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69060501</v>
      </c>
      <c r="D1267" s="10" t="s">
        <v>1632</v>
      </c>
      <c r="E1267" s="9">
        <v>1</v>
      </c>
      <c r="F1267" s="11">
        <v>80000001</v>
      </c>
      <c r="G1267" s="9">
        <f t="shared" ref="G1267:G1275" si="118">C1268</f>
        <v>69060502</v>
      </c>
      <c r="H1267" s="9">
        <v>0</v>
      </c>
      <c r="I1267" s="9">
        <v>20</v>
      </c>
      <c r="J1267" s="9">
        <v>1</v>
      </c>
      <c r="K1267" s="9">
        <v>0</v>
      </c>
      <c r="L1267" s="9">
        <v>0</v>
      </c>
      <c r="M1267" s="9">
        <v>0</v>
      </c>
      <c r="N1267" s="9">
        <v>8</v>
      </c>
      <c r="O1267" s="9">
        <v>0</v>
      </c>
      <c r="P1267" s="9">
        <v>0</v>
      </c>
      <c r="Q1267" s="9">
        <v>0</v>
      </c>
      <c r="R1267" s="11">
        <v>0</v>
      </c>
      <c r="S1267" s="16">
        <v>0</v>
      </c>
      <c r="T1267" s="7">
        <v>1</v>
      </c>
      <c r="U1267" s="9">
        <v>2</v>
      </c>
      <c r="V1267" s="9">
        <v>0</v>
      </c>
      <c r="W1267" s="9">
        <v>0</v>
      </c>
      <c r="X1267" s="9"/>
      <c r="Y1267" s="9">
        <v>0</v>
      </c>
      <c r="Z1267" s="9">
        <v>0</v>
      </c>
      <c r="AA1267" s="9">
        <v>0</v>
      </c>
      <c r="AB1267" s="9">
        <v>0</v>
      </c>
      <c r="AC1267" s="9">
        <v>1</v>
      </c>
      <c r="AD1267" s="9">
        <v>0</v>
      </c>
      <c r="AE1267" s="9">
        <v>18</v>
      </c>
      <c r="AF1267" s="9">
        <v>0</v>
      </c>
      <c r="AG1267" s="9">
        <v>0</v>
      </c>
      <c r="AH1267" s="11">
        <v>2</v>
      </c>
      <c r="AI1267" s="11">
        <v>0</v>
      </c>
      <c r="AJ1267" s="11">
        <v>0</v>
      </c>
      <c r="AK1267" s="11">
        <v>0</v>
      </c>
      <c r="AL1267" s="9">
        <v>0</v>
      </c>
      <c r="AM1267" s="9">
        <v>0</v>
      </c>
      <c r="AN1267" s="9">
        <v>0</v>
      </c>
      <c r="AO1267" s="9">
        <v>0</v>
      </c>
      <c r="AP1267" s="9">
        <v>1000</v>
      </c>
      <c r="AQ1267" s="9">
        <v>0</v>
      </c>
      <c r="AR1267" s="9">
        <v>0</v>
      </c>
      <c r="AS1267" s="11"/>
      <c r="AT1267" s="9" t="s">
        <v>153</v>
      </c>
      <c r="AU1267" s="9"/>
      <c r="AV1267" s="10" t="s">
        <v>171</v>
      </c>
      <c r="AW1267" s="9">
        <v>0</v>
      </c>
      <c r="AX1267" s="9">
        <v>0</v>
      </c>
      <c r="AY1267" s="9">
        <v>0</v>
      </c>
      <c r="AZ1267" s="10" t="s">
        <v>156</v>
      </c>
      <c r="BA1267" s="10" t="s">
        <v>1633</v>
      </c>
      <c r="BB1267" s="16">
        <v>0</v>
      </c>
      <c r="BC1267" s="16">
        <v>1</v>
      </c>
      <c r="BD1267" s="10" t="s">
        <v>1634</v>
      </c>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9">
        <v>69060502</v>
      </c>
      <c r="D1268" s="10" t="s">
        <v>1635</v>
      </c>
      <c r="E1268" s="9">
        <v>2</v>
      </c>
      <c r="F1268" s="11">
        <v>80000001</v>
      </c>
      <c r="G1268" s="9">
        <f t="shared" si="118"/>
        <v>69060503</v>
      </c>
      <c r="H1268" s="9">
        <v>0</v>
      </c>
      <c r="I1268" s="9">
        <v>20</v>
      </c>
      <c r="J1268" s="9">
        <v>1</v>
      </c>
      <c r="K1268" s="9">
        <v>0</v>
      </c>
      <c r="L1268" s="9">
        <v>0</v>
      </c>
      <c r="M1268" s="9">
        <v>0</v>
      </c>
      <c r="N1268" s="9">
        <v>8</v>
      </c>
      <c r="O1268" s="9">
        <v>0</v>
      </c>
      <c r="P1268" s="9">
        <v>0</v>
      </c>
      <c r="Q1268" s="9">
        <v>0</v>
      </c>
      <c r="R1268" s="11">
        <v>0</v>
      </c>
      <c r="S1268" s="16">
        <v>0</v>
      </c>
      <c r="T1268" s="7">
        <v>1</v>
      </c>
      <c r="U1268" s="9">
        <v>2</v>
      </c>
      <c r="V1268" s="9">
        <v>0</v>
      </c>
      <c r="W1268" s="9">
        <v>0</v>
      </c>
      <c r="X1268" s="9"/>
      <c r="Y1268" s="9">
        <v>0</v>
      </c>
      <c r="Z1268" s="9">
        <v>0</v>
      </c>
      <c r="AA1268" s="9">
        <v>0</v>
      </c>
      <c r="AB1268" s="9">
        <v>0</v>
      </c>
      <c r="AC1268" s="9">
        <v>1</v>
      </c>
      <c r="AD1268" s="9">
        <v>0</v>
      </c>
      <c r="AE1268" s="9">
        <v>18</v>
      </c>
      <c r="AF1268" s="9">
        <v>0</v>
      </c>
      <c r="AG1268" s="9">
        <v>0</v>
      </c>
      <c r="AH1268" s="11">
        <v>2</v>
      </c>
      <c r="AI1268" s="11">
        <v>0</v>
      </c>
      <c r="AJ1268" s="11">
        <v>0</v>
      </c>
      <c r="AK1268" s="11">
        <v>0</v>
      </c>
      <c r="AL1268" s="9">
        <v>0</v>
      </c>
      <c r="AM1268" s="9">
        <v>0</v>
      </c>
      <c r="AN1268" s="9">
        <v>0</v>
      </c>
      <c r="AO1268" s="9">
        <v>0</v>
      </c>
      <c r="AP1268" s="9">
        <v>1000</v>
      </c>
      <c r="AQ1268" s="9">
        <v>0</v>
      </c>
      <c r="AR1268" s="9">
        <v>0</v>
      </c>
      <c r="AS1268" s="11"/>
      <c r="AT1268" s="9" t="s">
        <v>153</v>
      </c>
      <c r="AU1268" s="9"/>
      <c r="AV1268" s="10" t="s">
        <v>171</v>
      </c>
      <c r="AW1268" s="9">
        <v>0</v>
      </c>
      <c r="AX1268" s="9">
        <v>0</v>
      </c>
      <c r="AY1268" s="9">
        <v>0</v>
      </c>
      <c r="AZ1268" s="10" t="s">
        <v>156</v>
      </c>
      <c r="BA1268" s="10" t="s">
        <v>1636</v>
      </c>
      <c r="BB1268" s="16">
        <v>0</v>
      </c>
      <c r="BC1268" s="16">
        <v>1</v>
      </c>
      <c r="BD1268" s="10" t="s">
        <v>1637</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69060503</v>
      </c>
      <c r="D1269" s="10" t="s">
        <v>1638</v>
      </c>
      <c r="E1269" s="9">
        <v>3</v>
      </c>
      <c r="F1269" s="11">
        <v>80000001</v>
      </c>
      <c r="G1269" s="9">
        <f t="shared" si="118"/>
        <v>69060504</v>
      </c>
      <c r="H1269" s="9">
        <v>0</v>
      </c>
      <c r="I1269" s="9">
        <v>20</v>
      </c>
      <c r="J1269" s="9">
        <v>1</v>
      </c>
      <c r="K1269" s="9">
        <v>0</v>
      </c>
      <c r="L1269" s="9">
        <v>0</v>
      </c>
      <c r="M1269" s="9">
        <v>0</v>
      </c>
      <c r="N1269" s="9">
        <v>8</v>
      </c>
      <c r="O1269" s="9">
        <v>0</v>
      </c>
      <c r="P1269" s="9">
        <v>0</v>
      </c>
      <c r="Q1269" s="9">
        <v>0</v>
      </c>
      <c r="R1269" s="11">
        <v>0</v>
      </c>
      <c r="S1269" s="16">
        <v>0</v>
      </c>
      <c r="T1269" s="7">
        <v>1</v>
      </c>
      <c r="U1269" s="9">
        <v>2</v>
      </c>
      <c r="V1269" s="9">
        <v>0</v>
      </c>
      <c r="W1269" s="9">
        <v>0</v>
      </c>
      <c r="X1269" s="9"/>
      <c r="Y1269" s="9">
        <v>0</v>
      </c>
      <c r="Z1269" s="9">
        <v>0</v>
      </c>
      <c r="AA1269" s="9">
        <v>0</v>
      </c>
      <c r="AB1269" s="9">
        <v>0</v>
      </c>
      <c r="AC1269" s="9">
        <v>1</v>
      </c>
      <c r="AD1269" s="9">
        <v>0</v>
      </c>
      <c r="AE1269" s="9">
        <v>18</v>
      </c>
      <c r="AF1269" s="9">
        <v>0</v>
      </c>
      <c r="AG1269" s="9">
        <v>0</v>
      </c>
      <c r="AH1269" s="11">
        <v>2</v>
      </c>
      <c r="AI1269" s="11">
        <v>0</v>
      </c>
      <c r="AJ1269" s="11">
        <v>0</v>
      </c>
      <c r="AK1269" s="11">
        <v>0</v>
      </c>
      <c r="AL1269" s="9">
        <v>0</v>
      </c>
      <c r="AM1269" s="9">
        <v>0</v>
      </c>
      <c r="AN1269" s="9">
        <v>0</v>
      </c>
      <c r="AO1269" s="9">
        <v>0</v>
      </c>
      <c r="AP1269" s="9">
        <v>1000</v>
      </c>
      <c r="AQ1269" s="9">
        <v>0</v>
      </c>
      <c r="AR1269" s="9">
        <v>0</v>
      </c>
      <c r="AS1269" s="11"/>
      <c r="AT1269" s="9" t="s">
        <v>153</v>
      </c>
      <c r="AU1269" s="9"/>
      <c r="AV1269" s="10" t="s">
        <v>171</v>
      </c>
      <c r="AW1269" s="9">
        <v>0</v>
      </c>
      <c r="AX1269" s="9">
        <v>0</v>
      </c>
      <c r="AY1269" s="9">
        <v>0</v>
      </c>
      <c r="AZ1269" s="10" t="s">
        <v>156</v>
      </c>
      <c r="BA1269" s="10" t="s">
        <v>1639</v>
      </c>
      <c r="BB1269" s="16">
        <v>0</v>
      </c>
      <c r="BC1269" s="16">
        <v>1</v>
      </c>
      <c r="BD1269" s="10" t="s">
        <v>1640</v>
      </c>
      <c r="BE1269" s="9">
        <v>0</v>
      </c>
      <c r="BF1269" s="7">
        <v>0</v>
      </c>
      <c r="BG1269" s="9">
        <v>0</v>
      </c>
      <c r="BH1269" s="9">
        <v>0</v>
      </c>
      <c r="BI1269" s="9">
        <v>0</v>
      </c>
      <c r="BJ1269" s="9">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69060504</v>
      </c>
      <c r="D1270" s="10" t="s">
        <v>1641</v>
      </c>
      <c r="E1270" s="9">
        <v>4</v>
      </c>
      <c r="F1270" s="11">
        <v>80000001</v>
      </c>
      <c r="G1270" s="9">
        <f t="shared" si="118"/>
        <v>69060505</v>
      </c>
      <c r="H1270" s="9">
        <v>0</v>
      </c>
      <c r="I1270" s="9">
        <v>20</v>
      </c>
      <c r="J1270" s="9">
        <v>1</v>
      </c>
      <c r="K1270" s="9">
        <v>0</v>
      </c>
      <c r="L1270" s="9">
        <v>0</v>
      </c>
      <c r="M1270" s="9">
        <v>0</v>
      </c>
      <c r="N1270" s="9">
        <v>8</v>
      </c>
      <c r="O1270" s="9">
        <v>0</v>
      </c>
      <c r="P1270" s="9">
        <v>0</v>
      </c>
      <c r="Q1270" s="9">
        <v>0</v>
      </c>
      <c r="R1270" s="11">
        <v>0</v>
      </c>
      <c r="S1270" s="16">
        <v>0</v>
      </c>
      <c r="T1270" s="7">
        <v>1</v>
      </c>
      <c r="U1270" s="9">
        <v>2</v>
      </c>
      <c r="V1270" s="9">
        <v>0</v>
      </c>
      <c r="W1270" s="9">
        <v>0</v>
      </c>
      <c r="X1270" s="9"/>
      <c r="Y1270" s="9">
        <v>0</v>
      </c>
      <c r="Z1270" s="9">
        <v>0</v>
      </c>
      <c r="AA1270" s="9">
        <v>0</v>
      </c>
      <c r="AB1270" s="9">
        <v>0</v>
      </c>
      <c r="AC1270" s="9">
        <v>1</v>
      </c>
      <c r="AD1270" s="9">
        <v>0</v>
      </c>
      <c r="AE1270" s="9">
        <v>18</v>
      </c>
      <c r="AF1270" s="9">
        <v>0</v>
      </c>
      <c r="AG1270" s="9">
        <v>0</v>
      </c>
      <c r="AH1270" s="11">
        <v>2</v>
      </c>
      <c r="AI1270" s="11">
        <v>0</v>
      </c>
      <c r="AJ1270" s="11">
        <v>0</v>
      </c>
      <c r="AK1270" s="11">
        <v>0</v>
      </c>
      <c r="AL1270" s="9">
        <v>0</v>
      </c>
      <c r="AM1270" s="9">
        <v>0</v>
      </c>
      <c r="AN1270" s="9">
        <v>0</v>
      </c>
      <c r="AO1270" s="9">
        <v>0</v>
      </c>
      <c r="AP1270" s="9">
        <v>1000</v>
      </c>
      <c r="AQ1270" s="9">
        <v>0</v>
      </c>
      <c r="AR1270" s="9">
        <v>0</v>
      </c>
      <c r="AS1270" s="11"/>
      <c r="AT1270" s="9" t="s">
        <v>153</v>
      </c>
      <c r="AU1270" s="9"/>
      <c r="AV1270" s="10" t="s">
        <v>171</v>
      </c>
      <c r="AW1270" s="9">
        <v>0</v>
      </c>
      <c r="AX1270" s="9">
        <v>0</v>
      </c>
      <c r="AY1270" s="9">
        <v>0</v>
      </c>
      <c r="AZ1270" s="10" t="s">
        <v>156</v>
      </c>
      <c r="BA1270" s="10" t="s">
        <v>1642</v>
      </c>
      <c r="BB1270" s="16">
        <v>0</v>
      </c>
      <c r="BC1270" s="16">
        <v>1</v>
      </c>
      <c r="BD1270" s="10" t="s">
        <v>1643</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9">
        <v>69060505</v>
      </c>
      <c r="D1271" s="10" t="s">
        <v>1644</v>
      </c>
      <c r="E1271" s="9">
        <v>5</v>
      </c>
      <c r="F1271" s="11">
        <v>80000001</v>
      </c>
      <c r="G1271" s="9">
        <f t="shared" si="118"/>
        <v>69060506</v>
      </c>
      <c r="H1271" s="9">
        <v>0</v>
      </c>
      <c r="I1271" s="9">
        <v>20</v>
      </c>
      <c r="J1271" s="9">
        <v>1</v>
      </c>
      <c r="K1271" s="9">
        <v>0</v>
      </c>
      <c r="L1271" s="9">
        <v>0</v>
      </c>
      <c r="M1271" s="9">
        <v>0</v>
      </c>
      <c r="N1271" s="9">
        <v>8</v>
      </c>
      <c r="O1271" s="9">
        <v>0</v>
      </c>
      <c r="P1271" s="9">
        <v>0</v>
      </c>
      <c r="Q1271" s="9">
        <v>0</v>
      </c>
      <c r="R1271" s="11">
        <v>0</v>
      </c>
      <c r="S1271" s="16">
        <v>0</v>
      </c>
      <c r="T1271" s="7">
        <v>1</v>
      </c>
      <c r="U1271" s="9">
        <v>2</v>
      </c>
      <c r="V1271" s="9">
        <v>0</v>
      </c>
      <c r="W1271" s="9">
        <v>0</v>
      </c>
      <c r="X1271" s="9"/>
      <c r="Y1271" s="9">
        <v>0</v>
      </c>
      <c r="Z1271" s="9">
        <v>0</v>
      </c>
      <c r="AA1271" s="9">
        <v>0</v>
      </c>
      <c r="AB1271" s="9">
        <v>0</v>
      </c>
      <c r="AC1271" s="9">
        <v>1</v>
      </c>
      <c r="AD1271" s="9">
        <v>0</v>
      </c>
      <c r="AE1271" s="9">
        <v>18</v>
      </c>
      <c r="AF1271" s="9">
        <v>0</v>
      </c>
      <c r="AG1271" s="9">
        <v>0</v>
      </c>
      <c r="AH1271" s="11">
        <v>2</v>
      </c>
      <c r="AI1271" s="11">
        <v>0</v>
      </c>
      <c r="AJ1271" s="11">
        <v>0</v>
      </c>
      <c r="AK1271" s="11">
        <v>0</v>
      </c>
      <c r="AL1271" s="9">
        <v>0</v>
      </c>
      <c r="AM1271" s="9">
        <v>0</v>
      </c>
      <c r="AN1271" s="9">
        <v>0</v>
      </c>
      <c r="AO1271" s="9">
        <v>0</v>
      </c>
      <c r="AP1271" s="9">
        <v>1000</v>
      </c>
      <c r="AQ1271" s="9">
        <v>0</v>
      </c>
      <c r="AR1271" s="9">
        <v>0</v>
      </c>
      <c r="AS1271" s="11"/>
      <c r="AT1271" s="9" t="s">
        <v>153</v>
      </c>
      <c r="AU1271" s="9"/>
      <c r="AV1271" s="10" t="s">
        <v>171</v>
      </c>
      <c r="AW1271" s="9">
        <v>0</v>
      </c>
      <c r="AX1271" s="9">
        <v>0</v>
      </c>
      <c r="AY1271" s="9">
        <v>0</v>
      </c>
      <c r="AZ1271" s="10" t="s">
        <v>156</v>
      </c>
      <c r="BA1271" s="10" t="s">
        <v>1645</v>
      </c>
      <c r="BB1271" s="16">
        <v>0</v>
      </c>
      <c r="BC1271" s="16">
        <v>1</v>
      </c>
      <c r="BD1271" s="10" t="s">
        <v>1646</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69060506</v>
      </c>
      <c r="D1272" s="10" t="s">
        <v>1647</v>
      </c>
      <c r="E1272" s="9">
        <v>6</v>
      </c>
      <c r="F1272" s="11">
        <v>80000001</v>
      </c>
      <c r="G1272" s="9">
        <f t="shared" si="118"/>
        <v>69060507</v>
      </c>
      <c r="H1272" s="9">
        <v>0</v>
      </c>
      <c r="I1272" s="9">
        <v>20</v>
      </c>
      <c r="J1272" s="9">
        <v>1</v>
      </c>
      <c r="K1272" s="9">
        <v>0</v>
      </c>
      <c r="L1272" s="9">
        <v>0</v>
      </c>
      <c r="M1272" s="9">
        <v>0</v>
      </c>
      <c r="N1272" s="9">
        <v>8</v>
      </c>
      <c r="O1272" s="9">
        <v>0</v>
      </c>
      <c r="P1272" s="9">
        <v>0</v>
      </c>
      <c r="Q1272" s="9">
        <v>0</v>
      </c>
      <c r="R1272" s="11">
        <v>0</v>
      </c>
      <c r="S1272" s="16">
        <v>0</v>
      </c>
      <c r="T1272" s="7">
        <v>1</v>
      </c>
      <c r="U1272" s="9">
        <v>2</v>
      </c>
      <c r="V1272" s="9">
        <v>0</v>
      </c>
      <c r="W1272" s="9">
        <v>0</v>
      </c>
      <c r="X1272" s="9"/>
      <c r="Y1272" s="9">
        <v>0</v>
      </c>
      <c r="Z1272" s="9">
        <v>0</v>
      </c>
      <c r="AA1272" s="9">
        <v>0</v>
      </c>
      <c r="AB1272" s="9">
        <v>0</v>
      </c>
      <c r="AC1272" s="9">
        <v>1</v>
      </c>
      <c r="AD1272" s="9">
        <v>0</v>
      </c>
      <c r="AE1272" s="9">
        <v>18</v>
      </c>
      <c r="AF1272" s="9">
        <v>0</v>
      </c>
      <c r="AG1272" s="9">
        <v>0</v>
      </c>
      <c r="AH1272" s="11">
        <v>2</v>
      </c>
      <c r="AI1272" s="11">
        <v>0</v>
      </c>
      <c r="AJ1272" s="11">
        <v>0</v>
      </c>
      <c r="AK1272" s="11">
        <v>0</v>
      </c>
      <c r="AL1272" s="9">
        <v>0</v>
      </c>
      <c r="AM1272" s="9">
        <v>0</v>
      </c>
      <c r="AN1272" s="9">
        <v>0</v>
      </c>
      <c r="AO1272" s="9">
        <v>0</v>
      </c>
      <c r="AP1272" s="9">
        <v>1000</v>
      </c>
      <c r="AQ1272" s="9">
        <v>0</v>
      </c>
      <c r="AR1272" s="9">
        <v>0</v>
      </c>
      <c r="AS1272" s="11"/>
      <c r="AT1272" s="9" t="s">
        <v>153</v>
      </c>
      <c r="AU1272" s="9"/>
      <c r="AV1272" s="10" t="s">
        <v>171</v>
      </c>
      <c r="AW1272" s="9">
        <v>0</v>
      </c>
      <c r="AX1272" s="9">
        <v>0</v>
      </c>
      <c r="AY1272" s="9">
        <v>0</v>
      </c>
      <c r="AZ1272" s="10" t="s">
        <v>156</v>
      </c>
      <c r="BA1272" s="10" t="s">
        <v>1648</v>
      </c>
      <c r="BB1272" s="16">
        <v>0</v>
      </c>
      <c r="BC1272" s="16">
        <v>1</v>
      </c>
      <c r="BD1272" s="10" t="s">
        <v>1649</v>
      </c>
      <c r="BE1272" s="9">
        <v>0</v>
      </c>
      <c r="BF1272" s="7">
        <v>0</v>
      </c>
      <c r="BG1272" s="9">
        <v>0</v>
      </c>
      <c r="BH1272" s="9">
        <v>0</v>
      </c>
      <c r="BI1272" s="9">
        <v>0</v>
      </c>
      <c r="BJ1272" s="9">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69060507</v>
      </c>
      <c r="D1273" s="10" t="s">
        <v>1650</v>
      </c>
      <c r="E1273" s="9">
        <v>7</v>
      </c>
      <c r="F1273" s="11">
        <v>80000001</v>
      </c>
      <c r="G1273" s="9">
        <f t="shared" si="118"/>
        <v>69060508</v>
      </c>
      <c r="H1273" s="9">
        <v>0</v>
      </c>
      <c r="I1273" s="9">
        <v>20</v>
      </c>
      <c r="J1273" s="9">
        <v>1</v>
      </c>
      <c r="K1273" s="9">
        <v>0</v>
      </c>
      <c r="L1273" s="9">
        <v>0</v>
      </c>
      <c r="M1273" s="9">
        <v>0</v>
      </c>
      <c r="N1273" s="9">
        <v>8</v>
      </c>
      <c r="O1273" s="9">
        <v>0</v>
      </c>
      <c r="P1273" s="9">
        <v>0</v>
      </c>
      <c r="Q1273" s="9">
        <v>0</v>
      </c>
      <c r="R1273" s="11">
        <v>0</v>
      </c>
      <c r="S1273" s="16">
        <v>0</v>
      </c>
      <c r="T1273" s="7">
        <v>1</v>
      </c>
      <c r="U1273" s="9">
        <v>2</v>
      </c>
      <c r="V1273" s="9">
        <v>0</v>
      </c>
      <c r="W1273" s="9">
        <v>0</v>
      </c>
      <c r="X1273" s="9"/>
      <c r="Y1273" s="9">
        <v>0</v>
      </c>
      <c r="Z1273" s="9">
        <v>0</v>
      </c>
      <c r="AA1273" s="9">
        <v>0</v>
      </c>
      <c r="AB1273" s="9">
        <v>0</v>
      </c>
      <c r="AC1273" s="9">
        <v>1</v>
      </c>
      <c r="AD1273" s="9">
        <v>0</v>
      </c>
      <c r="AE1273" s="9">
        <v>18</v>
      </c>
      <c r="AF1273" s="9">
        <v>0</v>
      </c>
      <c r="AG1273" s="9">
        <v>0</v>
      </c>
      <c r="AH1273" s="11">
        <v>2</v>
      </c>
      <c r="AI1273" s="11">
        <v>0</v>
      </c>
      <c r="AJ1273" s="11">
        <v>0</v>
      </c>
      <c r="AK1273" s="11">
        <v>0</v>
      </c>
      <c r="AL1273" s="9">
        <v>0</v>
      </c>
      <c r="AM1273" s="9">
        <v>0</v>
      </c>
      <c r="AN1273" s="9">
        <v>0</v>
      </c>
      <c r="AO1273" s="9">
        <v>0</v>
      </c>
      <c r="AP1273" s="9">
        <v>1000</v>
      </c>
      <c r="AQ1273" s="9">
        <v>0</v>
      </c>
      <c r="AR1273" s="9">
        <v>0</v>
      </c>
      <c r="AS1273" s="11"/>
      <c r="AT1273" s="9" t="s">
        <v>153</v>
      </c>
      <c r="AU1273" s="9"/>
      <c r="AV1273" s="10" t="s">
        <v>171</v>
      </c>
      <c r="AW1273" s="9">
        <v>0</v>
      </c>
      <c r="AX1273" s="9">
        <v>0</v>
      </c>
      <c r="AY1273" s="9">
        <v>0</v>
      </c>
      <c r="AZ1273" s="10" t="s">
        <v>156</v>
      </c>
      <c r="BA1273" s="10" t="s">
        <v>1651</v>
      </c>
      <c r="BB1273" s="16">
        <v>0</v>
      </c>
      <c r="BC1273" s="16">
        <v>1</v>
      </c>
      <c r="BD1273" s="10" t="s">
        <v>1652</v>
      </c>
      <c r="BE1273" s="9">
        <v>0</v>
      </c>
      <c r="BF1273" s="7">
        <v>0</v>
      </c>
      <c r="BG1273" s="9">
        <v>0</v>
      </c>
      <c r="BH1273" s="9">
        <v>0</v>
      </c>
      <c r="BI1273" s="9">
        <v>0</v>
      </c>
      <c r="BJ1273" s="9">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69060508</v>
      </c>
      <c r="D1274" s="10" t="s">
        <v>1653</v>
      </c>
      <c r="E1274" s="9">
        <v>8</v>
      </c>
      <c r="F1274" s="11">
        <v>80000001</v>
      </c>
      <c r="G1274" s="9">
        <f t="shared" si="118"/>
        <v>69060509</v>
      </c>
      <c r="H1274" s="9">
        <v>0</v>
      </c>
      <c r="I1274" s="9">
        <v>20</v>
      </c>
      <c r="J1274" s="9">
        <v>1</v>
      </c>
      <c r="K1274" s="9">
        <v>0</v>
      </c>
      <c r="L1274" s="9">
        <v>0</v>
      </c>
      <c r="M1274" s="9">
        <v>0</v>
      </c>
      <c r="N1274" s="9">
        <v>8</v>
      </c>
      <c r="O1274" s="9">
        <v>0</v>
      </c>
      <c r="P1274" s="9">
        <v>0</v>
      </c>
      <c r="Q1274" s="9">
        <v>0</v>
      </c>
      <c r="R1274" s="11">
        <v>0</v>
      </c>
      <c r="S1274" s="16">
        <v>0</v>
      </c>
      <c r="T1274" s="7">
        <v>1</v>
      </c>
      <c r="U1274" s="9">
        <v>2</v>
      </c>
      <c r="V1274" s="9">
        <v>0</v>
      </c>
      <c r="W1274" s="9">
        <v>0</v>
      </c>
      <c r="X1274" s="9"/>
      <c r="Y1274" s="9">
        <v>0</v>
      </c>
      <c r="Z1274" s="9">
        <v>0</v>
      </c>
      <c r="AA1274" s="9">
        <v>0</v>
      </c>
      <c r="AB1274" s="9">
        <v>0</v>
      </c>
      <c r="AC1274" s="9">
        <v>1</v>
      </c>
      <c r="AD1274" s="9">
        <v>0</v>
      </c>
      <c r="AE1274" s="9">
        <v>18</v>
      </c>
      <c r="AF1274" s="9">
        <v>0</v>
      </c>
      <c r="AG1274" s="9">
        <v>0</v>
      </c>
      <c r="AH1274" s="11">
        <v>2</v>
      </c>
      <c r="AI1274" s="11">
        <v>0</v>
      </c>
      <c r="AJ1274" s="11">
        <v>0</v>
      </c>
      <c r="AK1274" s="11">
        <v>0</v>
      </c>
      <c r="AL1274" s="9">
        <v>0</v>
      </c>
      <c r="AM1274" s="9">
        <v>0</v>
      </c>
      <c r="AN1274" s="9">
        <v>0</v>
      </c>
      <c r="AO1274" s="9">
        <v>0</v>
      </c>
      <c r="AP1274" s="9">
        <v>1000</v>
      </c>
      <c r="AQ1274" s="9">
        <v>0</v>
      </c>
      <c r="AR1274" s="9">
        <v>0</v>
      </c>
      <c r="AS1274" s="11"/>
      <c r="AT1274" s="9" t="s">
        <v>153</v>
      </c>
      <c r="AU1274" s="9"/>
      <c r="AV1274" s="10" t="s">
        <v>171</v>
      </c>
      <c r="AW1274" s="9">
        <v>0</v>
      </c>
      <c r="AX1274" s="9">
        <v>0</v>
      </c>
      <c r="AY1274" s="9">
        <v>0</v>
      </c>
      <c r="AZ1274" s="10" t="s">
        <v>156</v>
      </c>
      <c r="BA1274" s="10" t="s">
        <v>1654</v>
      </c>
      <c r="BB1274" s="16">
        <v>0</v>
      </c>
      <c r="BC1274" s="16">
        <v>1</v>
      </c>
      <c r="BD1274" s="10" t="s">
        <v>1655</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69060509</v>
      </c>
      <c r="D1275" s="10" t="s">
        <v>1656</v>
      </c>
      <c r="E1275" s="9">
        <v>9</v>
      </c>
      <c r="F1275" s="11">
        <v>80000001</v>
      </c>
      <c r="G1275" s="9">
        <f t="shared" si="118"/>
        <v>69060510</v>
      </c>
      <c r="H1275" s="9">
        <v>0</v>
      </c>
      <c r="I1275" s="9">
        <v>20</v>
      </c>
      <c r="J1275" s="9">
        <v>1</v>
      </c>
      <c r="K1275" s="9">
        <v>0</v>
      </c>
      <c r="L1275" s="9">
        <v>0</v>
      </c>
      <c r="M1275" s="9">
        <v>0</v>
      </c>
      <c r="N1275" s="9">
        <v>8</v>
      </c>
      <c r="O1275" s="9">
        <v>0</v>
      </c>
      <c r="P1275" s="9">
        <v>0</v>
      </c>
      <c r="Q1275" s="9">
        <v>0</v>
      </c>
      <c r="R1275" s="11">
        <v>0</v>
      </c>
      <c r="S1275" s="16">
        <v>0</v>
      </c>
      <c r="T1275" s="7">
        <v>1</v>
      </c>
      <c r="U1275" s="9">
        <v>2</v>
      </c>
      <c r="V1275" s="9">
        <v>0</v>
      </c>
      <c r="W1275" s="9">
        <v>0</v>
      </c>
      <c r="X1275" s="9"/>
      <c r="Y1275" s="9">
        <v>0</v>
      </c>
      <c r="Z1275" s="9">
        <v>0</v>
      </c>
      <c r="AA1275" s="9">
        <v>0</v>
      </c>
      <c r="AB1275" s="9">
        <v>0</v>
      </c>
      <c r="AC1275" s="9">
        <v>1</v>
      </c>
      <c r="AD1275" s="9">
        <v>0</v>
      </c>
      <c r="AE1275" s="9">
        <v>18</v>
      </c>
      <c r="AF1275" s="9">
        <v>0</v>
      </c>
      <c r="AG1275" s="9">
        <v>0</v>
      </c>
      <c r="AH1275" s="11">
        <v>2</v>
      </c>
      <c r="AI1275" s="11">
        <v>0</v>
      </c>
      <c r="AJ1275" s="11">
        <v>0</v>
      </c>
      <c r="AK1275" s="11">
        <v>0</v>
      </c>
      <c r="AL1275" s="9">
        <v>0</v>
      </c>
      <c r="AM1275" s="9">
        <v>0</v>
      </c>
      <c r="AN1275" s="9">
        <v>0</v>
      </c>
      <c r="AO1275" s="9">
        <v>0</v>
      </c>
      <c r="AP1275" s="9">
        <v>1000</v>
      </c>
      <c r="AQ1275" s="9">
        <v>0</v>
      </c>
      <c r="AR1275" s="9">
        <v>0</v>
      </c>
      <c r="AS1275" s="11"/>
      <c r="AT1275" s="9" t="s">
        <v>153</v>
      </c>
      <c r="AU1275" s="9"/>
      <c r="AV1275" s="10" t="s">
        <v>171</v>
      </c>
      <c r="AW1275" s="9">
        <v>0</v>
      </c>
      <c r="AX1275" s="9">
        <v>0</v>
      </c>
      <c r="AY1275" s="9">
        <v>0</v>
      </c>
      <c r="AZ1275" s="10" t="s">
        <v>156</v>
      </c>
      <c r="BA1275" s="10" t="s">
        <v>1657</v>
      </c>
      <c r="BB1275" s="16">
        <v>0</v>
      </c>
      <c r="BC1275" s="16">
        <v>1</v>
      </c>
      <c r="BD1275" s="10" t="s">
        <v>1658</v>
      </c>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69060510</v>
      </c>
      <c r="D1276" s="10" t="s">
        <v>1659</v>
      </c>
      <c r="E1276" s="9">
        <v>10</v>
      </c>
      <c r="F1276" s="11">
        <v>80000001</v>
      </c>
      <c r="G1276" s="9">
        <v>0</v>
      </c>
      <c r="H1276" s="9">
        <v>0</v>
      </c>
      <c r="I1276" s="9">
        <v>20</v>
      </c>
      <c r="J1276" s="9">
        <v>1</v>
      </c>
      <c r="K1276" s="9">
        <v>0</v>
      </c>
      <c r="L1276" s="9">
        <v>0</v>
      </c>
      <c r="M1276" s="9">
        <v>0</v>
      </c>
      <c r="N1276" s="9">
        <v>8</v>
      </c>
      <c r="O1276" s="9">
        <v>0</v>
      </c>
      <c r="P1276" s="9">
        <v>0</v>
      </c>
      <c r="Q1276" s="9">
        <v>0</v>
      </c>
      <c r="R1276" s="11">
        <v>0</v>
      </c>
      <c r="S1276" s="16">
        <v>0</v>
      </c>
      <c r="T1276" s="7">
        <v>1</v>
      </c>
      <c r="U1276" s="9">
        <v>2</v>
      </c>
      <c r="V1276" s="9">
        <v>0</v>
      </c>
      <c r="W1276" s="9">
        <v>0</v>
      </c>
      <c r="X1276" s="9"/>
      <c r="Y1276" s="9">
        <v>0</v>
      </c>
      <c r="Z1276" s="9">
        <v>0</v>
      </c>
      <c r="AA1276" s="9">
        <v>0</v>
      </c>
      <c r="AB1276" s="9">
        <v>0</v>
      </c>
      <c r="AC1276" s="9">
        <v>1</v>
      </c>
      <c r="AD1276" s="9">
        <v>0</v>
      </c>
      <c r="AE1276" s="9">
        <v>18</v>
      </c>
      <c r="AF1276" s="9">
        <v>0</v>
      </c>
      <c r="AG1276" s="9">
        <v>0</v>
      </c>
      <c r="AH1276" s="11">
        <v>2</v>
      </c>
      <c r="AI1276" s="11">
        <v>0</v>
      </c>
      <c r="AJ1276" s="11">
        <v>0</v>
      </c>
      <c r="AK1276" s="11">
        <v>0</v>
      </c>
      <c r="AL1276" s="9">
        <v>0</v>
      </c>
      <c r="AM1276" s="9">
        <v>0</v>
      </c>
      <c r="AN1276" s="9">
        <v>0</v>
      </c>
      <c r="AO1276" s="9">
        <v>0</v>
      </c>
      <c r="AP1276" s="9">
        <v>1000</v>
      </c>
      <c r="AQ1276" s="9">
        <v>0</v>
      </c>
      <c r="AR1276" s="9">
        <v>0</v>
      </c>
      <c r="AS1276" s="11"/>
      <c r="AT1276" s="9" t="s">
        <v>153</v>
      </c>
      <c r="AU1276" s="9"/>
      <c r="AV1276" s="10" t="s">
        <v>171</v>
      </c>
      <c r="AW1276" s="9">
        <v>0</v>
      </c>
      <c r="AX1276" s="9">
        <v>0</v>
      </c>
      <c r="AY1276" s="9">
        <v>0</v>
      </c>
      <c r="AZ1276" s="10" t="s">
        <v>156</v>
      </c>
      <c r="BA1276" s="10" t="s">
        <v>1660</v>
      </c>
      <c r="BB1276" s="16">
        <v>0</v>
      </c>
      <c r="BC1276" s="16">
        <v>1</v>
      </c>
      <c r="BD1276" s="10" t="s">
        <v>1661</v>
      </c>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69060600</v>
      </c>
      <c r="D1277" s="10" t="s">
        <v>1662</v>
      </c>
      <c r="E1277" s="9">
        <v>1</v>
      </c>
      <c r="F1277" s="11">
        <v>80000001</v>
      </c>
      <c r="G1277" s="9">
        <v>69060601</v>
      </c>
      <c r="H1277" s="9">
        <v>0</v>
      </c>
      <c r="I1277" s="9">
        <v>20</v>
      </c>
      <c r="J1277" s="9">
        <v>2</v>
      </c>
      <c r="K1277" s="9">
        <v>0</v>
      </c>
      <c r="L1277" s="9">
        <v>0</v>
      </c>
      <c r="M1277" s="9">
        <v>0</v>
      </c>
      <c r="N1277" s="9">
        <v>8</v>
      </c>
      <c r="O1277" s="9">
        <v>0</v>
      </c>
      <c r="P1277" s="9">
        <v>0</v>
      </c>
      <c r="Q1277" s="9">
        <v>0</v>
      </c>
      <c r="R1277" s="11">
        <v>0</v>
      </c>
      <c r="S1277" s="16">
        <v>0</v>
      </c>
      <c r="T1277" s="7">
        <v>1</v>
      </c>
      <c r="U1277" s="9">
        <v>2</v>
      </c>
      <c r="V1277" s="9">
        <v>0</v>
      </c>
      <c r="W1277" s="9">
        <v>0</v>
      </c>
      <c r="X1277" s="9"/>
      <c r="Y1277" s="9">
        <v>0</v>
      </c>
      <c r="Z1277" s="9">
        <v>0</v>
      </c>
      <c r="AA1277" s="9">
        <v>0</v>
      </c>
      <c r="AB1277" s="9">
        <v>0</v>
      </c>
      <c r="AC1277" s="9">
        <v>1</v>
      </c>
      <c r="AD1277" s="9">
        <v>0</v>
      </c>
      <c r="AE1277" s="9">
        <v>18</v>
      </c>
      <c r="AF1277" s="9">
        <v>0</v>
      </c>
      <c r="AG1277" s="9">
        <v>0</v>
      </c>
      <c r="AH1277" s="11">
        <v>2</v>
      </c>
      <c r="AI1277" s="11">
        <v>0</v>
      </c>
      <c r="AJ1277" s="11">
        <v>0</v>
      </c>
      <c r="AK1277" s="11">
        <v>0</v>
      </c>
      <c r="AL1277" s="9">
        <v>0</v>
      </c>
      <c r="AM1277" s="9">
        <v>0</v>
      </c>
      <c r="AN1277" s="9">
        <v>0</v>
      </c>
      <c r="AO1277" s="9">
        <v>0</v>
      </c>
      <c r="AP1277" s="9">
        <v>1000</v>
      </c>
      <c r="AQ1277" s="9">
        <v>0</v>
      </c>
      <c r="AR1277" s="9">
        <v>0</v>
      </c>
      <c r="AS1277" s="11"/>
      <c r="AT1277" s="9" t="s">
        <v>153</v>
      </c>
      <c r="AU1277" s="9"/>
      <c r="AV1277" s="10" t="s">
        <v>171</v>
      </c>
      <c r="AW1277" s="9">
        <v>0</v>
      </c>
      <c r="AX1277" s="9">
        <v>0</v>
      </c>
      <c r="AY1277" s="9">
        <v>0</v>
      </c>
      <c r="AZ1277" s="10" t="s">
        <v>156</v>
      </c>
      <c r="BA1277" s="10" t="s">
        <v>1663</v>
      </c>
      <c r="BB1277" s="16">
        <v>0</v>
      </c>
      <c r="BC1277" s="16">
        <v>1</v>
      </c>
      <c r="BD1277" s="10" t="s">
        <v>1503</v>
      </c>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69060601</v>
      </c>
      <c r="D1278" s="10" t="s">
        <v>1664</v>
      </c>
      <c r="E1278" s="9">
        <v>1</v>
      </c>
      <c r="F1278" s="11">
        <v>80000001</v>
      </c>
      <c r="G1278" s="9">
        <v>69060602</v>
      </c>
      <c r="H1278" s="9">
        <v>0</v>
      </c>
      <c r="I1278" s="9">
        <v>20</v>
      </c>
      <c r="J1278" s="9">
        <v>2</v>
      </c>
      <c r="K1278" s="9">
        <v>0</v>
      </c>
      <c r="L1278" s="9">
        <v>0</v>
      </c>
      <c r="M1278" s="9">
        <v>0</v>
      </c>
      <c r="N1278" s="9">
        <v>8</v>
      </c>
      <c r="O1278" s="9">
        <v>0</v>
      </c>
      <c r="P1278" s="9">
        <v>0</v>
      </c>
      <c r="Q1278" s="9">
        <v>0</v>
      </c>
      <c r="R1278" s="11">
        <v>0</v>
      </c>
      <c r="S1278" s="16">
        <v>0</v>
      </c>
      <c r="T1278" s="7">
        <v>1</v>
      </c>
      <c r="U1278" s="9">
        <v>2</v>
      </c>
      <c r="V1278" s="9">
        <v>0</v>
      </c>
      <c r="W1278" s="9">
        <v>0</v>
      </c>
      <c r="X1278" s="9"/>
      <c r="Y1278" s="9">
        <v>0</v>
      </c>
      <c r="Z1278" s="9">
        <v>0</v>
      </c>
      <c r="AA1278" s="9">
        <v>0</v>
      </c>
      <c r="AB1278" s="9">
        <v>0</v>
      </c>
      <c r="AC1278" s="9">
        <v>1</v>
      </c>
      <c r="AD1278" s="9">
        <v>0</v>
      </c>
      <c r="AE1278" s="9">
        <v>18</v>
      </c>
      <c r="AF1278" s="9">
        <v>0</v>
      </c>
      <c r="AG1278" s="9">
        <v>0</v>
      </c>
      <c r="AH1278" s="11">
        <v>2</v>
      </c>
      <c r="AI1278" s="11">
        <v>0</v>
      </c>
      <c r="AJ1278" s="11">
        <v>0</v>
      </c>
      <c r="AK1278" s="11">
        <v>0</v>
      </c>
      <c r="AL1278" s="9">
        <v>0</v>
      </c>
      <c r="AM1278" s="9">
        <v>0</v>
      </c>
      <c r="AN1278" s="9">
        <v>0</v>
      </c>
      <c r="AO1278" s="9">
        <v>0</v>
      </c>
      <c r="AP1278" s="9">
        <v>1000</v>
      </c>
      <c r="AQ1278" s="9">
        <v>0</v>
      </c>
      <c r="AR1278" s="9">
        <v>0</v>
      </c>
      <c r="AS1278" s="11"/>
      <c r="AT1278" s="9" t="s">
        <v>153</v>
      </c>
      <c r="AU1278" s="9"/>
      <c r="AV1278" s="10" t="s">
        <v>171</v>
      </c>
      <c r="AW1278" s="9">
        <v>0</v>
      </c>
      <c r="AX1278" s="9">
        <v>0</v>
      </c>
      <c r="AY1278" s="9">
        <v>0</v>
      </c>
      <c r="AZ1278" s="10" t="s">
        <v>156</v>
      </c>
      <c r="BA1278" s="10" t="s">
        <v>1172</v>
      </c>
      <c r="BB1278" s="16">
        <v>0</v>
      </c>
      <c r="BC1278" s="16">
        <v>1</v>
      </c>
      <c r="BD1278" s="10" t="s">
        <v>1665</v>
      </c>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69060602</v>
      </c>
      <c r="D1279" s="10" t="s">
        <v>1666</v>
      </c>
      <c r="E1279" s="9">
        <v>1</v>
      </c>
      <c r="F1279" s="11">
        <v>80000001</v>
      </c>
      <c r="G1279" s="9">
        <v>0</v>
      </c>
      <c r="H1279" s="9">
        <v>0</v>
      </c>
      <c r="I1279" s="9">
        <v>20</v>
      </c>
      <c r="J1279" s="9">
        <v>2</v>
      </c>
      <c r="K1279" s="9">
        <v>0</v>
      </c>
      <c r="L1279" s="9">
        <v>0</v>
      </c>
      <c r="M1279" s="9">
        <v>0</v>
      </c>
      <c r="N1279" s="9">
        <v>8</v>
      </c>
      <c r="O1279" s="9">
        <v>0</v>
      </c>
      <c r="P1279" s="9">
        <v>0</v>
      </c>
      <c r="Q1279" s="9">
        <v>0</v>
      </c>
      <c r="R1279" s="11">
        <v>0</v>
      </c>
      <c r="S1279" s="16">
        <v>0</v>
      </c>
      <c r="T1279" s="7">
        <v>1</v>
      </c>
      <c r="U1279" s="9">
        <v>2</v>
      </c>
      <c r="V1279" s="9">
        <v>0</v>
      </c>
      <c r="W1279" s="9">
        <v>0</v>
      </c>
      <c r="X1279" s="9"/>
      <c r="Y1279" s="9">
        <v>0</v>
      </c>
      <c r="Z1279" s="9">
        <v>0</v>
      </c>
      <c r="AA1279" s="9">
        <v>0</v>
      </c>
      <c r="AB1279" s="9">
        <v>0</v>
      </c>
      <c r="AC1279" s="9">
        <v>1</v>
      </c>
      <c r="AD1279" s="9">
        <v>0</v>
      </c>
      <c r="AE1279" s="9">
        <v>18</v>
      </c>
      <c r="AF1279" s="9">
        <v>0</v>
      </c>
      <c r="AG1279" s="9">
        <v>0</v>
      </c>
      <c r="AH1279" s="11">
        <v>2</v>
      </c>
      <c r="AI1279" s="11">
        <v>0</v>
      </c>
      <c r="AJ1279" s="11">
        <v>0</v>
      </c>
      <c r="AK1279" s="11">
        <v>0</v>
      </c>
      <c r="AL1279" s="9">
        <v>0</v>
      </c>
      <c r="AM1279" s="9">
        <v>0</v>
      </c>
      <c r="AN1279" s="9">
        <v>0</v>
      </c>
      <c r="AO1279" s="9">
        <v>0</v>
      </c>
      <c r="AP1279" s="9">
        <v>1000</v>
      </c>
      <c r="AQ1279" s="9">
        <v>0</v>
      </c>
      <c r="AR1279" s="9">
        <v>0</v>
      </c>
      <c r="AS1279" s="11"/>
      <c r="AT1279" s="9" t="s">
        <v>153</v>
      </c>
      <c r="AU1279" s="9"/>
      <c r="AV1279" s="10" t="s">
        <v>171</v>
      </c>
      <c r="AW1279" s="9">
        <v>0</v>
      </c>
      <c r="AX1279" s="9">
        <v>0</v>
      </c>
      <c r="AY1279" s="9">
        <v>0</v>
      </c>
      <c r="AZ1279" s="10" t="s">
        <v>156</v>
      </c>
      <c r="BA1279" s="10" t="s">
        <v>253</v>
      </c>
      <c r="BB1279" s="16">
        <v>0</v>
      </c>
      <c r="BC1279" s="16">
        <v>1</v>
      </c>
      <c r="BD1279" s="10" t="s">
        <v>1667</v>
      </c>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69060700</v>
      </c>
      <c r="D1280" s="10" t="s">
        <v>1668</v>
      </c>
      <c r="E1280" s="9">
        <v>1</v>
      </c>
      <c r="F1280" s="11">
        <v>80000001</v>
      </c>
      <c r="G1280" s="9">
        <v>69060701</v>
      </c>
      <c r="H1280" s="9">
        <v>0</v>
      </c>
      <c r="I1280" s="9">
        <v>20</v>
      </c>
      <c r="J1280" s="9">
        <v>2</v>
      </c>
      <c r="K1280" s="9">
        <v>0</v>
      </c>
      <c r="L1280" s="9">
        <v>0</v>
      </c>
      <c r="M1280" s="9">
        <v>0</v>
      </c>
      <c r="N1280" s="9">
        <v>8</v>
      </c>
      <c r="O1280" s="9">
        <v>0</v>
      </c>
      <c r="P1280" s="9">
        <v>0</v>
      </c>
      <c r="Q1280" s="9">
        <v>0</v>
      </c>
      <c r="R1280" s="11">
        <v>0</v>
      </c>
      <c r="S1280" s="16">
        <v>0</v>
      </c>
      <c r="T1280" s="7">
        <v>1</v>
      </c>
      <c r="U1280" s="9">
        <v>2</v>
      </c>
      <c r="V1280" s="9">
        <v>0</v>
      </c>
      <c r="W1280" s="9">
        <v>0</v>
      </c>
      <c r="X1280" s="9"/>
      <c r="Y1280" s="9">
        <v>0</v>
      </c>
      <c r="Z1280" s="9">
        <v>0</v>
      </c>
      <c r="AA1280" s="9">
        <v>0</v>
      </c>
      <c r="AB1280" s="9">
        <v>0</v>
      </c>
      <c r="AC1280" s="9">
        <v>1</v>
      </c>
      <c r="AD1280" s="9">
        <v>0</v>
      </c>
      <c r="AE1280" s="9">
        <v>18</v>
      </c>
      <c r="AF1280" s="9">
        <v>0</v>
      </c>
      <c r="AG1280" s="9">
        <v>0</v>
      </c>
      <c r="AH1280" s="11">
        <v>2</v>
      </c>
      <c r="AI1280" s="11">
        <v>0</v>
      </c>
      <c r="AJ1280" s="11">
        <v>0</v>
      </c>
      <c r="AK1280" s="11">
        <v>0</v>
      </c>
      <c r="AL1280" s="9">
        <v>0</v>
      </c>
      <c r="AM1280" s="9">
        <v>0</v>
      </c>
      <c r="AN1280" s="9">
        <v>0</v>
      </c>
      <c r="AO1280" s="9">
        <v>0</v>
      </c>
      <c r="AP1280" s="9">
        <v>1000</v>
      </c>
      <c r="AQ1280" s="9">
        <v>0</v>
      </c>
      <c r="AR1280" s="9">
        <v>0</v>
      </c>
      <c r="AS1280" s="11"/>
      <c r="AT1280" s="9" t="s">
        <v>153</v>
      </c>
      <c r="AU1280" s="9"/>
      <c r="AV1280" s="10" t="s">
        <v>171</v>
      </c>
      <c r="AW1280" s="9">
        <v>0</v>
      </c>
      <c r="AX1280" s="9">
        <v>0</v>
      </c>
      <c r="AY1280" s="9">
        <v>0</v>
      </c>
      <c r="AZ1280" s="10" t="s">
        <v>156</v>
      </c>
      <c r="BA1280" s="10" t="s">
        <v>1663</v>
      </c>
      <c r="BB1280" s="16">
        <v>0</v>
      </c>
      <c r="BC1280" s="16">
        <v>1</v>
      </c>
      <c r="BD1280" s="10" t="s">
        <v>1503</v>
      </c>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69060701</v>
      </c>
      <c r="D1281" s="10" t="s">
        <v>1669</v>
      </c>
      <c r="E1281" s="9">
        <v>1</v>
      </c>
      <c r="F1281" s="11">
        <v>80000001</v>
      </c>
      <c r="G1281" s="9">
        <v>69060702</v>
      </c>
      <c r="H1281" s="9">
        <v>0</v>
      </c>
      <c r="I1281" s="9">
        <v>20</v>
      </c>
      <c r="J1281" s="9">
        <v>2</v>
      </c>
      <c r="K1281" s="9">
        <v>0</v>
      </c>
      <c r="L1281" s="9">
        <v>0</v>
      </c>
      <c r="M1281" s="9">
        <v>0</v>
      </c>
      <c r="N1281" s="9">
        <v>8</v>
      </c>
      <c r="O1281" s="9">
        <v>0</v>
      </c>
      <c r="P1281" s="9">
        <v>0</v>
      </c>
      <c r="Q1281" s="9">
        <v>0</v>
      </c>
      <c r="R1281" s="11">
        <v>0</v>
      </c>
      <c r="S1281" s="16">
        <v>0</v>
      </c>
      <c r="T1281" s="7">
        <v>1</v>
      </c>
      <c r="U1281" s="9">
        <v>2</v>
      </c>
      <c r="V1281" s="9">
        <v>0</v>
      </c>
      <c r="W1281" s="9">
        <v>0</v>
      </c>
      <c r="X1281" s="9"/>
      <c r="Y1281" s="9">
        <v>0</v>
      </c>
      <c r="Z1281" s="9">
        <v>0</v>
      </c>
      <c r="AA1281" s="9">
        <v>0</v>
      </c>
      <c r="AB1281" s="9">
        <v>0</v>
      </c>
      <c r="AC1281" s="9">
        <v>1</v>
      </c>
      <c r="AD1281" s="9">
        <v>0</v>
      </c>
      <c r="AE1281" s="9">
        <v>18</v>
      </c>
      <c r="AF1281" s="9">
        <v>0</v>
      </c>
      <c r="AG1281" s="9">
        <v>0</v>
      </c>
      <c r="AH1281" s="11">
        <v>2</v>
      </c>
      <c r="AI1281" s="11">
        <v>0</v>
      </c>
      <c r="AJ1281" s="11">
        <v>0</v>
      </c>
      <c r="AK1281" s="11">
        <v>0</v>
      </c>
      <c r="AL1281" s="9">
        <v>0</v>
      </c>
      <c r="AM1281" s="9">
        <v>0</v>
      </c>
      <c r="AN1281" s="9">
        <v>0</v>
      </c>
      <c r="AO1281" s="9">
        <v>0</v>
      </c>
      <c r="AP1281" s="9">
        <v>1000</v>
      </c>
      <c r="AQ1281" s="9">
        <v>0</v>
      </c>
      <c r="AR1281" s="9">
        <v>0</v>
      </c>
      <c r="AS1281" s="11"/>
      <c r="AT1281" s="9" t="s">
        <v>153</v>
      </c>
      <c r="AU1281" s="9"/>
      <c r="AV1281" s="10" t="s">
        <v>171</v>
      </c>
      <c r="AW1281" s="9">
        <v>0</v>
      </c>
      <c r="AX1281" s="9">
        <v>0</v>
      </c>
      <c r="AY1281" s="9">
        <v>0</v>
      </c>
      <c r="AZ1281" s="10" t="s">
        <v>156</v>
      </c>
      <c r="BA1281" s="10" t="s">
        <v>1172</v>
      </c>
      <c r="BB1281" s="16">
        <v>0</v>
      </c>
      <c r="BC1281" s="16">
        <v>1</v>
      </c>
      <c r="BD1281" s="10" t="s">
        <v>1670</v>
      </c>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69060702</v>
      </c>
      <c r="D1282" s="10" t="s">
        <v>1671</v>
      </c>
      <c r="E1282" s="9">
        <v>1</v>
      </c>
      <c r="F1282" s="11">
        <v>80000001</v>
      </c>
      <c r="G1282" s="9">
        <v>0</v>
      </c>
      <c r="H1282" s="9">
        <v>0</v>
      </c>
      <c r="I1282" s="9">
        <v>20</v>
      </c>
      <c r="J1282" s="9">
        <v>2</v>
      </c>
      <c r="K1282" s="9">
        <v>0</v>
      </c>
      <c r="L1282" s="9">
        <v>0</v>
      </c>
      <c r="M1282" s="9">
        <v>0</v>
      </c>
      <c r="N1282" s="9">
        <v>8</v>
      </c>
      <c r="O1282" s="9">
        <v>0</v>
      </c>
      <c r="P1282" s="9">
        <v>0</v>
      </c>
      <c r="Q1282" s="9">
        <v>0</v>
      </c>
      <c r="R1282" s="11">
        <v>0</v>
      </c>
      <c r="S1282" s="16">
        <v>0</v>
      </c>
      <c r="T1282" s="7">
        <v>1</v>
      </c>
      <c r="U1282" s="9">
        <v>2</v>
      </c>
      <c r="V1282" s="9">
        <v>0</v>
      </c>
      <c r="W1282" s="9">
        <v>0</v>
      </c>
      <c r="X1282" s="9"/>
      <c r="Y1282" s="9">
        <v>0</v>
      </c>
      <c r="Z1282" s="9">
        <v>0</v>
      </c>
      <c r="AA1282" s="9">
        <v>0</v>
      </c>
      <c r="AB1282" s="9">
        <v>0</v>
      </c>
      <c r="AC1282" s="9">
        <v>1</v>
      </c>
      <c r="AD1282" s="9">
        <v>0</v>
      </c>
      <c r="AE1282" s="9">
        <v>18</v>
      </c>
      <c r="AF1282" s="9">
        <v>0</v>
      </c>
      <c r="AG1282" s="9">
        <v>0</v>
      </c>
      <c r="AH1282" s="11">
        <v>2</v>
      </c>
      <c r="AI1282" s="11">
        <v>0</v>
      </c>
      <c r="AJ1282" s="11">
        <v>0</v>
      </c>
      <c r="AK1282" s="11">
        <v>0</v>
      </c>
      <c r="AL1282" s="9">
        <v>0</v>
      </c>
      <c r="AM1282" s="9">
        <v>0</v>
      </c>
      <c r="AN1282" s="9">
        <v>0</v>
      </c>
      <c r="AO1282" s="9">
        <v>0</v>
      </c>
      <c r="AP1282" s="9">
        <v>1000</v>
      </c>
      <c r="AQ1282" s="9">
        <v>0</v>
      </c>
      <c r="AR1282" s="9">
        <v>0</v>
      </c>
      <c r="AS1282" s="11"/>
      <c r="AT1282" s="9" t="s">
        <v>153</v>
      </c>
      <c r="AU1282" s="9"/>
      <c r="AV1282" s="10" t="s">
        <v>171</v>
      </c>
      <c r="AW1282" s="9">
        <v>0</v>
      </c>
      <c r="AX1282" s="9">
        <v>0</v>
      </c>
      <c r="AY1282" s="9">
        <v>0</v>
      </c>
      <c r="AZ1282" s="10" t="s">
        <v>156</v>
      </c>
      <c r="BA1282" s="10" t="s">
        <v>253</v>
      </c>
      <c r="BB1282" s="16">
        <v>0</v>
      </c>
      <c r="BC1282" s="16">
        <v>1</v>
      </c>
      <c r="BD1282" s="10" t="s">
        <v>1672</v>
      </c>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69060800</v>
      </c>
      <c r="D1283" s="77" t="s">
        <v>1673</v>
      </c>
      <c r="E1283" s="76">
        <v>1</v>
      </c>
      <c r="F1283" s="11">
        <v>80000001</v>
      </c>
      <c r="G1283" s="9">
        <v>69060801</v>
      </c>
      <c r="H1283" s="9">
        <v>0</v>
      </c>
      <c r="I1283" s="9">
        <v>20</v>
      </c>
      <c r="J1283" s="76">
        <v>3</v>
      </c>
      <c r="K1283" s="76">
        <v>0</v>
      </c>
      <c r="L1283" s="76">
        <v>0</v>
      </c>
      <c r="M1283" s="76">
        <v>0</v>
      </c>
      <c r="N1283" s="76">
        <v>2</v>
      </c>
      <c r="O1283" s="76">
        <v>0</v>
      </c>
      <c r="P1283" s="76">
        <v>0</v>
      </c>
      <c r="Q1283" s="76">
        <v>0</v>
      </c>
      <c r="R1283" s="76">
        <v>0</v>
      </c>
      <c r="S1283" s="76">
        <v>0</v>
      </c>
      <c r="T1283" s="76">
        <v>1</v>
      </c>
      <c r="U1283" s="76">
        <v>2</v>
      </c>
      <c r="V1283" s="76">
        <v>0</v>
      </c>
      <c r="W1283" s="76">
        <v>0</v>
      </c>
      <c r="X1283" s="76"/>
      <c r="Y1283" s="76">
        <v>0</v>
      </c>
      <c r="Z1283" s="76">
        <v>0</v>
      </c>
      <c r="AA1283" s="76">
        <v>0</v>
      </c>
      <c r="AB1283" s="76">
        <v>0</v>
      </c>
      <c r="AC1283" s="76">
        <v>1</v>
      </c>
      <c r="AD1283" s="76">
        <v>0</v>
      </c>
      <c r="AE1283" s="76">
        <v>20</v>
      </c>
      <c r="AF1283" s="76">
        <v>0</v>
      </c>
      <c r="AG1283" s="76">
        <v>0</v>
      </c>
      <c r="AH1283" s="76">
        <v>2</v>
      </c>
      <c r="AI1283" s="76">
        <v>0</v>
      </c>
      <c r="AJ1283" s="76">
        <v>0</v>
      </c>
      <c r="AK1283" s="76">
        <v>0</v>
      </c>
      <c r="AL1283" s="76">
        <v>0</v>
      </c>
      <c r="AM1283" s="76">
        <v>0</v>
      </c>
      <c r="AN1283" s="76">
        <v>0</v>
      </c>
      <c r="AO1283" s="76">
        <v>0</v>
      </c>
      <c r="AP1283" s="76">
        <v>1000</v>
      </c>
      <c r="AQ1283" s="76">
        <v>0</v>
      </c>
      <c r="AR1283" s="76">
        <v>0</v>
      </c>
      <c r="AS1283" s="76"/>
      <c r="AT1283" s="76" t="s">
        <v>153</v>
      </c>
      <c r="AU1283" s="76"/>
      <c r="AV1283" s="77" t="s">
        <v>171</v>
      </c>
      <c r="AW1283" s="76">
        <v>0</v>
      </c>
      <c r="AX1283" s="76">
        <v>0</v>
      </c>
      <c r="AY1283" s="76">
        <v>0</v>
      </c>
      <c r="AZ1283" s="77" t="s">
        <v>156</v>
      </c>
      <c r="BA1283" s="76" t="s">
        <v>153</v>
      </c>
      <c r="BB1283" s="76">
        <v>0</v>
      </c>
      <c r="BC1283" s="76">
        <v>1</v>
      </c>
      <c r="BD1283" s="10" t="s">
        <v>1503</v>
      </c>
      <c r="BE1283" s="76">
        <v>0</v>
      </c>
      <c r="BF1283" s="76">
        <v>0</v>
      </c>
      <c r="BG1283" s="76">
        <v>0</v>
      </c>
      <c r="BH1283" s="76">
        <v>0</v>
      </c>
      <c r="BI1283" s="76">
        <v>0</v>
      </c>
      <c r="BJ1283" s="76">
        <v>0</v>
      </c>
      <c r="BK1283" s="97">
        <v>0</v>
      </c>
      <c r="BL1283" s="76">
        <v>1</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69060801</v>
      </c>
      <c r="D1284" s="77" t="s">
        <v>1673</v>
      </c>
      <c r="E1284" s="76">
        <v>1</v>
      </c>
      <c r="F1284" s="11">
        <v>80000001</v>
      </c>
      <c r="G1284" s="76">
        <v>0</v>
      </c>
      <c r="H1284" s="76">
        <v>0</v>
      </c>
      <c r="I1284" s="9">
        <v>20</v>
      </c>
      <c r="J1284" s="76">
        <v>3</v>
      </c>
      <c r="K1284" s="76">
        <v>0</v>
      </c>
      <c r="L1284" s="76">
        <v>0</v>
      </c>
      <c r="M1284" s="76">
        <v>0</v>
      </c>
      <c r="N1284" s="76">
        <v>2</v>
      </c>
      <c r="O1284" s="76">
        <v>13</v>
      </c>
      <c r="P1284" s="76">
        <v>0.25</v>
      </c>
      <c r="Q1284" s="76">
        <v>0</v>
      </c>
      <c r="R1284" s="76">
        <v>0</v>
      </c>
      <c r="S1284" s="76">
        <v>0</v>
      </c>
      <c r="T1284" s="76">
        <v>1</v>
      </c>
      <c r="U1284" s="76">
        <v>2</v>
      </c>
      <c r="V1284" s="76">
        <v>0</v>
      </c>
      <c r="W1284" s="76">
        <v>0</v>
      </c>
      <c r="X1284" s="76"/>
      <c r="Y1284" s="76">
        <v>0</v>
      </c>
      <c r="Z1284" s="76">
        <v>0</v>
      </c>
      <c r="AA1284" s="76">
        <v>0</v>
      </c>
      <c r="AB1284" s="76">
        <v>0</v>
      </c>
      <c r="AC1284" s="76">
        <v>1</v>
      </c>
      <c r="AD1284" s="76">
        <v>0</v>
      </c>
      <c r="AE1284" s="76">
        <v>20</v>
      </c>
      <c r="AF1284" s="76">
        <v>0</v>
      </c>
      <c r="AG1284" s="76">
        <v>0</v>
      </c>
      <c r="AH1284" s="76">
        <v>2</v>
      </c>
      <c r="AI1284" s="76">
        <v>0</v>
      </c>
      <c r="AJ1284" s="76">
        <v>0</v>
      </c>
      <c r="AK1284" s="76">
        <v>0</v>
      </c>
      <c r="AL1284" s="76">
        <v>0</v>
      </c>
      <c r="AM1284" s="76">
        <v>0</v>
      </c>
      <c r="AN1284" s="76">
        <v>0</v>
      </c>
      <c r="AO1284" s="76">
        <v>0</v>
      </c>
      <c r="AP1284" s="76">
        <v>1000</v>
      </c>
      <c r="AQ1284" s="76">
        <v>0</v>
      </c>
      <c r="AR1284" s="76">
        <v>0</v>
      </c>
      <c r="AS1284" s="76">
        <v>80001031</v>
      </c>
      <c r="AT1284" s="76" t="s">
        <v>153</v>
      </c>
      <c r="AU1284" s="76"/>
      <c r="AV1284" s="77" t="s">
        <v>171</v>
      </c>
      <c r="AW1284" s="76" t="s">
        <v>211</v>
      </c>
      <c r="AX1284" s="76">
        <v>0</v>
      </c>
      <c r="AY1284" s="76">
        <v>40000003</v>
      </c>
      <c r="AZ1284" s="77" t="s">
        <v>156</v>
      </c>
      <c r="BA1284" s="76" t="s">
        <v>153</v>
      </c>
      <c r="BB1284" s="76">
        <v>0</v>
      </c>
      <c r="BC1284" s="76">
        <v>1</v>
      </c>
      <c r="BD1284" s="77" t="s">
        <v>1674</v>
      </c>
      <c r="BE1284" s="76">
        <v>0</v>
      </c>
      <c r="BF1284" s="76">
        <v>0</v>
      </c>
      <c r="BG1284" s="76">
        <v>0</v>
      </c>
      <c r="BH1284" s="76">
        <v>0</v>
      </c>
      <c r="BI1284" s="76">
        <v>0</v>
      </c>
      <c r="BJ1284" s="76">
        <v>0</v>
      </c>
      <c r="BK1284" s="97">
        <v>0</v>
      </c>
      <c r="BL1284" s="76">
        <v>1</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70000001</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59">
        <v>70000002</v>
      </c>
      <c r="D1286" s="58" t="s">
        <v>183</v>
      </c>
      <c r="E1286" s="59">
        <v>1</v>
      </c>
      <c r="F1286" s="11">
        <v>80000001</v>
      </c>
      <c r="G1286" s="59">
        <v>0</v>
      </c>
      <c r="H1286" s="59">
        <v>0</v>
      </c>
      <c r="I1286" s="59">
        <v>1</v>
      </c>
      <c r="J1286" s="59">
        <v>0</v>
      </c>
      <c r="K1286" s="27">
        <v>0</v>
      </c>
      <c r="L1286" s="59">
        <v>0</v>
      </c>
      <c r="M1286" s="59">
        <v>0</v>
      </c>
      <c r="N1286" s="59">
        <v>1</v>
      </c>
      <c r="O1286" s="59">
        <v>0</v>
      </c>
      <c r="P1286" s="59">
        <v>0</v>
      </c>
      <c r="Q1286" s="59">
        <v>0</v>
      </c>
      <c r="R1286" s="11">
        <v>0</v>
      </c>
      <c r="S1286" s="59">
        <v>0</v>
      </c>
      <c r="T1286" s="27">
        <v>0</v>
      </c>
      <c r="U1286" s="59">
        <v>1</v>
      </c>
      <c r="V1286" s="59">
        <v>0</v>
      </c>
      <c r="W1286" s="59">
        <v>1</v>
      </c>
      <c r="X1286" s="59"/>
      <c r="Y1286" s="59">
        <v>0</v>
      </c>
      <c r="Z1286" s="59">
        <v>0</v>
      </c>
      <c r="AA1286" s="59">
        <v>0</v>
      </c>
      <c r="AB1286" s="59">
        <v>0</v>
      </c>
      <c r="AC1286" s="59">
        <v>1</v>
      </c>
      <c r="AD1286" s="59">
        <v>0</v>
      </c>
      <c r="AE1286" s="59">
        <v>2</v>
      </c>
      <c r="AF1286" s="59">
        <v>1</v>
      </c>
      <c r="AG1286" s="59">
        <v>9</v>
      </c>
      <c r="AH1286" s="29">
        <v>7</v>
      </c>
      <c r="AI1286" s="29">
        <v>0</v>
      </c>
      <c r="AJ1286" s="11">
        <v>0</v>
      </c>
      <c r="AK1286" s="29">
        <v>9</v>
      </c>
      <c r="AL1286" s="59">
        <v>0</v>
      </c>
      <c r="AM1286" s="59">
        <v>0</v>
      </c>
      <c r="AN1286" s="59">
        <v>0</v>
      </c>
      <c r="AO1286" s="59">
        <v>0.5</v>
      </c>
      <c r="AP1286" s="59">
        <v>3000</v>
      </c>
      <c r="AQ1286" s="59">
        <v>0.2</v>
      </c>
      <c r="AR1286" s="59">
        <v>20</v>
      </c>
      <c r="AS1286" s="29">
        <v>0</v>
      </c>
      <c r="AT1286" s="59" t="s">
        <v>153</v>
      </c>
      <c r="AU1286" s="59"/>
      <c r="AV1286" s="10" t="s">
        <v>182</v>
      </c>
      <c r="AW1286" s="59" t="s">
        <v>184</v>
      </c>
      <c r="AX1286" s="59">
        <v>12000006</v>
      </c>
      <c r="AY1286" s="119">
        <v>20000025</v>
      </c>
      <c r="AZ1286" s="58" t="s">
        <v>185</v>
      </c>
      <c r="BA1286" s="58" t="s">
        <v>153</v>
      </c>
      <c r="BB1286" s="61">
        <v>0</v>
      </c>
      <c r="BC1286" s="61">
        <v>0</v>
      </c>
      <c r="BD1286" s="89"/>
      <c r="BE1286" s="59">
        <v>0</v>
      </c>
      <c r="BF1286" s="59">
        <v>0</v>
      </c>
      <c r="BG1286" s="59">
        <v>0</v>
      </c>
      <c r="BH1286" s="59">
        <v>0</v>
      </c>
      <c r="BI1286" s="59">
        <v>0</v>
      </c>
      <c r="BJ1286" s="59">
        <v>0</v>
      </c>
      <c r="BK1286" s="59">
        <v>0</v>
      </c>
      <c r="BL1286" s="11">
        <v>0</v>
      </c>
      <c r="BM1286" s="11">
        <v>0</v>
      </c>
      <c r="BN1286" s="11">
        <v>0</v>
      </c>
      <c r="BO1286" s="11">
        <v>0</v>
      </c>
      <c r="BP1286" s="11">
        <v>0</v>
      </c>
      <c r="BQ1286" s="11">
        <v>0</v>
      </c>
      <c r="BR1286" s="11">
        <v>0</v>
      </c>
      <c r="BS1286" s="11"/>
      <c r="BT1286" s="11"/>
      <c r="BU1286" s="11"/>
      <c r="BV1286" s="11">
        <v>0</v>
      </c>
      <c r="BW1286" s="11">
        <v>0</v>
      </c>
      <c r="BX1286" s="11">
        <v>0</v>
      </c>
    </row>
    <row r="1287" spans="3:76" ht="20.100000000000001" customHeight="1">
      <c r="C1287" s="59">
        <v>70000003</v>
      </c>
      <c r="D1287" s="58" t="s">
        <v>1675</v>
      </c>
      <c r="E1287" s="59">
        <v>1</v>
      </c>
      <c r="F1287" s="11">
        <v>80000001</v>
      </c>
      <c r="G1287" s="59">
        <v>0</v>
      </c>
      <c r="H1287" s="59">
        <v>0</v>
      </c>
      <c r="I1287" s="59">
        <v>1</v>
      </c>
      <c r="J1287" s="59">
        <v>0</v>
      </c>
      <c r="K1287" s="27">
        <v>0</v>
      </c>
      <c r="L1287" s="59">
        <v>0</v>
      </c>
      <c r="M1287" s="59">
        <v>0</v>
      </c>
      <c r="N1287" s="59">
        <v>1</v>
      </c>
      <c r="O1287" s="59">
        <v>0</v>
      </c>
      <c r="P1287" s="59">
        <v>0</v>
      </c>
      <c r="Q1287" s="59">
        <v>0</v>
      </c>
      <c r="R1287" s="11">
        <v>0</v>
      </c>
      <c r="S1287" s="59">
        <v>0</v>
      </c>
      <c r="T1287" s="27">
        <v>0</v>
      </c>
      <c r="U1287" s="59">
        <v>1</v>
      </c>
      <c r="V1287" s="59">
        <v>0</v>
      </c>
      <c r="W1287" s="59">
        <v>1</v>
      </c>
      <c r="X1287" s="59"/>
      <c r="Y1287" s="59">
        <v>0</v>
      </c>
      <c r="Z1287" s="59">
        <v>0</v>
      </c>
      <c r="AA1287" s="59">
        <v>0</v>
      </c>
      <c r="AB1287" s="59">
        <v>0</v>
      </c>
      <c r="AC1287" s="59">
        <v>1</v>
      </c>
      <c r="AD1287" s="59">
        <v>0</v>
      </c>
      <c r="AE1287" s="59">
        <v>2</v>
      </c>
      <c r="AF1287" s="59">
        <v>1</v>
      </c>
      <c r="AG1287" s="59">
        <v>9</v>
      </c>
      <c r="AH1287" s="29">
        <v>7</v>
      </c>
      <c r="AI1287" s="29">
        <v>0</v>
      </c>
      <c r="AJ1287" s="11">
        <v>0</v>
      </c>
      <c r="AK1287" s="29">
        <v>9</v>
      </c>
      <c r="AL1287" s="59">
        <v>0</v>
      </c>
      <c r="AM1287" s="59">
        <v>0</v>
      </c>
      <c r="AN1287" s="59">
        <v>0</v>
      </c>
      <c r="AO1287" s="59">
        <v>0.5</v>
      </c>
      <c r="AP1287" s="59">
        <v>3000</v>
      </c>
      <c r="AQ1287" s="59">
        <v>0.2</v>
      </c>
      <c r="AR1287" s="59">
        <v>20</v>
      </c>
      <c r="AS1287" s="29">
        <v>0</v>
      </c>
      <c r="AT1287" s="59" t="s">
        <v>153</v>
      </c>
      <c r="AU1287" s="59"/>
      <c r="AV1287" s="10" t="s">
        <v>182</v>
      </c>
      <c r="AW1287" s="59" t="s">
        <v>184</v>
      </c>
      <c r="AX1287" s="59">
        <v>10001004</v>
      </c>
      <c r="AY1287" s="119">
        <v>20000037</v>
      </c>
      <c r="AZ1287" s="58" t="s">
        <v>185</v>
      </c>
      <c r="BA1287" s="58" t="s">
        <v>153</v>
      </c>
      <c r="BB1287" s="61">
        <v>0</v>
      </c>
      <c r="BC1287" s="61">
        <v>0</v>
      </c>
      <c r="BD1287" s="89"/>
      <c r="BE1287" s="59">
        <v>0</v>
      </c>
      <c r="BF1287" s="59">
        <v>0</v>
      </c>
      <c r="BG1287" s="59">
        <v>0</v>
      </c>
      <c r="BH1287" s="59">
        <v>0</v>
      </c>
      <c r="BI1287" s="59">
        <v>0</v>
      </c>
      <c r="BJ1287" s="59">
        <v>0</v>
      </c>
      <c r="BK1287" s="59">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59">
        <v>70000004</v>
      </c>
      <c r="D1288" s="58" t="s">
        <v>1676</v>
      </c>
      <c r="E1288" s="59">
        <v>1</v>
      </c>
      <c r="F1288" s="11">
        <v>80000001</v>
      </c>
      <c r="G1288" s="59">
        <v>0</v>
      </c>
      <c r="H1288" s="59">
        <v>0</v>
      </c>
      <c r="I1288" s="59">
        <v>1</v>
      </c>
      <c r="J1288" s="59">
        <v>0</v>
      </c>
      <c r="K1288" s="27">
        <v>0</v>
      </c>
      <c r="L1288" s="59">
        <v>0</v>
      </c>
      <c r="M1288" s="59">
        <v>0</v>
      </c>
      <c r="N1288" s="59">
        <v>1</v>
      </c>
      <c r="O1288" s="59">
        <v>0</v>
      </c>
      <c r="P1288" s="59">
        <v>0</v>
      </c>
      <c r="Q1288" s="59">
        <v>0</v>
      </c>
      <c r="R1288" s="11">
        <v>0</v>
      </c>
      <c r="S1288" s="59">
        <v>0</v>
      </c>
      <c r="T1288" s="27">
        <v>0</v>
      </c>
      <c r="U1288" s="59">
        <v>1</v>
      </c>
      <c r="V1288" s="59">
        <v>0</v>
      </c>
      <c r="W1288" s="59">
        <v>1</v>
      </c>
      <c r="X1288" s="59"/>
      <c r="Y1288" s="59">
        <v>0</v>
      </c>
      <c r="Z1288" s="59">
        <v>0</v>
      </c>
      <c r="AA1288" s="59">
        <v>0</v>
      </c>
      <c r="AB1288" s="59">
        <v>0</v>
      </c>
      <c r="AC1288" s="59">
        <v>1</v>
      </c>
      <c r="AD1288" s="59">
        <v>0</v>
      </c>
      <c r="AE1288" s="59">
        <v>2</v>
      </c>
      <c r="AF1288" s="59">
        <v>1</v>
      </c>
      <c r="AG1288" s="59">
        <v>9</v>
      </c>
      <c r="AH1288" s="29">
        <v>7</v>
      </c>
      <c r="AI1288" s="29">
        <v>0</v>
      </c>
      <c r="AJ1288" s="11">
        <v>0</v>
      </c>
      <c r="AK1288" s="29">
        <v>9</v>
      </c>
      <c r="AL1288" s="59">
        <v>0</v>
      </c>
      <c r="AM1288" s="59">
        <v>0</v>
      </c>
      <c r="AN1288" s="59">
        <v>0</v>
      </c>
      <c r="AO1288" s="59">
        <v>0.5</v>
      </c>
      <c r="AP1288" s="59">
        <v>3000</v>
      </c>
      <c r="AQ1288" s="59">
        <v>0.2</v>
      </c>
      <c r="AR1288" s="59">
        <v>20</v>
      </c>
      <c r="AS1288" s="29">
        <v>0</v>
      </c>
      <c r="AT1288" s="59" t="s">
        <v>153</v>
      </c>
      <c r="AU1288" s="59"/>
      <c r="AV1288" s="10" t="s">
        <v>182</v>
      </c>
      <c r="AW1288" s="59" t="s">
        <v>184</v>
      </c>
      <c r="AX1288" s="59">
        <v>12000006</v>
      </c>
      <c r="AY1288" s="119">
        <v>20000038</v>
      </c>
      <c r="AZ1288" s="58" t="s">
        <v>185</v>
      </c>
      <c r="BA1288" s="58" t="s">
        <v>153</v>
      </c>
      <c r="BB1288" s="61">
        <v>0</v>
      </c>
      <c r="BC1288" s="61">
        <v>0</v>
      </c>
      <c r="BD1288" s="89"/>
      <c r="BE1288" s="59">
        <v>0</v>
      </c>
      <c r="BF1288" s="59">
        <v>0</v>
      </c>
      <c r="BG1288" s="59">
        <v>0</v>
      </c>
      <c r="BH1288" s="59">
        <v>0</v>
      </c>
      <c r="BI1288" s="59">
        <v>0</v>
      </c>
      <c r="BJ1288" s="59">
        <v>0</v>
      </c>
      <c r="BK1288" s="59">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59">
        <v>70000005</v>
      </c>
      <c r="D1289" s="10" t="s">
        <v>1677</v>
      </c>
      <c r="E1289" s="9">
        <v>1</v>
      </c>
      <c r="F1289" s="11">
        <v>80000001</v>
      </c>
      <c r="G1289" s="9">
        <v>0</v>
      </c>
      <c r="H1289" s="9">
        <v>0</v>
      </c>
      <c r="I1289" s="9">
        <v>1</v>
      </c>
      <c r="J1289" s="9">
        <v>3</v>
      </c>
      <c r="K1289" s="7">
        <v>0</v>
      </c>
      <c r="L1289" s="9">
        <v>0</v>
      </c>
      <c r="M1289" s="9">
        <v>0</v>
      </c>
      <c r="N1289" s="9">
        <v>1</v>
      </c>
      <c r="O1289" s="9">
        <v>0</v>
      </c>
      <c r="P1289" s="9">
        <v>0</v>
      </c>
      <c r="Q1289" s="9">
        <v>0</v>
      </c>
      <c r="R1289" s="11">
        <v>0</v>
      </c>
      <c r="S1289" s="9">
        <v>0</v>
      </c>
      <c r="T1289" s="7">
        <v>0</v>
      </c>
      <c r="U1289" s="9">
        <v>1</v>
      </c>
      <c r="V1289" s="9">
        <v>0</v>
      </c>
      <c r="W1289" s="9">
        <v>0</v>
      </c>
      <c r="X1289" s="9"/>
      <c r="Y1289" s="9">
        <v>0</v>
      </c>
      <c r="Z1289" s="9">
        <v>0</v>
      </c>
      <c r="AA1289" s="9">
        <v>0</v>
      </c>
      <c r="AB1289" s="9">
        <v>0</v>
      </c>
      <c r="AC1289" s="9">
        <v>1</v>
      </c>
      <c r="AD1289" s="9">
        <v>0</v>
      </c>
      <c r="AE1289" s="9">
        <v>1</v>
      </c>
      <c r="AF1289" s="9">
        <v>1</v>
      </c>
      <c r="AG1289" s="9">
        <v>2</v>
      </c>
      <c r="AH1289" s="11">
        <v>7</v>
      </c>
      <c r="AI1289" s="11">
        <v>0</v>
      </c>
      <c r="AJ1289" s="11">
        <v>0</v>
      </c>
      <c r="AK1289" s="11">
        <v>3</v>
      </c>
      <c r="AL1289" s="9">
        <v>0</v>
      </c>
      <c r="AM1289" s="9">
        <v>0</v>
      </c>
      <c r="AN1289" s="19">
        <v>0</v>
      </c>
      <c r="AO1289" s="7">
        <v>0.1</v>
      </c>
      <c r="AP1289" s="9">
        <v>3000</v>
      </c>
      <c r="AQ1289" s="9">
        <v>0</v>
      </c>
      <c r="AR1289" s="9">
        <v>40</v>
      </c>
      <c r="AS1289" s="11">
        <v>0</v>
      </c>
      <c r="AT1289" s="9" t="s">
        <v>153</v>
      </c>
      <c r="AU1289" s="9"/>
      <c r="AV1289" s="8" t="s">
        <v>175</v>
      </c>
      <c r="AW1289" s="9" t="s">
        <v>184</v>
      </c>
      <c r="AX1289" s="9">
        <v>0</v>
      </c>
      <c r="AY1289" s="39">
        <v>0</v>
      </c>
      <c r="AZ1289" s="10" t="s">
        <v>185</v>
      </c>
      <c r="BA1289" s="10" t="s">
        <v>153</v>
      </c>
      <c r="BB1289" s="16">
        <v>0</v>
      </c>
      <c r="BC1289" s="16">
        <v>0</v>
      </c>
      <c r="BD1289" s="22"/>
      <c r="BE1289" s="9">
        <v>0</v>
      </c>
      <c r="BF1289" s="9">
        <v>0</v>
      </c>
      <c r="BG1289" s="9">
        <v>0</v>
      </c>
      <c r="BH1289" s="9">
        <v>0</v>
      </c>
      <c r="BI1289" s="9">
        <v>0</v>
      </c>
      <c r="BJ1289" s="9">
        <v>0</v>
      </c>
      <c r="BK1289" s="9">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59">
        <v>70000006</v>
      </c>
      <c r="D1290" s="58" t="s">
        <v>183</v>
      </c>
      <c r="E1290" s="59">
        <v>1</v>
      </c>
      <c r="F1290" s="11">
        <v>80000001</v>
      </c>
      <c r="G1290" s="59">
        <v>0</v>
      </c>
      <c r="H1290" s="59">
        <v>0</v>
      </c>
      <c r="I1290" s="59">
        <v>1</v>
      </c>
      <c r="J1290" s="59">
        <v>0</v>
      </c>
      <c r="K1290" s="27">
        <v>0</v>
      </c>
      <c r="L1290" s="59">
        <v>0</v>
      </c>
      <c r="M1290" s="59">
        <v>0</v>
      </c>
      <c r="N1290" s="59">
        <v>1</v>
      </c>
      <c r="O1290" s="59">
        <v>0</v>
      </c>
      <c r="P1290" s="59">
        <v>0</v>
      </c>
      <c r="Q1290" s="59">
        <v>0</v>
      </c>
      <c r="R1290" s="11">
        <v>0</v>
      </c>
      <c r="S1290" s="59">
        <v>0</v>
      </c>
      <c r="T1290" s="27">
        <v>0</v>
      </c>
      <c r="U1290" s="59">
        <v>1</v>
      </c>
      <c r="V1290" s="59">
        <v>0</v>
      </c>
      <c r="W1290" s="59">
        <v>1</v>
      </c>
      <c r="X1290" s="59"/>
      <c r="Y1290" s="59">
        <v>0</v>
      </c>
      <c r="Z1290" s="59">
        <v>0</v>
      </c>
      <c r="AA1290" s="59">
        <v>0</v>
      </c>
      <c r="AB1290" s="59">
        <v>0</v>
      </c>
      <c r="AC1290" s="59">
        <v>1</v>
      </c>
      <c r="AD1290" s="59">
        <v>0</v>
      </c>
      <c r="AE1290" s="59">
        <v>1</v>
      </c>
      <c r="AF1290" s="59">
        <v>1</v>
      </c>
      <c r="AG1290" s="59">
        <v>9</v>
      </c>
      <c r="AH1290" s="29">
        <v>7</v>
      </c>
      <c r="AI1290" s="29">
        <v>0</v>
      </c>
      <c r="AJ1290" s="11">
        <v>0</v>
      </c>
      <c r="AK1290" s="29">
        <v>9</v>
      </c>
      <c r="AL1290" s="59">
        <v>0</v>
      </c>
      <c r="AM1290" s="59">
        <v>0</v>
      </c>
      <c r="AN1290" s="59">
        <v>0</v>
      </c>
      <c r="AO1290" s="59">
        <v>0.5</v>
      </c>
      <c r="AP1290" s="59">
        <v>3000</v>
      </c>
      <c r="AQ1290" s="59">
        <v>0.5</v>
      </c>
      <c r="AR1290" s="59">
        <v>20</v>
      </c>
      <c r="AS1290" s="29">
        <v>0</v>
      </c>
      <c r="AT1290" s="59" t="s">
        <v>153</v>
      </c>
      <c r="AU1290" s="59"/>
      <c r="AV1290" s="10" t="s">
        <v>182</v>
      </c>
      <c r="AW1290" s="59" t="s">
        <v>184</v>
      </c>
      <c r="AX1290" s="59">
        <v>12000006</v>
      </c>
      <c r="AY1290" s="119">
        <v>20000025</v>
      </c>
      <c r="AZ1290" s="58" t="s">
        <v>185</v>
      </c>
      <c r="BA1290" s="58" t="s">
        <v>153</v>
      </c>
      <c r="BB1290" s="61">
        <v>0</v>
      </c>
      <c r="BC1290" s="61">
        <v>0</v>
      </c>
      <c r="BD1290" s="89"/>
      <c r="BE1290" s="59">
        <v>0</v>
      </c>
      <c r="BF1290" s="59">
        <v>0</v>
      </c>
      <c r="BG1290" s="59">
        <v>0</v>
      </c>
      <c r="BH1290" s="59">
        <v>0</v>
      </c>
      <c r="BI1290" s="59">
        <v>0</v>
      </c>
      <c r="BJ1290" s="59">
        <v>0</v>
      </c>
      <c r="BK1290" s="59">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59">
        <v>70000007</v>
      </c>
      <c r="D1291" s="58" t="s">
        <v>1678</v>
      </c>
      <c r="E1291" s="9">
        <v>1</v>
      </c>
      <c r="F1291" s="11">
        <v>80000001</v>
      </c>
      <c r="G1291" s="9">
        <v>60000302</v>
      </c>
      <c r="H1291" s="9">
        <v>0</v>
      </c>
      <c r="I1291" s="9">
        <v>1</v>
      </c>
      <c r="J1291" s="9">
        <v>3</v>
      </c>
      <c r="K1291" s="7">
        <v>0</v>
      </c>
      <c r="L1291" s="9">
        <v>0</v>
      </c>
      <c r="M1291" s="9">
        <v>0</v>
      </c>
      <c r="N1291" s="9">
        <v>1</v>
      </c>
      <c r="O1291" s="9">
        <v>0</v>
      </c>
      <c r="P1291" s="9">
        <v>0</v>
      </c>
      <c r="Q1291" s="9">
        <v>0</v>
      </c>
      <c r="R1291" s="11">
        <v>0</v>
      </c>
      <c r="S1291" s="9">
        <v>0</v>
      </c>
      <c r="T1291" s="7">
        <v>0</v>
      </c>
      <c r="U1291" s="9">
        <v>1</v>
      </c>
      <c r="V1291" s="9">
        <v>0</v>
      </c>
      <c r="W1291" s="9">
        <v>1</v>
      </c>
      <c r="X1291" s="9"/>
      <c r="Y1291" s="9">
        <v>0</v>
      </c>
      <c r="Z1291" s="9">
        <v>0</v>
      </c>
      <c r="AA1291" s="9">
        <v>0</v>
      </c>
      <c r="AB1291" s="9">
        <v>0</v>
      </c>
      <c r="AC1291" s="9">
        <v>1</v>
      </c>
      <c r="AD1291" s="9">
        <v>0</v>
      </c>
      <c r="AE1291" s="9">
        <v>1</v>
      </c>
      <c r="AF1291" s="9">
        <v>0</v>
      </c>
      <c r="AG1291" s="9">
        <v>0</v>
      </c>
      <c r="AH1291" s="11">
        <v>7</v>
      </c>
      <c r="AI1291" s="11">
        <v>0</v>
      </c>
      <c r="AJ1291" s="11">
        <v>0</v>
      </c>
      <c r="AK1291" s="11">
        <v>9</v>
      </c>
      <c r="AL1291" s="9">
        <v>0</v>
      </c>
      <c r="AM1291" s="9">
        <v>0</v>
      </c>
      <c r="AN1291" s="19">
        <v>0</v>
      </c>
      <c r="AO1291" s="7">
        <v>0.1</v>
      </c>
      <c r="AP1291" s="9">
        <v>3000</v>
      </c>
      <c r="AQ1291" s="9">
        <v>0.5</v>
      </c>
      <c r="AR1291" s="9">
        <v>20</v>
      </c>
      <c r="AS1291" s="11">
        <v>0</v>
      </c>
      <c r="AT1291" s="9" t="s">
        <v>153</v>
      </c>
      <c r="AU1291" s="9"/>
      <c r="AV1291" s="10" t="s">
        <v>182</v>
      </c>
      <c r="AW1291" s="9" t="s">
        <v>184</v>
      </c>
      <c r="AX1291" s="9">
        <v>12000006</v>
      </c>
      <c r="AY1291" s="39">
        <v>20100210</v>
      </c>
      <c r="AZ1291" s="10" t="s">
        <v>185</v>
      </c>
      <c r="BA1291" s="10" t="s">
        <v>153</v>
      </c>
      <c r="BB1291" s="16">
        <v>0</v>
      </c>
      <c r="BC1291" s="16">
        <v>0</v>
      </c>
      <c r="BD1291" s="22"/>
      <c r="BE1291" s="9">
        <v>0</v>
      </c>
      <c r="BF1291" s="9">
        <v>0</v>
      </c>
      <c r="BG1291" s="9">
        <v>0</v>
      </c>
      <c r="BH1291" s="9">
        <v>0</v>
      </c>
      <c r="BI1291" s="9">
        <v>0</v>
      </c>
      <c r="BJ1291" s="9">
        <v>0</v>
      </c>
      <c r="BK1291" s="9">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59">
        <v>70000008</v>
      </c>
      <c r="D1292" s="58" t="s">
        <v>1679</v>
      </c>
      <c r="E1292" s="59">
        <v>1</v>
      </c>
      <c r="F1292" s="11">
        <v>80000001</v>
      </c>
      <c r="G1292" s="59">
        <v>0</v>
      </c>
      <c r="H1292" s="59">
        <v>0</v>
      </c>
      <c r="I1292" s="59">
        <v>1</v>
      </c>
      <c r="J1292" s="59">
        <v>0</v>
      </c>
      <c r="K1292" s="27">
        <v>0</v>
      </c>
      <c r="L1292" s="59">
        <v>0</v>
      </c>
      <c r="M1292" s="59">
        <v>0</v>
      </c>
      <c r="N1292" s="59">
        <v>1</v>
      </c>
      <c r="O1292" s="59">
        <v>0</v>
      </c>
      <c r="P1292" s="59">
        <v>0</v>
      </c>
      <c r="Q1292" s="59">
        <v>0</v>
      </c>
      <c r="R1292" s="11">
        <v>0</v>
      </c>
      <c r="S1292" s="59">
        <v>0</v>
      </c>
      <c r="T1292" s="27">
        <v>0</v>
      </c>
      <c r="U1292" s="59">
        <v>1</v>
      </c>
      <c r="V1292" s="59">
        <v>0</v>
      </c>
      <c r="W1292" s="59">
        <v>0.95</v>
      </c>
      <c r="X1292" s="59"/>
      <c r="Y1292" s="59">
        <v>0</v>
      </c>
      <c r="Z1292" s="59">
        <v>0</v>
      </c>
      <c r="AA1292" s="59">
        <v>0</v>
      </c>
      <c r="AB1292" s="59">
        <v>0</v>
      </c>
      <c r="AC1292" s="59">
        <v>1</v>
      </c>
      <c r="AD1292" s="59">
        <v>0</v>
      </c>
      <c r="AE1292" s="59">
        <v>1</v>
      </c>
      <c r="AF1292" s="59">
        <v>1</v>
      </c>
      <c r="AG1292" s="59">
        <v>9</v>
      </c>
      <c r="AH1292" s="29">
        <v>7</v>
      </c>
      <c r="AI1292" s="29">
        <v>0</v>
      </c>
      <c r="AJ1292" s="11">
        <v>0</v>
      </c>
      <c r="AK1292" s="29">
        <v>9</v>
      </c>
      <c r="AL1292" s="59">
        <v>0</v>
      </c>
      <c r="AM1292" s="59">
        <v>0</v>
      </c>
      <c r="AN1292" s="59">
        <v>0</v>
      </c>
      <c r="AO1292" s="59">
        <v>0.5</v>
      </c>
      <c r="AP1292" s="59">
        <v>3000</v>
      </c>
      <c r="AQ1292" s="59">
        <v>0.5</v>
      </c>
      <c r="AR1292" s="59">
        <v>20</v>
      </c>
      <c r="AS1292" s="29">
        <v>0</v>
      </c>
      <c r="AT1292" s="59" t="s">
        <v>153</v>
      </c>
      <c r="AU1292" s="59"/>
      <c r="AV1292" s="10" t="s">
        <v>182</v>
      </c>
      <c r="AW1292" s="59" t="s">
        <v>184</v>
      </c>
      <c r="AX1292" s="59">
        <v>12000006</v>
      </c>
      <c r="AY1292" s="119">
        <v>20000025</v>
      </c>
      <c r="AZ1292" s="58" t="s">
        <v>185</v>
      </c>
      <c r="BA1292" s="58" t="s">
        <v>153</v>
      </c>
      <c r="BB1292" s="61">
        <v>0</v>
      </c>
      <c r="BC1292" s="61">
        <v>0</v>
      </c>
      <c r="BD1292" s="89"/>
      <c r="BE1292" s="59">
        <v>0</v>
      </c>
      <c r="BF1292" s="59">
        <v>0</v>
      </c>
      <c r="BG1292" s="59">
        <v>0</v>
      </c>
      <c r="BH1292" s="59">
        <v>0</v>
      </c>
      <c r="BI1292" s="59">
        <v>0</v>
      </c>
      <c r="BJ1292" s="59">
        <v>0</v>
      </c>
      <c r="BK1292" s="59">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70000011</v>
      </c>
      <c r="D1293" s="10" t="s">
        <v>186</v>
      </c>
      <c r="E1293" s="9">
        <v>1</v>
      </c>
      <c r="F1293" s="11">
        <v>80000001</v>
      </c>
      <c r="G1293" s="9">
        <v>0</v>
      </c>
      <c r="H1293" s="9">
        <v>0</v>
      </c>
      <c r="I1293" s="9">
        <v>1</v>
      </c>
      <c r="J1293" s="9">
        <v>0</v>
      </c>
      <c r="K1293" s="9">
        <v>0</v>
      </c>
      <c r="L1293" s="9">
        <v>0</v>
      </c>
      <c r="M1293" s="9">
        <v>0</v>
      </c>
      <c r="N1293" s="9">
        <v>1</v>
      </c>
      <c r="O1293" s="9">
        <v>0</v>
      </c>
      <c r="P1293" s="9">
        <v>0</v>
      </c>
      <c r="Q1293" s="9">
        <v>0</v>
      </c>
      <c r="R1293" s="11">
        <v>0</v>
      </c>
      <c r="S1293" s="16">
        <v>0</v>
      </c>
      <c r="T1293" s="7">
        <v>0</v>
      </c>
      <c r="U1293" s="9">
        <v>1</v>
      </c>
      <c r="V1293" s="9">
        <v>0</v>
      </c>
      <c r="W1293" s="9">
        <v>1</v>
      </c>
      <c r="X1293" s="9"/>
      <c r="Y1293" s="9">
        <v>0</v>
      </c>
      <c r="Z1293" s="9">
        <v>0</v>
      </c>
      <c r="AA1293" s="9">
        <v>0</v>
      </c>
      <c r="AB1293" s="9">
        <v>0</v>
      </c>
      <c r="AC1293" s="9">
        <v>1</v>
      </c>
      <c r="AD1293" s="9">
        <v>0</v>
      </c>
      <c r="AE1293" s="9">
        <v>1</v>
      </c>
      <c r="AF1293" s="9">
        <v>1</v>
      </c>
      <c r="AG1293" s="9">
        <v>2</v>
      </c>
      <c r="AH1293" s="11">
        <v>7</v>
      </c>
      <c r="AI1293" s="11">
        <v>0</v>
      </c>
      <c r="AJ1293" s="11">
        <v>0</v>
      </c>
      <c r="AK1293" s="11">
        <v>2</v>
      </c>
      <c r="AL1293" s="9">
        <v>0</v>
      </c>
      <c r="AM1293" s="9">
        <v>0</v>
      </c>
      <c r="AN1293" s="9">
        <v>0</v>
      </c>
      <c r="AO1293" s="9">
        <v>0</v>
      </c>
      <c r="AP1293" s="9">
        <v>1000</v>
      </c>
      <c r="AQ1293" s="9">
        <v>0.5</v>
      </c>
      <c r="AR1293" s="9">
        <v>0</v>
      </c>
      <c r="AS1293" s="11">
        <v>0</v>
      </c>
      <c r="AT1293" s="9" t="s">
        <v>153</v>
      </c>
      <c r="AU1293" s="9"/>
      <c r="AV1293" s="10" t="s">
        <v>182</v>
      </c>
      <c r="AW1293" s="59">
        <v>0</v>
      </c>
      <c r="AX1293" s="39">
        <v>12000006</v>
      </c>
      <c r="AY1293" s="9">
        <v>0</v>
      </c>
      <c r="AZ1293" s="10" t="s">
        <v>156</v>
      </c>
      <c r="BA1293" s="10" t="s">
        <v>153</v>
      </c>
      <c r="BB1293" s="16">
        <v>0</v>
      </c>
      <c r="BC1293" s="16">
        <v>0</v>
      </c>
      <c r="BD1293" s="38"/>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59">
        <v>70000012</v>
      </c>
      <c r="D1294" s="58" t="s">
        <v>187</v>
      </c>
      <c r="E1294" s="59">
        <v>1</v>
      </c>
      <c r="F1294" s="11">
        <v>80000001</v>
      </c>
      <c r="G1294" s="59">
        <v>0</v>
      </c>
      <c r="H1294" s="59">
        <v>0</v>
      </c>
      <c r="I1294" s="59">
        <v>1</v>
      </c>
      <c r="J1294" s="59">
        <v>0</v>
      </c>
      <c r="K1294" s="27">
        <v>0</v>
      </c>
      <c r="L1294" s="59">
        <v>0</v>
      </c>
      <c r="M1294" s="59">
        <v>0</v>
      </c>
      <c r="N1294" s="59">
        <v>1</v>
      </c>
      <c r="O1294" s="59">
        <v>0</v>
      </c>
      <c r="P1294" s="59">
        <v>0</v>
      </c>
      <c r="Q1294" s="59">
        <v>0</v>
      </c>
      <c r="R1294" s="11">
        <v>0</v>
      </c>
      <c r="S1294" s="59">
        <v>0</v>
      </c>
      <c r="T1294" s="27">
        <v>0</v>
      </c>
      <c r="U1294" s="59">
        <v>2</v>
      </c>
      <c r="V1294" s="59">
        <v>0</v>
      </c>
      <c r="W1294" s="59">
        <v>1</v>
      </c>
      <c r="X1294" s="59"/>
      <c r="Y1294" s="59">
        <v>0</v>
      </c>
      <c r="Z1294" s="59">
        <v>0</v>
      </c>
      <c r="AA1294" s="59">
        <v>0</v>
      </c>
      <c r="AB1294" s="59">
        <v>0</v>
      </c>
      <c r="AC1294" s="59">
        <v>1</v>
      </c>
      <c r="AD1294" s="59">
        <v>0</v>
      </c>
      <c r="AE1294" s="59">
        <v>1</v>
      </c>
      <c r="AF1294" s="59">
        <v>1</v>
      </c>
      <c r="AG1294" s="59">
        <v>9</v>
      </c>
      <c r="AH1294" s="29">
        <v>7</v>
      </c>
      <c r="AI1294" s="29">
        <v>0</v>
      </c>
      <c r="AJ1294" s="11">
        <v>0</v>
      </c>
      <c r="AK1294" s="29">
        <v>9</v>
      </c>
      <c r="AL1294" s="59">
        <v>0</v>
      </c>
      <c r="AM1294" s="59">
        <v>0</v>
      </c>
      <c r="AN1294" s="59">
        <v>0</v>
      </c>
      <c r="AO1294" s="59">
        <v>0.5</v>
      </c>
      <c r="AP1294" s="59">
        <v>3000</v>
      </c>
      <c r="AQ1294" s="59">
        <v>0.2</v>
      </c>
      <c r="AR1294" s="59">
        <v>20</v>
      </c>
      <c r="AS1294" s="29">
        <v>0</v>
      </c>
      <c r="AT1294" s="59" t="s">
        <v>153</v>
      </c>
      <c r="AU1294" s="59"/>
      <c r="AV1294" s="10" t="s">
        <v>182</v>
      </c>
      <c r="AW1294" s="59" t="s">
        <v>184</v>
      </c>
      <c r="AX1294" s="59">
        <v>12000006</v>
      </c>
      <c r="AY1294" s="119">
        <v>20000025</v>
      </c>
      <c r="AZ1294" s="58" t="s">
        <v>185</v>
      </c>
      <c r="BA1294" s="58" t="s">
        <v>153</v>
      </c>
      <c r="BB1294" s="61">
        <v>0</v>
      </c>
      <c r="BC1294" s="61">
        <v>0</v>
      </c>
      <c r="BD1294" s="89"/>
      <c r="BE1294" s="59">
        <v>0</v>
      </c>
      <c r="BF1294" s="59">
        <v>0</v>
      </c>
      <c r="BG1294" s="59">
        <v>0</v>
      </c>
      <c r="BH1294" s="59">
        <v>0</v>
      </c>
      <c r="BI1294" s="59">
        <v>0</v>
      </c>
      <c r="BJ1294" s="59">
        <v>0</v>
      </c>
      <c r="BK1294" s="59">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70000101</v>
      </c>
      <c r="D1295" s="10" t="s">
        <v>181</v>
      </c>
      <c r="E1295" s="9">
        <v>1</v>
      </c>
      <c r="F1295" s="11">
        <v>80000001</v>
      </c>
      <c r="G1295" s="9">
        <v>0</v>
      </c>
      <c r="H1295" s="9">
        <v>0</v>
      </c>
      <c r="I1295" s="9">
        <v>1</v>
      </c>
      <c r="J1295" s="9">
        <v>0</v>
      </c>
      <c r="K1295" s="9">
        <v>0</v>
      </c>
      <c r="L1295" s="9">
        <v>0</v>
      </c>
      <c r="M1295" s="9">
        <v>0</v>
      </c>
      <c r="N1295" s="9">
        <v>1</v>
      </c>
      <c r="O1295" s="9">
        <v>0</v>
      </c>
      <c r="P1295" s="9">
        <v>0</v>
      </c>
      <c r="Q1295" s="9">
        <v>0</v>
      </c>
      <c r="R1295" s="11">
        <v>0</v>
      </c>
      <c r="S1295" s="16">
        <v>0</v>
      </c>
      <c r="T1295" s="7">
        <v>0</v>
      </c>
      <c r="U1295" s="9">
        <v>1</v>
      </c>
      <c r="V1295" s="9">
        <v>0</v>
      </c>
      <c r="W1295" s="9">
        <v>1</v>
      </c>
      <c r="X1295" s="9"/>
      <c r="Y1295" s="9">
        <v>0</v>
      </c>
      <c r="Z1295" s="9">
        <v>0</v>
      </c>
      <c r="AA1295" s="9">
        <v>0</v>
      </c>
      <c r="AB1295" s="9">
        <v>0</v>
      </c>
      <c r="AC1295" s="9">
        <v>1</v>
      </c>
      <c r="AD1295" s="9">
        <v>0</v>
      </c>
      <c r="AE1295" s="9">
        <v>1</v>
      </c>
      <c r="AF1295" s="9">
        <v>1</v>
      </c>
      <c r="AG1295" s="9">
        <v>2</v>
      </c>
      <c r="AH1295" s="11">
        <v>7</v>
      </c>
      <c r="AI1295" s="11">
        <v>0</v>
      </c>
      <c r="AJ1295" s="11">
        <v>0</v>
      </c>
      <c r="AK1295" s="11">
        <v>0</v>
      </c>
      <c r="AL1295" s="9">
        <v>0</v>
      </c>
      <c r="AM1295" s="9">
        <v>0</v>
      </c>
      <c r="AN1295" s="9">
        <v>0</v>
      </c>
      <c r="AO1295" s="9">
        <v>0</v>
      </c>
      <c r="AP1295" s="9">
        <v>700</v>
      </c>
      <c r="AQ1295" s="9">
        <v>0.05</v>
      </c>
      <c r="AR1295" s="9">
        <v>0</v>
      </c>
      <c r="AS1295" s="11">
        <v>0</v>
      </c>
      <c r="AT1295" s="9" t="s">
        <v>153</v>
      </c>
      <c r="AU1295" s="9"/>
      <c r="AV1295" s="10" t="s">
        <v>182</v>
      </c>
      <c r="AW1295" s="9">
        <v>0</v>
      </c>
      <c r="AX1295" s="59">
        <v>12000006</v>
      </c>
      <c r="AY1295" s="9">
        <v>0</v>
      </c>
      <c r="AZ1295" s="10" t="s">
        <v>156</v>
      </c>
      <c r="BA1295" s="10" t="s">
        <v>153</v>
      </c>
      <c r="BB1295" s="16">
        <v>0</v>
      </c>
      <c r="BC1295" s="16">
        <v>0</v>
      </c>
      <c r="BD1295" s="38"/>
      <c r="BE1295" s="9">
        <v>0</v>
      </c>
      <c r="BF1295" s="7">
        <v>0</v>
      </c>
      <c r="BG1295" s="9">
        <v>0</v>
      </c>
      <c r="BH1295" s="9">
        <v>0</v>
      </c>
      <c r="BI1295" s="9">
        <v>0</v>
      </c>
      <c r="BJ1295" s="9">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70000102</v>
      </c>
      <c r="D1296" s="10" t="s">
        <v>181</v>
      </c>
      <c r="E1296" s="9">
        <v>1</v>
      </c>
      <c r="F1296" s="11">
        <v>80000001</v>
      </c>
      <c r="G1296" s="9">
        <v>0</v>
      </c>
      <c r="H1296" s="9">
        <v>0</v>
      </c>
      <c r="I1296" s="9">
        <v>1</v>
      </c>
      <c r="J1296" s="9">
        <v>0</v>
      </c>
      <c r="K1296" s="9">
        <v>0</v>
      </c>
      <c r="L1296" s="9">
        <v>0</v>
      </c>
      <c r="M1296" s="9">
        <v>0</v>
      </c>
      <c r="N1296" s="9">
        <v>1</v>
      </c>
      <c r="O1296" s="9">
        <v>0</v>
      </c>
      <c r="P1296" s="9">
        <v>0</v>
      </c>
      <c r="Q1296" s="9">
        <v>0</v>
      </c>
      <c r="R1296" s="11">
        <v>0</v>
      </c>
      <c r="S1296" s="16">
        <v>0</v>
      </c>
      <c r="T1296" s="7">
        <v>0</v>
      </c>
      <c r="U1296" s="9">
        <v>1</v>
      </c>
      <c r="V1296" s="9">
        <v>0</v>
      </c>
      <c r="W1296" s="9">
        <v>1</v>
      </c>
      <c r="X1296" s="9"/>
      <c r="Y1296" s="9">
        <v>0</v>
      </c>
      <c r="Z1296" s="9">
        <v>0</v>
      </c>
      <c r="AA1296" s="9">
        <v>0</v>
      </c>
      <c r="AB1296" s="9">
        <v>0</v>
      </c>
      <c r="AC1296" s="9">
        <v>1</v>
      </c>
      <c r="AD1296" s="9">
        <v>0</v>
      </c>
      <c r="AE1296" s="9">
        <v>1</v>
      </c>
      <c r="AF1296" s="9">
        <v>1</v>
      </c>
      <c r="AG1296" s="9">
        <v>2</v>
      </c>
      <c r="AH1296" s="11">
        <v>7</v>
      </c>
      <c r="AI1296" s="11">
        <v>0</v>
      </c>
      <c r="AJ1296" s="11">
        <v>0</v>
      </c>
      <c r="AK1296" s="11">
        <v>0</v>
      </c>
      <c r="AL1296" s="9">
        <v>0</v>
      </c>
      <c r="AM1296" s="9">
        <v>0</v>
      </c>
      <c r="AN1296" s="9">
        <v>0</v>
      </c>
      <c r="AO1296" s="9">
        <v>0</v>
      </c>
      <c r="AP1296" s="9">
        <v>700</v>
      </c>
      <c r="AQ1296" s="9">
        <v>0.1</v>
      </c>
      <c r="AR1296" s="9">
        <v>0</v>
      </c>
      <c r="AS1296" s="11">
        <v>0</v>
      </c>
      <c r="AT1296" s="9" t="s">
        <v>153</v>
      </c>
      <c r="AU1296" s="9"/>
      <c r="AV1296" s="10" t="s">
        <v>182</v>
      </c>
      <c r="AW1296" s="9">
        <v>0</v>
      </c>
      <c r="AX1296" s="59">
        <v>12000006</v>
      </c>
      <c r="AY1296" s="9">
        <v>0</v>
      </c>
      <c r="AZ1296" s="10" t="s">
        <v>156</v>
      </c>
      <c r="BA1296" s="10" t="s">
        <v>153</v>
      </c>
      <c r="BB1296" s="16">
        <v>0</v>
      </c>
      <c r="BC1296" s="16">
        <v>0</v>
      </c>
      <c r="BD1296" s="38"/>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70000103</v>
      </c>
      <c r="D1297" s="10" t="s">
        <v>181</v>
      </c>
      <c r="E1297" s="9">
        <v>1</v>
      </c>
      <c r="F1297" s="11">
        <v>80000001</v>
      </c>
      <c r="G1297" s="9">
        <v>0</v>
      </c>
      <c r="H1297" s="9">
        <v>0</v>
      </c>
      <c r="I1297" s="9">
        <v>1</v>
      </c>
      <c r="J1297" s="9">
        <v>0</v>
      </c>
      <c r="K1297" s="9">
        <v>0</v>
      </c>
      <c r="L1297" s="9">
        <v>0</v>
      </c>
      <c r="M1297" s="9">
        <v>0</v>
      </c>
      <c r="N1297" s="9">
        <v>1</v>
      </c>
      <c r="O1297" s="9">
        <v>0</v>
      </c>
      <c r="P1297" s="9">
        <v>0</v>
      </c>
      <c r="Q1297" s="9">
        <v>0</v>
      </c>
      <c r="R1297" s="11">
        <v>0</v>
      </c>
      <c r="S1297" s="16">
        <v>0</v>
      </c>
      <c r="T1297" s="7">
        <v>0</v>
      </c>
      <c r="U1297" s="9">
        <v>1</v>
      </c>
      <c r="V1297" s="9">
        <v>0</v>
      </c>
      <c r="W1297" s="9">
        <v>1</v>
      </c>
      <c r="X1297" s="9"/>
      <c r="Y1297" s="9">
        <v>0</v>
      </c>
      <c r="Z1297" s="9">
        <v>0</v>
      </c>
      <c r="AA1297" s="9">
        <v>0</v>
      </c>
      <c r="AB1297" s="9">
        <v>0</v>
      </c>
      <c r="AC1297" s="9">
        <v>1</v>
      </c>
      <c r="AD1297" s="9">
        <v>0</v>
      </c>
      <c r="AE1297" s="9">
        <v>1</v>
      </c>
      <c r="AF1297" s="9">
        <v>1</v>
      </c>
      <c r="AG1297" s="9">
        <v>2</v>
      </c>
      <c r="AH1297" s="11">
        <v>7</v>
      </c>
      <c r="AI1297" s="11">
        <v>0</v>
      </c>
      <c r="AJ1297" s="11">
        <v>0</v>
      </c>
      <c r="AK1297" s="11">
        <v>0</v>
      </c>
      <c r="AL1297" s="9">
        <v>0</v>
      </c>
      <c r="AM1297" s="9">
        <v>0</v>
      </c>
      <c r="AN1297" s="9">
        <v>0</v>
      </c>
      <c r="AO1297" s="9">
        <v>0</v>
      </c>
      <c r="AP1297" s="9">
        <v>700</v>
      </c>
      <c r="AQ1297" s="9">
        <v>0.15</v>
      </c>
      <c r="AR1297" s="9">
        <v>0</v>
      </c>
      <c r="AS1297" s="11">
        <v>0</v>
      </c>
      <c r="AT1297" s="9" t="s">
        <v>153</v>
      </c>
      <c r="AU1297" s="9"/>
      <c r="AV1297" s="10" t="s">
        <v>182</v>
      </c>
      <c r="AW1297" s="9">
        <v>0</v>
      </c>
      <c r="AX1297" s="59">
        <v>12000006</v>
      </c>
      <c r="AY1297" s="119">
        <v>0</v>
      </c>
      <c r="AZ1297" s="10" t="s">
        <v>156</v>
      </c>
      <c r="BA1297" s="10" t="s">
        <v>153</v>
      </c>
      <c r="BB1297" s="16">
        <v>0</v>
      </c>
      <c r="BC1297" s="16">
        <v>0</v>
      </c>
      <c r="BD1297" s="38"/>
      <c r="BE1297" s="9">
        <v>0</v>
      </c>
      <c r="BF1297" s="7">
        <v>0</v>
      </c>
      <c r="BG1297" s="9">
        <v>0</v>
      </c>
      <c r="BH1297" s="9">
        <v>0</v>
      </c>
      <c r="BI1297" s="9">
        <v>0</v>
      </c>
      <c r="BJ1297" s="9">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70000104</v>
      </c>
      <c r="D1298" s="10" t="s">
        <v>181</v>
      </c>
      <c r="E1298" s="9">
        <v>1</v>
      </c>
      <c r="F1298" s="11">
        <v>80000001</v>
      </c>
      <c r="G1298" s="9">
        <v>0</v>
      </c>
      <c r="H1298" s="9">
        <v>0</v>
      </c>
      <c r="I1298" s="9">
        <v>1</v>
      </c>
      <c r="J1298" s="9">
        <v>0</v>
      </c>
      <c r="K1298" s="9">
        <v>0</v>
      </c>
      <c r="L1298" s="9">
        <v>0</v>
      </c>
      <c r="M1298" s="9">
        <v>0</v>
      </c>
      <c r="N1298" s="9">
        <v>1</v>
      </c>
      <c r="O1298" s="9">
        <v>0</v>
      </c>
      <c r="P1298" s="9">
        <v>0</v>
      </c>
      <c r="Q1298" s="9">
        <v>0</v>
      </c>
      <c r="R1298" s="11">
        <v>0</v>
      </c>
      <c r="S1298" s="16">
        <v>0</v>
      </c>
      <c r="T1298" s="7">
        <v>0</v>
      </c>
      <c r="U1298" s="9">
        <v>1</v>
      </c>
      <c r="V1298" s="9">
        <v>0</v>
      </c>
      <c r="W1298" s="9">
        <v>1</v>
      </c>
      <c r="X1298" s="9"/>
      <c r="Y1298" s="9">
        <v>0</v>
      </c>
      <c r="Z1298" s="9">
        <v>0</v>
      </c>
      <c r="AA1298" s="9">
        <v>0</v>
      </c>
      <c r="AB1298" s="9">
        <v>0</v>
      </c>
      <c r="AC1298" s="9">
        <v>1</v>
      </c>
      <c r="AD1298" s="9">
        <v>0</v>
      </c>
      <c r="AE1298" s="9">
        <v>1</v>
      </c>
      <c r="AF1298" s="9">
        <v>1</v>
      </c>
      <c r="AG1298" s="9">
        <v>2</v>
      </c>
      <c r="AH1298" s="11">
        <v>7</v>
      </c>
      <c r="AI1298" s="11">
        <v>0</v>
      </c>
      <c r="AJ1298" s="11">
        <v>0</v>
      </c>
      <c r="AK1298" s="11">
        <v>0</v>
      </c>
      <c r="AL1298" s="9">
        <v>0</v>
      </c>
      <c r="AM1298" s="9">
        <v>0</v>
      </c>
      <c r="AN1298" s="9">
        <v>0</v>
      </c>
      <c r="AO1298" s="9">
        <v>0</v>
      </c>
      <c r="AP1298" s="9">
        <v>700</v>
      </c>
      <c r="AQ1298" s="9">
        <v>0.2</v>
      </c>
      <c r="AR1298" s="9">
        <v>0</v>
      </c>
      <c r="AS1298" s="11">
        <v>0</v>
      </c>
      <c r="AT1298" s="9" t="s">
        <v>153</v>
      </c>
      <c r="AU1298" s="9"/>
      <c r="AV1298" s="10" t="s">
        <v>182</v>
      </c>
      <c r="AW1298" s="9">
        <v>0</v>
      </c>
      <c r="AX1298" s="59">
        <v>12000006</v>
      </c>
      <c r="AY1298" s="9">
        <v>0</v>
      </c>
      <c r="AZ1298" s="10" t="s">
        <v>156</v>
      </c>
      <c r="BA1298" s="10" t="s">
        <v>153</v>
      </c>
      <c r="BB1298" s="16">
        <v>0</v>
      </c>
      <c r="BC1298" s="16">
        <v>0</v>
      </c>
      <c r="BD1298" s="38"/>
      <c r="BE1298" s="9">
        <v>0</v>
      </c>
      <c r="BF1298" s="7">
        <v>0</v>
      </c>
      <c r="BG1298" s="9">
        <v>0</v>
      </c>
      <c r="BH1298" s="9">
        <v>0</v>
      </c>
      <c r="BI1298" s="9">
        <v>0</v>
      </c>
      <c r="BJ1298" s="9">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70000105</v>
      </c>
      <c r="D1299" s="10" t="s">
        <v>181</v>
      </c>
      <c r="E1299" s="9">
        <v>1</v>
      </c>
      <c r="F1299" s="11">
        <v>80000001</v>
      </c>
      <c r="G1299" s="9">
        <v>0</v>
      </c>
      <c r="H1299" s="9">
        <v>0</v>
      </c>
      <c r="I1299" s="9">
        <v>1</v>
      </c>
      <c r="J1299" s="9">
        <v>0</v>
      </c>
      <c r="K1299" s="9">
        <v>0</v>
      </c>
      <c r="L1299" s="9">
        <v>0</v>
      </c>
      <c r="M1299" s="9">
        <v>0</v>
      </c>
      <c r="N1299" s="9">
        <v>1</v>
      </c>
      <c r="O1299" s="9">
        <v>0</v>
      </c>
      <c r="P1299" s="9">
        <v>0</v>
      </c>
      <c r="Q1299" s="9">
        <v>0</v>
      </c>
      <c r="R1299" s="11">
        <v>0</v>
      </c>
      <c r="S1299" s="16">
        <v>0</v>
      </c>
      <c r="T1299" s="7">
        <v>0</v>
      </c>
      <c r="U1299" s="9">
        <v>1</v>
      </c>
      <c r="V1299" s="9">
        <v>0</v>
      </c>
      <c r="W1299" s="9">
        <v>1</v>
      </c>
      <c r="X1299" s="9"/>
      <c r="Y1299" s="9">
        <v>0</v>
      </c>
      <c r="Z1299" s="9">
        <v>0</v>
      </c>
      <c r="AA1299" s="9">
        <v>0</v>
      </c>
      <c r="AB1299" s="9">
        <v>0</v>
      </c>
      <c r="AC1299" s="9">
        <v>1</v>
      </c>
      <c r="AD1299" s="9">
        <v>0</v>
      </c>
      <c r="AE1299" s="9">
        <v>1</v>
      </c>
      <c r="AF1299" s="9">
        <v>1</v>
      </c>
      <c r="AG1299" s="9">
        <v>2</v>
      </c>
      <c r="AH1299" s="11">
        <v>7</v>
      </c>
      <c r="AI1299" s="11">
        <v>0</v>
      </c>
      <c r="AJ1299" s="11">
        <v>0</v>
      </c>
      <c r="AK1299" s="11">
        <v>0</v>
      </c>
      <c r="AL1299" s="9">
        <v>0</v>
      </c>
      <c r="AM1299" s="9">
        <v>0</v>
      </c>
      <c r="AN1299" s="9">
        <v>0</v>
      </c>
      <c r="AO1299" s="9">
        <v>0</v>
      </c>
      <c r="AP1299" s="9">
        <v>700</v>
      </c>
      <c r="AQ1299" s="9">
        <v>0.25</v>
      </c>
      <c r="AR1299" s="9">
        <v>0</v>
      </c>
      <c r="AS1299" s="11">
        <v>0</v>
      </c>
      <c r="AT1299" s="9" t="s">
        <v>153</v>
      </c>
      <c r="AU1299" s="9"/>
      <c r="AV1299" s="10" t="s">
        <v>182</v>
      </c>
      <c r="AW1299" s="9">
        <v>0</v>
      </c>
      <c r="AX1299" s="59">
        <v>12000006</v>
      </c>
      <c r="AY1299" s="9">
        <v>0</v>
      </c>
      <c r="AZ1299" s="10" t="s">
        <v>156</v>
      </c>
      <c r="BA1299" s="10" t="s">
        <v>153</v>
      </c>
      <c r="BB1299" s="16">
        <v>0</v>
      </c>
      <c r="BC1299" s="16">
        <v>0</v>
      </c>
      <c r="BD1299" s="38"/>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70000106</v>
      </c>
      <c r="D1300" s="10" t="s">
        <v>181</v>
      </c>
      <c r="E1300" s="9">
        <v>1</v>
      </c>
      <c r="F1300" s="11">
        <v>80000001</v>
      </c>
      <c r="G1300" s="9">
        <v>0</v>
      </c>
      <c r="H1300" s="9">
        <v>0</v>
      </c>
      <c r="I1300" s="9">
        <v>1</v>
      </c>
      <c r="J1300" s="9">
        <v>0</v>
      </c>
      <c r="K1300" s="9">
        <v>0</v>
      </c>
      <c r="L1300" s="9">
        <v>0</v>
      </c>
      <c r="M1300" s="9">
        <v>0</v>
      </c>
      <c r="N1300" s="9">
        <v>1</v>
      </c>
      <c r="O1300" s="9">
        <v>0</v>
      </c>
      <c r="P1300" s="9">
        <v>0</v>
      </c>
      <c r="Q1300" s="9">
        <v>0</v>
      </c>
      <c r="R1300" s="11">
        <v>0</v>
      </c>
      <c r="S1300" s="16">
        <v>0</v>
      </c>
      <c r="T1300" s="7">
        <v>0</v>
      </c>
      <c r="U1300" s="9">
        <v>1</v>
      </c>
      <c r="V1300" s="9">
        <v>0</v>
      </c>
      <c r="W1300" s="9">
        <v>1</v>
      </c>
      <c r="X1300" s="9"/>
      <c r="Y1300" s="9">
        <v>0</v>
      </c>
      <c r="Z1300" s="9">
        <v>0</v>
      </c>
      <c r="AA1300" s="9">
        <v>0</v>
      </c>
      <c r="AB1300" s="9">
        <v>0</v>
      </c>
      <c r="AC1300" s="9">
        <v>1</v>
      </c>
      <c r="AD1300" s="9">
        <v>0</v>
      </c>
      <c r="AE1300" s="9">
        <v>1</v>
      </c>
      <c r="AF1300" s="9">
        <v>1</v>
      </c>
      <c r="AG1300" s="9">
        <v>2</v>
      </c>
      <c r="AH1300" s="11">
        <v>7</v>
      </c>
      <c r="AI1300" s="11">
        <v>0</v>
      </c>
      <c r="AJ1300" s="11">
        <v>0</v>
      </c>
      <c r="AK1300" s="11">
        <v>0</v>
      </c>
      <c r="AL1300" s="9">
        <v>0</v>
      </c>
      <c r="AM1300" s="9">
        <v>0</v>
      </c>
      <c r="AN1300" s="9">
        <v>0</v>
      </c>
      <c r="AO1300" s="9">
        <v>0</v>
      </c>
      <c r="AP1300" s="9">
        <v>700</v>
      </c>
      <c r="AQ1300" s="9">
        <v>0.3</v>
      </c>
      <c r="AR1300" s="9">
        <v>0</v>
      </c>
      <c r="AS1300" s="11">
        <v>0</v>
      </c>
      <c r="AT1300" s="9" t="s">
        <v>153</v>
      </c>
      <c r="AU1300" s="9"/>
      <c r="AV1300" s="10" t="s">
        <v>182</v>
      </c>
      <c r="AW1300" s="9">
        <v>0</v>
      </c>
      <c r="AX1300" s="59">
        <v>12000006</v>
      </c>
      <c r="AY1300" s="9">
        <v>0</v>
      </c>
      <c r="AZ1300" s="10" t="s">
        <v>156</v>
      </c>
      <c r="BA1300" s="10" t="s">
        <v>153</v>
      </c>
      <c r="BB1300" s="16">
        <v>0</v>
      </c>
      <c r="BC1300" s="16">
        <v>0</v>
      </c>
      <c r="BD1300" s="38"/>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70000107</v>
      </c>
      <c r="D1301" s="10" t="s">
        <v>181</v>
      </c>
      <c r="E1301" s="9">
        <v>1</v>
      </c>
      <c r="F1301" s="11">
        <v>80000001</v>
      </c>
      <c r="G1301" s="9">
        <v>0</v>
      </c>
      <c r="H1301" s="9">
        <v>0</v>
      </c>
      <c r="I1301" s="9">
        <v>1</v>
      </c>
      <c r="J1301" s="9">
        <v>0</v>
      </c>
      <c r="K1301" s="9">
        <v>0</v>
      </c>
      <c r="L1301" s="9">
        <v>0</v>
      </c>
      <c r="M1301" s="9">
        <v>0</v>
      </c>
      <c r="N1301" s="9">
        <v>1</v>
      </c>
      <c r="O1301" s="9">
        <v>0</v>
      </c>
      <c r="P1301" s="9">
        <v>0</v>
      </c>
      <c r="Q1301" s="9">
        <v>0</v>
      </c>
      <c r="R1301" s="11">
        <v>0</v>
      </c>
      <c r="S1301" s="16">
        <v>0</v>
      </c>
      <c r="T1301" s="7">
        <v>0</v>
      </c>
      <c r="U1301" s="9">
        <v>1</v>
      </c>
      <c r="V1301" s="9">
        <v>0</v>
      </c>
      <c r="W1301" s="9">
        <v>1</v>
      </c>
      <c r="X1301" s="9"/>
      <c r="Y1301" s="9">
        <v>0</v>
      </c>
      <c r="Z1301" s="9">
        <v>0</v>
      </c>
      <c r="AA1301" s="9">
        <v>0</v>
      </c>
      <c r="AB1301" s="9">
        <v>0</v>
      </c>
      <c r="AC1301" s="9">
        <v>1</v>
      </c>
      <c r="AD1301" s="9">
        <v>0</v>
      </c>
      <c r="AE1301" s="9">
        <v>1</v>
      </c>
      <c r="AF1301" s="9">
        <v>1</v>
      </c>
      <c r="AG1301" s="9">
        <v>2</v>
      </c>
      <c r="AH1301" s="11">
        <v>7</v>
      </c>
      <c r="AI1301" s="11">
        <v>0</v>
      </c>
      <c r="AJ1301" s="11">
        <v>0</v>
      </c>
      <c r="AK1301" s="11">
        <v>0</v>
      </c>
      <c r="AL1301" s="9">
        <v>0</v>
      </c>
      <c r="AM1301" s="9">
        <v>0</v>
      </c>
      <c r="AN1301" s="9">
        <v>0</v>
      </c>
      <c r="AO1301" s="9">
        <v>0</v>
      </c>
      <c r="AP1301" s="9">
        <v>700</v>
      </c>
      <c r="AQ1301" s="9">
        <v>0.35</v>
      </c>
      <c r="AR1301" s="9">
        <v>0</v>
      </c>
      <c r="AS1301" s="11">
        <v>0</v>
      </c>
      <c r="AT1301" s="9" t="s">
        <v>153</v>
      </c>
      <c r="AU1301" s="9"/>
      <c r="AV1301" s="10" t="s">
        <v>182</v>
      </c>
      <c r="AW1301" s="9">
        <v>0</v>
      </c>
      <c r="AX1301" s="59">
        <v>12000006</v>
      </c>
      <c r="AY1301" s="9">
        <v>0</v>
      </c>
      <c r="AZ1301" s="10" t="s">
        <v>156</v>
      </c>
      <c r="BA1301" s="10" t="s">
        <v>153</v>
      </c>
      <c r="BB1301" s="16">
        <v>0</v>
      </c>
      <c r="BC1301" s="16">
        <v>0</v>
      </c>
      <c r="BD1301" s="38"/>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70000108</v>
      </c>
      <c r="D1302" s="10" t="s">
        <v>181</v>
      </c>
      <c r="E1302" s="9">
        <v>1</v>
      </c>
      <c r="F1302" s="11">
        <v>80000001</v>
      </c>
      <c r="G1302" s="9">
        <v>0</v>
      </c>
      <c r="H1302" s="9">
        <v>0</v>
      </c>
      <c r="I1302" s="9">
        <v>1</v>
      </c>
      <c r="J1302" s="9">
        <v>0</v>
      </c>
      <c r="K1302" s="9">
        <v>0</v>
      </c>
      <c r="L1302" s="9">
        <v>0</v>
      </c>
      <c r="M1302" s="9">
        <v>0</v>
      </c>
      <c r="N1302" s="9">
        <v>1</v>
      </c>
      <c r="O1302" s="9">
        <v>0</v>
      </c>
      <c r="P1302" s="9">
        <v>0</v>
      </c>
      <c r="Q1302" s="9">
        <v>0</v>
      </c>
      <c r="R1302" s="11">
        <v>0</v>
      </c>
      <c r="S1302" s="16">
        <v>0</v>
      </c>
      <c r="T1302" s="7">
        <v>0</v>
      </c>
      <c r="U1302" s="9">
        <v>1</v>
      </c>
      <c r="V1302" s="9">
        <v>0</v>
      </c>
      <c r="W1302" s="9">
        <v>1</v>
      </c>
      <c r="X1302" s="9"/>
      <c r="Y1302" s="9">
        <v>0</v>
      </c>
      <c r="Z1302" s="9">
        <v>0</v>
      </c>
      <c r="AA1302" s="9">
        <v>0</v>
      </c>
      <c r="AB1302" s="9">
        <v>0</v>
      </c>
      <c r="AC1302" s="9">
        <v>1</v>
      </c>
      <c r="AD1302" s="9">
        <v>0</v>
      </c>
      <c r="AE1302" s="9">
        <v>1</v>
      </c>
      <c r="AF1302" s="9">
        <v>1</v>
      </c>
      <c r="AG1302" s="9">
        <v>2</v>
      </c>
      <c r="AH1302" s="11">
        <v>7</v>
      </c>
      <c r="AI1302" s="11">
        <v>0</v>
      </c>
      <c r="AJ1302" s="11">
        <v>0</v>
      </c>
      <c r="AK1302" s="11">
        <v>0</v>
      </c>
      <c r="AL1302" s="9">
        <v>0</v>
      </c>
      <c r="AM1302" s="9">
        <v>0</v>
      </c>
      <c r="AN1302" s="9">
        <v>0</v>
      </c>
      <c r="AO1302" s="9">
        <v>0</v>
      </c>
      <c r="AP1302" s="9">
        <v>700</v>
      </c>
      <c r="AQ1302" s="9">
        <v>0.4</v>
      </c>
      <c r="AR1302" s="9">
        <v>0</v>
      </c>
      <c r="AS1302" s="11">
        <v>0</v>
      </c>
      <c r="AT1302" s="9" t="s">
        <v>153</v>
      </c>
      <c r="AU1302" s="9"/>
      <c r="AV1302" s="10" t="s">
        <v>182</v>
      </c>
      <c r="AW1302" s="9">
        <v>0</v>
      </c>
      <c r="AX1302" s="59">
        <v>12000006</v>
      </c>
      <c r="AY1302" s="9">
        <v>0</v>
      </c>
      <c r="AZ1302" s="10" t="s">
        <v>156</v>
      </c>
      <c r="BA1302" s="10" t="s">
        <v>153</v>
      </c>
      <c r="BB1302" s="16">
        <v>0</v>
      </c>
      <c r="BC1302" s="16">
        <v>0</v>
      </c>
      <c r="BD1302" s="38"/>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70000109</v>
      </c>
      <c r="D1303" s="10" t="s">
        <v>181</v>
      </c>
      <c r="E1303" s="9">
        <v>1</v>
      </c>
      <c r="F1303" s="11">
        <v>80000001</v>
      </c>
      <c r="G1303" s="9">
        <v>0</v>
      </c>
      <c r="H1303" s="9">
        <v>0</v>
      </c>
      <c r="I1303" s="9">
        <v>1</v>
      </c>
      <c r="J1303" s="9">
        <v>0</v>
      </c>
      <c r="K1303" s="9">
        <v>0</v>
      </c>
      <c r="L1303" s="9">
        <v>0</v>
      </c>
      <c r="M1303" s="9">
        <v>0</v>
      </c>
      <c r="N1303" s="9">
        <v>1</v>
      </c>
      <c r="O1303" s="9">
        <v>0</v>
      </c>
      <c r="P1303" s="9">
        <v>0</v>
      </c>
      <c r="Q1303" s="9">
        <v>0</v>
      </c>
      <c r="R1303" s="11">
        <v>0</v>
      </c>
      <c r="S1303" s="16">
        <v>0</v>
      </c>
      <c r="T1303" s="7">
        <v>0</v>
      </c>
      <c r="U1303" s="9">
        <v>1</v>
      </c>
      <c r="V1303" s="9">
        <v>0</v>
      </c>
      <c r="W1303" s="9">
        <v>1</v>
      </c>
      <c r="X1303" s="9"/>
      <c r="Y1303" s="9">
        <v>0</v>
      </c>
      <c r="Z1303" s="9">
        <v>0</v>
      </c>
      <c r="AA1303" s="9">
        <v>0</v>
      </c>
      <c r="AB1303" s="9">
        <v>0</v>
      </c>
      <c r="AC1303" s="9">
        <v>1</v>
      </c>
      <c r="AD1303" s="9">
        <v>0</v>
      </c>
      <c r="AE1303" s="9">
        <v>1</v>
      </c>
      <c r="AF1303" s="9">
        <v>1</v>
      </c>
      <c r="AG1303" s="9">
        <v>2</v>
      </c>
      <c r="AH1303" s="11">
        <v>7</v>
      </c>
      <c r="AI1303" s="11">
        <v>0</v>
      </c>
      <c r="AJ1303" s="11">
        <v>0</v>
      </c>
      <c r="AK1303" s="11">
        <v>0</v>
      </c>
      <c r="AL1303" s="9">
        <v>0</v>
      </c>
      <c r="AM1303" s="9">
        <v>0</v>
      </c>
      <c r="AN1303" s="9">
        <v>0</v>
      </c>
      <c r="AO1303" s="9">
        <v>0</v>
      </c>
      <c r="AP1303" s="9">
        <v>700</v>
      </c>
      <c r="AQ1303" s="9">
        <v>0.45</v>
      </c>
      <c r="AR1303" s="9">
        <v>0</v>
      </c>
      <c r="AS1303" s="11">
        <v>0</v>
      </c>
      <c r="AT1303" s="9" t="s">
        <v>153</v>
      </c>
      <c r="AU1303" s="9"/>
      <c r="AV1303" s="10" t="s">
        <v>182</v>
      </c>
      <c r="AW1303" s="9">
        <v>0</v>
      </c>
      <c r="AX1303" s="59">
        <v>12000006</v>
      </c>
      <c r="AY1303" s="9">
        <v>0</v>
      </c>
      <c r="AZ1303" s="10" t="s">
        <v>156</v>
      </c>
      <c r="BA1303" s="10" t="s">
        <v>153</v>
      </c>
      <c r="BB1303" s="16">
        <v>0</v>
      </c>
      <c r="BC1303" s="16">
        <v>0</v>
      </c>
      <c r="BD1303" s="38"/>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70000110</v>
      </c>
      <c r="D1304" s="10" t="s">
        <v>181</v>
      </c>
      <c r="E1304" s="9">
        <v>1</v>
      </c>
      <c r="F1304" s="11">
        <v>80000001</v>
      </c>
      <c r="G1304" s="9">
        <v>0</v>
      </c>
      <c r="H1304" s="9">
        <v>0</v>
      </c>
      <c r="I1304" s="9">
        <v>1</v>
      </c>
      <c r="J1304" s="9">
        <v>0</v>
      </c>
      <c r="K1304" s="9">
        <v>0</v>
      </c>
      <c r="L1304" s="9">
        <v>0</v>
      </c>
      <c r="M1304" s="9">
        <v>0</v>
      </c>
      <c r="N1304" s="9">
        <v>1</v>
      </c>
      <c r="O1304" s="9">
        <v>0</v>
      </c>
      <c r="P1304" s="9">
        <v>0</v>
      </c>
      <c r="Q1304" s="9">
        <v>0</v>
      </c>
      <c r="R1304" s="11">
        <v>0</v>
      </c>
      <c r="S1304" s="16">
        <v>0</v>
      </c>
      <c r="T1304" s="7">
        <v>0</v>
      </c>
      <c r="U1304" s="9">
        <v>1</v>
      </c>
      <c r="V1304" s="9">
        <v>0</v>
      </c>
      <c r="W1304" s="9">
        <v>1</v>
      </c>
      <c r="X1304" s="9"/>
      <c r="Y1304" s="9">
        <v>0</v>
      </c>
      <c r="Z1304" s="9">
        <v>0</v>
      </c>
      <c r="AA1304" s="9">
        <v>0</v>
      </c>
      <c r="AB1304" s="9">
        <v>0</v>
      </c>
      <c r="AC1304" s="9">
        <v>1</v>
      </c>
      <c r="AD1304" s="9">
        <v>0</v>
      </c>
      <c r="AE1304" s="9">
        <v>1</v>
      </c>
      <c r="AF1304" s="9">
        <v>1</v>
      </c>
      <c r="AG1304" s="9">
        <v>2</v>
      </c>
      <c r="AH1304" s="11">
        <v>7</v>
      </c>
      <c r="AI1304" s="11">
        <v>0</v>
      </c>
      <c r="AJ1304" s="11">
        <v>0</v>
      </c>
      <c r="AK1304" s="11">
        <v>0</v>
      </c>
      <c r="AL1304" s="9">
        <v>0</v>
      </c>
      <c r="AM1304" s="9">
        <v>0</v>
      </c>
      <c r="AN1304" s="9">
        <v>0</v>
      </c>
      <c r="AO1304" s="9">
        <v>0</v>
      </c>
      <c r="AP1304" s="9">
        <v>700</v>
      </c>
      <c r="AQ1304" s="9">
        <v>0.5</v>
      </c>
      <c r="AR1304" s="9">
        <v>0</v>
      </c>
      <c r="AS1304" s="11">
        <v>0</v>
      </c>
      <c r="AT1304" s="9">
        <v>0</v>
      </c>
      <c r="AU1304" s="9"/>
      <c r="AV1304" s="10" t="s">
        <v>182</v>
      </c>
      <c r="AW1304" s="9">
        <v>0</v>
      </c>
      <c r="AX1304" s="59">
        <v>12000006</v>
      </c>
      <c r="AY1304" s="9">
        <v>0</v>
      </c>
      <c r="AZ1304" s="10" t="s">
        <v>156</v>
      </c>
      <c r="BA1304" s="10" t="s">
        <v>216</v>
      </c>
      <c r="BB1304" s="16">
        <v>0</v>
      </c>
      <c r="BC1304" s="16">
        <v>0</v>
      </c>
      <c r="BD1304" s="38"/>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19.5" customHeight="1">
      <c r="C1305" s="9">
        <v>70000111</v>
      </c>
      <c r="D1305" s="10" t="s">
        <v>181</v>
      </c>
      <c r="E1305" s="9">
        <v>1</v>
      </c>
      <c r="F1305" s="11">
        <v>80000001</v>
      </c>
      <c r="G1305" s="9">
        <v>0</v>
      </c>
      <c r="H1305" s="9">
        <v>0</v>
      </c>
      <c r="I1305" s="9">
        <v>1</v>
      </c>
      <c r="J1305" s="9">
        <v>0</v>
      </c>
      <c r="K1305" s="9">
        <v>0</v>
      </c>
      <c r="L1305" s="9">
        <v>0</v>
      </c>
      <c r="M1305" s="9">
        <v>0</v>
      </c>
      <c r="N1305" s="9">
        <v>1</v>
      </c>
      <c r="O1305" s="9">
        <v>0</v>
      </c>
      <c r="P1305" s="9">
        <v>0</v>
      </c>
      <c r="Q1305" s="9">
        <v>0</v>
      </c>
      <c r="R1305" s="11">
        <v>0</v>
      </c>
      <c r="S1305" s="16">
        <v>0</v>
      </c>
      <c r="T1305" s="7">
        <v>0</v>
      </c>
      <c r="U1305" s="9">
        <v>1</v>
      </c>
      <c r="V1305" s="9">
        <v>0</v>
      </c>
      <c r="W1305" s="9">
        <v>1</v>
      </c>
      <c r="X1305" s="9"/>
      <c r="Y1305" s="9">
        <v>0</v>
      </c>
      <c r="Z1305" s="9">
        <v>0</v>
      </c>
      <c r="AA1305" s="9">
        <v>0</v>
      </c>
      <c r="AB1305" s="9">
        <v>0</v>
      </c>
      <c r="AC1305" s="9">
        <v>1</v>
      </c>
      <c r="AD1305" s="9">
        <v>0</v>
      </c>
      <c r="AE1305" s="9">
        <v>1</v>
      </c>
      <c r="AF1305" s="9">
        <v>1</v>
      </c>
      <c r="AG1305" s="9">
        <v>2</v>
      </c>
      <c r="AH1305" s="11">
        <v>7</v>
      </c>
      <c r="AI1305" s="11">
        <v>0</v>
      </c>
      <c r="AJ1305" s="11">
        <v>0</v>
      </c>
      <c r="AK1305" s="11">
        <v>0</v>
      </c>
      <c r="AL1305" s="9">
        <v>0</v>
      </c>
      <c r="AM1305" s="9">
        <v>0</v>
      </c>
      <c r="AN1305" s="9">
        <v>0</v>
      </c>
      <c r="AO1305" s="9">
        <v>0</v>
      </c>
      <c r="AP1305" s="9">
        <v>700</v>
      </c>
      <c r="AQ1305" s="9">
        <v>0.8</v>
      </c>
      <c r="AR1305" s="9">
        <v>0</v>
      </c>
      <c r="AS1305" s="11">
        <v>0</v>
      </c>
      <c r="AT1305" s="9" t="s">
        <v>153</v>
      </c>
      <c r="AU1305" s="9"/>
      <c r="AV1305" s="10" t="s">
        <v>182</v>
      </c>
      <c r="AW1305" s="9">
        <v>0</v>
      </c>
      <c r="AX1305" s="59">
        <v>12000006</v>
      </c>
      <c r="AY1305" s="9">
        <v>0</v>
      </c>
      <c r="AZ1305" s="10" t="s">
        <v>156</v>
      </c>
      <c r="BA1305" s="10" t="s">
        <v>153</v>
      </c>
      <c r="BB1305" s="16">
        <v>0</v>
      </c>
      <c r="BC1305" s="16">
        <v>0</v>
      </c>
      <c r="BD1305" s="38"/>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70001001</v>
      </c>
      <c r="D1306" s="8" t="s">
        <v>151</v>
      </c>
      <c r="E1306" s="9">
        <v>1</v>
      </c>
      <c r="F1306" s="11">
        <v>80000001</v>
      </c>
      <c r="G1306" s="9">
        <v>0</v>
      </c>
      <c r="H1306" s="9">
        <v>0</v>
      </c>
      <c r="I1306" s="9">
        <v>1</v>
      </c>
      <c r="J1306" s="9">
        <v>0</v>
      </c>
      <c r="K1306" s="9">
        <v>0</v>
      </c>
      <c r="L1306" s="7">
        <v>0</v>
      </c>
      <c r="M1306" s="7">
        <v>0</v>
      </c>
      <c r="N1306" s="7">
        <v>2</v>
      </c>
      <c r="O1306" s="7">
        <v>1</v>
      </c>
      <c r="P1306" s="7">
        <v>0.3</v>
      </c>
      <c r="Q1306" s="7">
        <v>0</v>
      </c>
      <c r="R1306" s="11">
        <v>0</v>
      </c>
      <c r="S1306" s="7">
        <v>0</v>
      </c>
      <c r="T1306" s="7">
        <v>1</v>
      </c>
      <c r="U1306" s="7">
        <v>2</v>
      </c>
      <c r="V1306" s="7">
        <v>0</v>
      </c>
      <c r="W1306" s="7">
        <v>3</v>
      </c>
      <c r="X1306" s="7"/>
      <c r="Y1306" s="7">
        <v>350</v>
      </c>
      <c r="Z1306" s="7">
        <v>0</v>
      </c>
      <c r="AA1306" s="7">
        <v>0</v>
      </c>
      <c r="AB1306" s="7">
        <v>0</v>
      </c>
      <c r="AC1306" s="7">
        <v>0</v>
      </c>
      <c r="AD1306" s="7">
        <v>0</v>
      </c>
      <c r="AE1306" s="7">
        <v>9</v>
      </c>
      <c r="AF1306" s="7">
        <v>2</v>
      </c>
      <c r="AG1306" s="7" t="s">
        <v>152</v>
      </c>
      <c r="AH1306" s="11">
        <v>0</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t="s">
        <v>155</v>
      </c>
      <c r="AX1306" s="9">
        <v>10000007</v>
      </c>
      <c r="AY1306" s="9">
        <v>21000110</v>
      </c>
      <c r="AZ1306" s="8" t="s">
        <v>156</v>
      </c>
      <c r="BA1306" s="7">
        <v>0</v>
      </c>
      <c r="BB1306" s="16">
        <v>0</v>
      </c>
      <c r="BC1306" s="16">
        <v>0</v>
      </c>
      <c r="BD1306" s="22" t="s">
        <v>516</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70101001</v>
      </c>
      <c r="D1307" s="8" t="s">
        <v>1680</v>
      </c>
      <c r="E1307" s="9">
        <v>1</v>
      </c>
      <c r="F1307" s="11">
        <v>80000001</v>
      </c>
      <c r="G1307" s="9">
        <v>0</v>
      </c>
      <c r="H1307" s="9">
        <v>0</v>
      </c>
      <c r="I1307" s="9">
        <v>1</v>
      </c>
      <c r="J1307" s="9">
        <v>0</v>
      </c>
      <c r="K1307" s="9">
        <v>0</v>
      </c>
      <c r="L1307" s="7">
        <v>0</v>
      </c>
      <c r="M1307" s="7">
        <v>0</v>
      </c>
      <c r="N1307" s="7">
        <v>2</v>
      </c>
      <c r="O1307" s="7">
        <v>2</v>
      </c>
      <c r="P1307" s="7">
        <v>0.8</v>
      </c>
      <c r="Q1307" s="7">
        <v>0</v>
      </c>
      <c r="R1307" s="11">
        <v>0</v>
      </c>
      <c r="S1307" s="7">
        <v>0</v>
      </c>
      <c r="T1307" s="7">
        <v>1</v>
      </c>
      <c r="U1307" s="7">
        <v>2</v>
      </c>
      <c r="V1307" s="7">
        <v>0</v>
      </c>
      <c r="W1307" s="7">
        <v>0</v>
      </c>
      <c r="X1307" s="7"/>
      <c r="Y1307" s="7">
        <v>0</v>
      </c>
      <c r="Z1307" s="7">
        <v>0</v>
      </c>
      <c r="AA1307" s="7">
        <v>0</v>
      </c>
      <c r="AB1307" s="7">
        <v>0</v>
      </c>
      <c r="AC1307" s="7">
        <v>0</v>
      </c>
      <c r="AD1307" s="7">
        <v>0</v>
      </c>
      <c r="AE1307" s="7">
        <v>20</v>
      </c>
      <c r="AF1307" s="7">
        <v>0</v>
      </c>
      <c r="AG1307" s="7">
        <v>0</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171</v>
      </c>
      <c r="AW1307" s="7" t="s">
        <v>155</v>
      </c>
      <c r="AX1307" s="9">
        <v>0</v>
      </c>
      <c r="AY1307" s="9">
        <v>0</v>
      </c>
      <c r="AZ1307" s="8" t="s">
        <v>1178</v>
      </c>
      <c r="BA1307" s="7" t="s">
        <v>1681</v>
      </c>
      <c r="BB1307" s="16">
        <v>0</v>
      </c>
      <c r="BC1307" s="16">
        <v>0</v>
      </c>
      <c r="BD1307" s="22" t="s">
        <v>1682</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1.75" customHeight="1">
      <c r="C1308" s="9">
        <v>70102001</v>
      </c>
      <c r="D1308" s="8" t="s">
        <v>157</v>
      </c>
      <c r="E1308" s="9">
        <v>1</v>
      </c>
      <c r="F1308" s="11">
        <v>80000001</v>
      </c>
      <c r="G1308" s="9">
        <v>0</v>
      </c>
      <c r="H1308" s="9">
        <v>0</v>
      </c>
      <c r="I1308" s="9">
        <v>1</v>
      </c>
      <c r="J1308" s="9">
        <v>0</v>
      </c>
      <c r="K1308" s="9">
        <v>0</v>
      </c>
      <c r="L1308" s="7">
        <v>0</v>
      </c>
      <c r="M1308" s="7">
        <v>0</v>
      </c>
      <c r="N1308" s="7">
        <v>2</v>
      </c>
      <c r="O1308" s="7">
        <v>3</v>
      </c>
      <c r="P1308" s="7">
        <v>1</v>
      </c>
      <c r="Q1308" s="7">
        <v>0</v>
      </c>
      <c r="R1308" s="11">
        <v>0</v>
      </c>
      <c r="S1308" s="7">
        <v>0</v>
      </c>
      <c r="T1308" s="7">
        <v>1</v>
      </c>
      <c r="U1308" s="7">
        <v>2</v>
      </c>
      <c r="V1308" s="7">
        <v>0</v>
      </c>
      <c r="W1308" s="7">
        <v>3</v>
      </c>
      <c r="X1308" s="7"/>
      <c r="Y1308" s="7">
        <v>0</v>
      </c>
      <c r="Z1308" s="7">
        <v>1</v>
      </c>
      <c r="AA1308" s="7">
        <v>0</v>
      </c>
      <c r="AB1308" s="7">
        <v>0</v>
      </c>
      <c r="AC1308" s="7">
        <v>0</v>
      </c>
      <c r="AD1308" s="7">
        <v>0</v>
      </c>
      <c r="AE1308" s="7">
        <v>9</v>
      </c>
      <c r="AF1308" s="7">
        <v>1</v>
      </c>
      <c r="AG1308" s="7">
        <v>4</v>
      </c>
      <c r="AH1308" s="11">
        <v>0</v>
      </c>
      <c r="AI1308" s="11">
        <v>1</v>
      </c>
      <c r="AJ1308" s="11">
        <v>0</v>
      </c>
      <c r="AK1308" s="11">
        <v>2</v>
      </c>
      <c r="AL1308" s="7">
        <v>0</v>
      </c>
      <c r="AM1308" s="7">
        <v>0</v>
      </c>
      <c r="AN1308" s="7">
        <v>0</v>
      </c>
      <c r="AO1308" s="7">
        <v>3</v>
      </c>
      <c r="AP1308" s="7">
        <v>5000</v>
      </c>
      <c r="AQ1308" s="7">
        <v>2.5</v>
      </c>
      <c r="AR1308" s="7">
        <v>0</v>
      </c>
      <c r="AS1308" s="11">
        <v>0</v>
      </c>
      <c r="AT1308" s="7" t="s">
        <v>1683</v>
      </c>
      <c r="AU1308" s="7"/>
      <c r="AV1308" s="8" t="s">
        <v>154</v>
      </c>
      <c r="AW1308" s="7" t="s">
        <v>159</v>
      </c>
      <c r="AX1308" s="9">
        <v>10000007</v>
      </c>
      <c r="AY1308" s="9">
        <v>70102001</v>
      </c>
      <c r="AZ1308" s="8" t="s">
        <v>156</v>
      </c>
      <c r="BA1308" s="7" t="s">
        <v>1684</v>
      </c>
      <c r="BB1308" s="16">
        <v>0</v>
      </c>
      <c r="BC1308" s="16">
        <v>0</v>
      </c>
      <c r="BD1308" s="22" t="s">
        <v>1685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70102002</v>
      </c>
      <c r="D1309" s="10" t="s">
        <v>1686</v>
      </c>
      <c r="E1309" s="9">
        <v>1</v>
      </c>
      <c r="F1309" s="11">
        <v>80000001</v>
      </c>
      <c r="G1309" s="9">
        <v>0</v>
      </c>
      <c r="H1309" s="9">
        <v>0</v>
      </c>
      <c r="I1309" s="9">
        <v>1</v>
      </c>
      <c r="J1309" s="9">
        <v>0</v>
      </c>
      <c r="K1309" s="9">
        <v>0</v>
      </c>
      <c r="L1309" s="9">
        <v>0</v>
      </c>
      <c r="M1309" s="9">
        <v>0</v>
      </c>
      <c r="N1309" s="7">
        <v>2</v>
      </c>
      <c r="O1309" s="9">
        <v>2</v>
      </c>
      <c r="P1309" s="9">
        <v>0.6</v>
      </c>
      <c r="Q1309" s="9">
        <v>0</v>
      </c>
      <c r="R1309" s="11">
        <v>0</v>
      </c>
      <c r="S1309" s="16">
        <v>0</v>
      </c>
      <c r="T1309" s="7">
        <v>1</v>
      </c>
      <c r="U1309" s="9">
        <v>2</v>
      </c>
      <c r="V1309" s="9">
        <v>0</v>
      </c>
      <c r="W1309" s="9">
        <v>0</v>
      </c>
      <c r="X1309" s="9"/>
      <c r="Y1309" s="9">
        <v>0</v>
      </c>
      <c r="Z1309" s="9">
        <v>0</v>
      </c>
      <c r="AA1309" s="9">
        <v>0</v>
      </c>
      <c r="AB1309" s="9">
        <v>0</v>
      </c>
      <c r="AC1309" s="9">
        <v>0</v>
      </c>
      <c r="AD1309" s="9">
        <v>0</v>
      </c>
      <c r="AE1309" s="9">
        <v>20</v>
      </c>
      <c r="AF1309" s="9">
        <v>0</v>
      </c>
      <c r="AG1309" s="9">
        <v>0</v>
      </c>
      <c r="AH1309" s="11">
        <v>2</v>
      </c>
      <c r="AI1309" s="11">
        <v>0</v>
      </c>
      <c r="AJ1309" s="11">
        <v>0</v>
      </c>
      <c r="AK1309" s="11">
        <v>0</v>
      </c>
      <c r="AL1309" s="9">
        <v>0</v>
      </c>
      <c r="AM1309" s="9">
        <v>0</v>
      </c>
      <c r="AN1309" s="9">
        <v>0</v>
      </c>
      <c r="AO1309" s="9">
        <v>0</v>
      </c>
      <c r="AP1309" s="9">
        <v>1000</v>
      </c>
      <c r="AQ1309" s="9">
        <v>0</v>
      </c>
      <c r="AR1309" s="9">
        <v>0</v>
      </c>
      <c r="AS1309" s="11">
        <v>90102001</v>
      </c>
      <c r="AT1309" s="9" t="s">
        <v>153</v>
      </c>
      <c r="AU1309" s="9"/>
      <c r="AV1309" s="10" t="s">
        <v>171</v>
      </c>
      <c r="AW1309" s="9" t="s">
        <v>387</v>
      </c>
      <c r="AX1309" s="9">
        <v>0</v>
      </c>
      <c r="AY1309" s="9">
        <v>40000003</v>
      </c>
      <c r="AZ1309" s="10" t="s">
        <v>156</v>
      </c>
      <c r="BA1309" s="10" t="s">
        <v>153</v>
      </c>
      <c r="BB1309" s="16">
        <v>0</v>
      </c>
      <c r="BC1309" s="16">
        <v>0</v>
      </c>
      <c r="BD1309" s="38" t="s">
        <v>1687</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70103001</v>
      </c>
      <c r="D1310" s="8" t="s">
        <v>1688</v>
      </c>
      <c r="E1310" s="9">
        <v>1</v>
      </c>
      <c r="F1310" s="11">
        <v>80000001</v>
      </c>
      <c r="G1310" s="9">
        <v>0</v>
      </c>
      <c r="H1310" s="9">
        <v>0</v>
      </c>
      <c r="I1310" s="9">
        <v>1</v>
      </c>
      <c r="J1310" s="9">
        <v>0</v>
      </c>
      <c r="K1310" s="9">
        <v>0</v>
      </c>
      <c r="L1310" s="7">
        <v>0</v>
      </c>
      <c r="M1310" s="7">
        <v>0</v>
      </c>
      <c r="N1310" s="7">
        <v>2</v>
      </c>
      <c r="O1310" s="7">
        <v>1</v>
      </c>
      <c r="P1310" s="7">
        <v>0.5</v>
      </c>
      <c r="Q1310" s="7">
        <v>0</v>
      </c>
      <c r="R1310" s="11">
        <v>0</v>
      </c>
      <c r="S1310" s="7">
        <v>0</v>
      </c>
      <c r="T1310" s="7">
        <v>1</v>
      </c>
      <c r="U1310" s="7">
        <v>2</v>
      </c>
      <c r="V1310" s="7">
        <v>0</v>
      </c>
      <c r="W1310" s="7">
        <v>3</v>
      </c>
      <c r="X1310" s="7"/>
      <c r="Y1310" s="7">
        <v>0</v>
      </c>
      <c r="Z1310" s="7">
        <v>0</v>
      </c>
      <c r="AA1310" s="7">
        <v>0</v>
      </c>
      <c r="AB1310" s="7">
        <v>0</v>
      </c>
      <c r="AC1310" s="7">
        <v>0</v>
      </c>
      <c r="AD1310" s="7">
        <v>0</v>
      </c>
      <c r="AE1310" s="7">
        <v>12</v>
      </c>
      <c r="AF1310" s="7">
        <v>2</v>
      </c>
      <c r="AG1310" s="7" t="s">
        <v>152</v>
      </c>
      <c r="AH1310" s="11">
        <v>0</v>
      </c>
      <c r="AI1310" s="11">
        <v>2</v>
      </c>
      <c r="AJ1310" s="11">
        <v>0</v>
      </c>
      <c r="AK1310" s="11">
        <v>1.5</v>
      </c>
      <c r="AL1310" s="7">
        <v>0</v>
      </c>
      <c r="AM1310" s="7">
        <v>0</v>
      </c>
      <c r="AN1310" s="7">
        <v>0</v>
      </c>
      <c r="AO1310" s="7">
        <v>1.1000000000000001</v>
      </c>
      <c r="AP1310" s="7">
        <v>3000</v>
      </c>
      <c r="AQ1310" s="7">
        <v>1.1000000000000001</v>
      </c>
      <c r="AR1310" s="7">
        <v>0</v>
      </c>
      <c r="AS1310" s="11">
        <v>0</v>
      </c>
      <c r="AT1310" s="7" t="s">
        <v>153</v>
      </c>
      <c r="AU1310" s="7"/>
      <c r="AV1310" s="10" t="s">
        <v>154</v>
      </c>
      <c r="AW1310" s="7" t="s">
        <v>155</v>
      </c>
      <c r="AX1310" s="9">
        <v>10001007</v>
      </c>
      <c r="AY1310" s="9">
        <v>70103001</v>
      </c>
      <c r="AZ1310" s="8" t="s">
        <v>156</v>
      </c>
      <c r="BA1310" s="7">
        <v>0</v>
      </c>
      <c r="BB1310" s="16">
        <v>0</v>
      </c>
      <c r="BC1310" s="16">
        <v>0</v>
      </c>
      <c r="BD1310" s="22" t="s">
        <v>1689</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70103002</v>
      </c>
      <c r="D1311" s="10" t="s">
        <v>1686</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9">
        <v>20</v>
      </c>
      <c r="AF1311" s="9">
        <v>0</v>
      </c>
      <c r="AG1311" s="9">
        <v>0</v>
      </c>
      <c r="AH1311" s="11">
        <v>0</v>
      </c>
      <c r="AI1311" s="11">
        <v>0</v>
      </c>
      <c r="AJ1311" s="11">
        <v>0</v>
      </c>
      <c r="AK1311" s="11">
        <v>0</v>
      </c>
      <c r="AL1311" s="9">
        <v>0</v>
      </c>
      <c r="AM1311" s="9">
        <v>0</v>
      </c>
      <c r="AN1311" s="9">
        <v>0</v>
      </c>
      <c r="AO1311" s="9">
        <v>0</v>
      </c>
      <c r="AP1311" s="9">
        <v>1000</v>
      </c>
      <c r="AQ1311" s="9">
        <v>0</v>
      </c>
      <c r="AR1311" s="9">
        <v>0</v>
      </c>
      <c r="AS1311" s="11">
        <v>90103001</v>
      </c>
      <c r="AT1311" s="9" t="s">
        <v>153</v>
      </c>
      <c r="AU1311" s="9"/>
      <c r="AV1311" s="10" t="s">
        <v>153</v>
      </c>
      <c r="AW1311" s="9" t="s">
        <v>387</v>
      </c>
      <c r="AX1311" s="9">
        <v>0</v>
      </c>
      <c r="AY1311" s="9">
        <v>40000003</v>
      </c>
      <c r="AZ1311" s="10" t="s">
        <v>156</v>
      </c>
      <c r="BA1311" s="10" t="s">
        <v>153</v>
      </c>
      <c r="BB1311" s="16">
        <v>0</v>
      </c>
      <c r="BC1311" s="16">
        <v>0</v>
      </c>
      <c r="BD1311" s="38" t="s">
        <v>1690</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70103003</v>
      </c>
      <c r="D1312" s="8" t="s">
        <v>1003</v>
      </c>
      <c r="E1312" s="9">
        <v>1</v>
      </c>
      <c r="F1312" s="11">
        <v>80000001</v>
      </c>
      <c r="G1312" s="9">
        <v>0</v>
      </c>
      <c r="H1312" s="9">
        <v>0</v>
      </c>
      <c r="I1312" s="9">
        <v>1</v>
      </c>
      <c r="J1312" s="9">
        <v>0</v>
      </c>
      <c r="K1312" s="9">
        <v>0</v>
      </c>
      <c r="L1312" s="7">
        <v>0</v>
      </c>
      <c r="M1312" s="7">
        <v>0</v>
      </c>
      <c r="N1312" s="7">
        <v>2</v>
      </c>
      <c r="O1312" s="7">
        <v>1</v>
      </c>
      <c r="P1312" s="7">
        <v>0.5</v>
      </c>
      <c r="Q1312" s="7">
        <v>0</v>
      </c>
      <c r="R1312" s="11">
        <v>0</v>
      </c>
      <c r="S1312" s="7">
        <v>0</v>
      </c>
      <c r="T1312" s="7">
        <v>1</v>
      </c>
      <c r="U1312" s="7">
        <v>2</v>
      </c>
      <c r="V1312" s="7">
        <v>0</v>
      </c>
      <c r="W1312" s="7">
        <v>3</v>
      </c>
      <c r="X1312" s="7"/>
      <c r="Y1312" s="7">
        <v>0</v>
      </c>
      <c r="Z1312" s="7">
        <v>1</v>
      </c>
      <c r="AA1312" s="7">
        <v>0</v>
      </c>
      <c r="AB1312" s="7">
        <v>0</v>
      </c>
      <c r="AC1312" s="7">
        <v>0</v>
      </c>
      <c r="AD1312" s="7">
        <v>0</v>
      </c>
      <c r="AE1312" s="7">
        <v>8</v>
      </c>
      <c r="AF1312" s="7">
        <v>1</v>
      </c>
      <c r="AG1312" s="7">
        <v>3</v>
      </c>
      <c r="AH1312" s="11">
        <v>1</v>
      </c>
      <c r="AI1312" s="11">
        <v>1</v>
      </c>
      <c r="AJ1312" s="11">
        <v>0</v>
      </c>
      <c r="AK1312" s="11">
        <v>1.5</v>
      </c>
      <c r="AL1312" s="7">
        <v>0</v>
      </c>
      <c r="AM1312" s="7">
        <v>0</v>
      </c>
      <c r="AN1312" s="7">
        <v>0</v>
      </c>
      <c r="AO1312" s="7">
        <v>0.5</v>
      </c>
      <c r="AP1312" s="7">
        <v>5000</v>
      </c>
      <c r="AQ1312" s="7">
        <v>3</v>
      </c>
      <c r="AR1312" s="7">
        <v>0</v>
      </c>
      <c r="AS1312" s="11">
        <v>0</v>
      </c>
      <c r="AT1312" s="7" t="s">
        <v>153</v>
      </c>
      <c r="AU1312" s="7"/>
      <c r="AV1312" s="10" t="s">
        <v>171</v>
      </c>
      <c r="AW1312" s="7" t="s">
        <v>159</v>
      </c>
      <c r="AX1312" s="9">
        <v>10000007</v>
      </c>
      <c r="AY1312" s="9">
        <v>70103003</v>
      </c>
      <c r="AZ1312" s="8" t="s">
        <v>156</v>
      </c>
      <c r="BA1312" s="7" t="s">
        <v>1004</v>
      </c>
      <c r="BB1312" s="16">
        <v>0</v>
      </c>
      <c r="BC1312" s="16">
        <v>0</v>
      </c>
      <c r="BD1312" s="22" t="s">
        <v>1005</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70104001</v>
      </c>
      <c r="D1313" s="8" t="s">
        <v>1691</v>
      </c>
      <c r="E1313" s="9">
        <v>1</v>
      </c>
      <c r="F1313" s="11">
        <v>80000001</v>
      </c>
      <c r="G1313" s="9">
        <v>0</v>
      </c>
      <c r="H1313" s="9">
        <v>0</v>
      </c>
      <c r="I1313" s="9">
        <v>1</v>
      </c>
      <c r="J1313" s="9">
        <v>0</v>
      </c>
      <c r="K1313" s="9">
        <v>0</v>
      </c>
      <c r="L1313" s="7">
        <v>0</v>
      </c>
      <c r="M1313" s="7">
        <v>0</v>
      </c>
      <c r="N1313" s="7">
        <v>2</v>
      </c>
      <c r="O1313" s="7">
        <v>1</v>
      </c>
      <c r="P1313" s="7">
        <v>0.3</v>
      </c>
      <c r="Q1313" s="7">
        <v>0</v>
      </c>
      <c r="R1313" s="11">
        <v>0</v>
      </c>
      <c r="S1313" s="7">
        <v>0</v>
      </c>
      <c r="T1313" s="7">
        <v>1</v>
      </c>
      <c r="U1313" s="7">
        <v>2</v>
      </c>
      <c r="V1313" s="7">
        <v>0</v>
      </c>
      <c r="W1313" s="7">
        <v>3</v>
      </c>
      <c r="X1313" s="7"/>
      <c r="Y1313" s="7">
        <v>0</v>
      </c>
      <c r="Z1313" s="7">
        <v>1</v>
      </c>
      <c r="AA1313" s="7">
        <v>0</v>
      </c>
      <c r="AB1313" s="7">
        <v>0</v>
      </c>
      <c r="AC1313" s="7">
        <v>0</v>
      </c>
      <c r="AD1313" s="7">
        <v>0</v>
      </c>
      <c r="AE1313" s="7">
        <v>5</v>
      </c>
      <c r="AF1313" s="7">
        <v>1</v>
      </c>
      <c r="AG1313" s="7" t="s">
        <v>165</v>
      </c>
      <c r="AH1313" s="11">
        <v>1</v>
      </c>
      <c r="AI1313" s="11">
        <v>1</v>
      </c>
      <c r="AJ1313" s="11">
        <v>0</v>
      </c>
      <c r="AK1313" s="11">
        <v>1.5</v>
      </c>
      <c r="AL1313" s="7">
        <v>0</v>
      </c>
      <c r="AM1313" s="7">
        <v>0</v>
      </c>
      <c r="AN1313" s="7">
        <v>0</v>
      </c>
      <c r="AO1313" s="7">
        <v>0.5</v>
      </c>
      <c r="AP1313" s="7">
        <v>5000</v>
      </c>
      <c r="AQ1313" s="7">
        <v>2</v>
      </c>
      <c r="AR1313" s="7">
        <v>0</v>
      </c>
      <c r="AS1313" s="11">
        <v>0</v>
      </c>
      <c r="AT1313" s="7" t="s">
        <v>153</v>
      </c>
      <c r="AU1313" s="7"/>
      <c r="AV1313" s="8" t="s">
        <v>154</v>
      </c>
      <c r="AW1313" s="7" t="s">
        <v>159</v>
      </c>
      <c r="AX1313" s="9">
        <v>10000007</v>
      </c>
      <c r="AY1313" s="9">
        <v>70104001</v>
      </c>
      <c r="AZ1313" s="8" t="s">
        <v>156</v>
      </c>
      <c r="BA1313" s="7" t="s">
        <v>1692</v>
      </c>
      <c r="BB1313" s="16">
        <v>0</v>
      </c>
      <c r="BC1313" s="16">
        <v>0</v>
      </c>
      <c r="BD1313" s="22" t="s">
        <v>1693</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70104002</v>
      </c>
      <c r="D1314" s="10" t="s">
        <v>993</v>
      </c>
      <c r="E1314" s="9">
        <v>1</v>
      </c>
      <c r="F1314" s="11">
        <v>80000001</v>
      </c>
      <c r="G1314" s="9">
        <v>0</v>
      </c>
      <c r="H1314" s="9">
        <v>0</v>
      </c>
      <c r="I1314" s="9">
        <v>1</v>
      </c>
      <c r="J1314" s="9">
        <v>0</v>
      </c>
      <c r="K1314" s="9">
        <v>0</v>
      </c>
      <c r="L1314" s="9">
        <v>0</v>
      </c>
      <c r="M1314" s="9">
        <v>0</v>
      </c>
      <c r="N1314" s="7">
        <v>2</v>
      </c>
      <c r="O1314" s="9">
        <v>2</v>
      </c>
      <c r="P1314" s="9">
        <v>0.3</v>
      </c>
      <c r="Q1314" s="9">
        <v>0</v>
      </c>
      <c r="R1314" s="11">
        <v>0</v>
      </c>
      <c r="S1314" s="16">
        <v>0</v>
      </c>
      <c r="T1314" s="7">
        <v>1</v>
      </c>
      <c r="U1314" s="9">
        <v>2</v>
      </c>
      <c r="V1314" s="9">
        <v>0</v>
      </c>
      <c r="W1314" s="9">
        <v>0</v>
      </c>
      <c r="X1314" s="9"/>
      <c r="Y1314" s="9">
        <v>0</v>
      </c>
      <c r="Z1314" s="9">
        <v>0</v>
      </c>
      <c r="AA1314" s="9">
        <v>0</v>
      </c>
      <c r="AB1314" s="9">
        <v>0</v>
      </c>
      <c r="AC1314" s="9">
        <v>0</v>
      </c>
      <c r="AD1314" s="9">
        <v>0</v>
      </c>
      <c r="AE1314" s="9">
        <v>99999</v>
      </c>
      <c r="AF1314" s="9">
        <v>0</v>
      </c>
      <c r="AG1314" s="9">
        <v>0</v>
      </c>
      <c r="AH1314" s="11">
        <v>2</v>
      </c>
      <c r="AI1314" s="11">
        <v>0</v>
      </c>
      <c r="AJ1314" s="11">
        <v>0</v>
      </c>
      <c r="AK1314" s="11">
        <v>0</v>
      </c>
      <c r="AL1314" s="9">
        <v>0</v>
      </c>
      <c r="AM1314" s="9">
        <v>0</v>
      </c>
      <c r="AN1314" s="9">
        <v>0</v>
      </c>
      <c r="AO1314" s="9">
        <v>0</v>
      </c>
      <c r="AP1314" s="9">
        <v>1000</v>
      </c>
      <c r="AQ1314" s="9">
        <v>0</v>
      </c>
      <c r="AR1314" s="9">
        <v>0</v>
      </c>
      <c r="AS1314" s="11">
        <v>90104002</v>
      </c>
      <c r="AT1314" s="9" t="s">
        <v>153</v>
      </c>
      <c r="AU1314" s="9"/>
      <c r="AV1314" s="10" t="s">
        <v>171</v>
      </c>
      <c r="AW1314" s="9" t="s">
        <v>387</v>
      </c>
      <c r="AX1314" s="9">
        <v>0</v>
      </c>
      <c r="AY1314" s="9">
        <v>0</v>
      </c>
      <c r="AZ1314" s="10" t="s">
        <v>156</v>
      </c>
      <c r="BA1314" s="10" t="s">
        <v>153</v>
      </c>
      <c r="BB1314" s="16">
        <v>0</v>
      </c>
      <c r="BC1314" s="16">
        <v>0</v>
      </c>
      <c r="BD1314" s="38" t="s">
        <v>1694</v>
      </c>
      <c r="BE1314" s="9">
        <v>0</v>
      </c>
      <c r="BF1314" s="7">
        <v>0</v>
      </c>
      <c r="BG1314" s="9">
        <v>0</v>
      </c>
      <c r="BH1314" s="9">
        <v>0</v>
      </c>
      <c r="BI1314" s="9">
        <v>0</v>
      </c>
      <c r="BJ1314" s="9">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70104003</v>
      </c>
      <c r="D1315" s="8" t="s">
        <v>341</v>
      </c>
      <c r="E1315" s="9">
        <v>1</v>
      </c>
      <c r="F1315" s="11">
        <v>80000001</v>
      </c>
      <c r="G1315" s="9">
        <v>0</v>
      </c>
      <c r="H1315" s="9">
        <v>0</v>
      </c>
      <c r="I1315" s="9">
        <v>1</v>
      </c>
      <c r="J1315" s="9">
        <v>0</v>
      </c>
      <c r="K1315" s="9">
        <v>0</v>
      </c>
      <c r="L1315" s="7">
        <v>0</v>
      </c>
      <c r="M1315" s="7">
        <v>0</v>
      </c>
      <c r="N1315" s="7">
        <v>2</v>
      </c>
      <c r="O1315" s="7">
        <v>1</v>
      </c>
      <c r="P1315" s="7">
        <v>0.3</v>
      </c>
      <c r="Q1315" s="7">
        <v>0</v>
      </c>
      <c r="R1315" s="11">
        <v>0</v>
      </c>
      <c r="S1315" s="7">
        <v>0</v>
      </c>
      <c r="T1315" s="7">
        <v>1</v>
      </c>
      <c r="U1315" s="7">
        <v>2</v>
      </c>
      <c r="V1315" s="7">
        <v>0</v>
      </c>
      <c r="W1315" s="7">
        <v>5</v>
      </c>
      <c r="X1315" s="7"/>
      <c r="Y1315" s="7">
        <v>0</v>
      </c>
      <c r="Z1315" s="7">
        <v>1</v>
      </c>
      <c r="AA1315" s="7">
        <v>0</v>
      </c>
      <c r="AB1315" s="7">
        <v>0</v>
      </c>
      <c r="AC1315" s="7">
        <v>0</v>
      </c>
      <c r="AD1315" s="7">
        <v>0</v>
      </c>
      <c r="AE1315" s="7">
        <v>10</v>
      </c>
      <c r="AF1315" s="7">
        <v>1</v>
      </c>
      <c r="AG1315" s="7" t="s">
        <v>883</v>
      </c>
      <c r="AH1315" s="11">
        <v>0</v>
      </c>
      <c r="AI1315" s="11">
        <v>1</v>
      </c>
      <c r="AJ1315" s="11">
        <v>0</v>
      </c>
      <c r="AK1315" s="11">
        <v>3</v>
      </c>
      <c r="AL1315" s="7">
        <v>0</v>
      </c>
      <c r="AM1315" s="7">
        <v>0</v>
      </c>
      <c r="AN1315" s="7">
        <v>0</v>
      </c>
      <c r="AO1315" s="7">
        <v>3.5</v>
      </c>
      <c r="AP1315" s="7">
        <v>5000</v>
      </c>
      <c r="AQ1315" s="7">
        <v>3</v>
      </c>
      <c r="AR1315" s="7">
        <v>0</v>
      </c>
      <c r="AS1315" s="11">
        <v>0</v>
      </c>
      <c r="AT1315" s="7" t="s">
        <v>153</v>
      </c>
      <c r="AU1315" s="7"/>
      <c r="AV1315" s="8" t="s">
        <v>189</v>
      </c>
      <c r="AW1315" s="7" t="s">
        <v>159</v>
      </c>
      <c r="AX1315" s="9">
        <v>10000007</v>
      </c>
      <c r="AY1315" s="9">
        <v>70104003</v>
      </c>
      <c r="AZ1315" s="8" t="s">
        <v>156</v>
      </c>
      <c r="BA1315" s="7" t="s">
        <v>1695</v>
      </c>
      <c r="BB1315" s="16">
        <v>0</v>
      </c>
      <c r="BC1315" s="16">
        <v>0</v>
      </c>
      <c r="BD1315" s="22" t="s">
        <v>1696</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70105001</v>
      </c>
      <c r="D1316" s="8" t="s">
        <v>157</v>
      </c>
      <c r="E1316" s="9">
        <v>1</v>
      </c>
      <c r="F1316" s="11">
        <v>80000001</v>
      </c>
      <c r="G1316" s="9">
        <v>0</v>
      </c>
      <c r="H1316" s="9">
        <v>0</v>
      </c>
      <c r="I1316" s="9">
        <v>1</v>
      </c>
      <c r="J1316" s="9">
        <v>0</v>
      </c>
      <c r="K1316" s="9">
        <v>0</v>
      </c>
      <c r="L1316" s="7">
        <v>0</v>
      </c>
      <c r="M1316" s="7">
        <v>0</v>
      </c>
      <c r="N1316" s="7">
        <v>2</v>
      </c>
      <c r="O1316" s="7">
        <v>1</v>
      </c>
      <c r="P1316" s="7">
        <v>1</v>
      </c>
      <c r="Q1316" s="7">
        <v>0</v>
      </c>
      <c r="R1316" s="11">
        <v>0</v>
      </c>
      <c r="S1316" s="7">
        <v>0</v>
      </c>
      <c r="T1316" s="7">
        <v>1</v>
      </c>
      <c r="U1316" s="7">
        <v>2</v>
      </c>
      <c r="V1316" s="7">
        <v>0</v>
      </c>
      <c r="W1316" s="7">
        <v>2</v>
      </c>
      <c r="X1316" s="7"/>
      <c r="Y1316" s="7">
        <v>0</v>
      </c>
      <c r="Z1316" s="7">
        <v>1</v>
      </c>
      <c r="AA1316" s="7">
        <v>0</v>
      </c>
      <c r="AB1316" s="7">
        <v>0</v>
      </c>
      <c r="AC1316" s="7">
        <v>0</v>
      </c>
      <c r="AD1316" s="7">
        <v>0</v>
      </c>
      <c r="AE1316" s="7">
        <v>6</v>
      </c>
      <c r="AF1316" s="7">
        <v>1</v>
      </c>
      <c r="AG1316" s="7">
        <v>3</v>
      </c>
      <c r="AH1316" s="11">
        <v>0</v>
      </c>
      <c r="AI1316" s="11">
        <v>0</v>
      </c>
      <c r="AJ1316" s="11">
        <v>0</v>
      </c>
      <c r="AK1316" s="11">
        <v>1.5</v>
      </c>
      <c r="AL1316" s="7">
        <v>0</v>
      </c>
      <c r="AM1316" s="7">
        <v>0</v>
      </c>
      <c r="AN1316" s="7">
        <v>0</v>
      </c>
      <c r="AO1316" s="7">
        <v>1</v>
      </c>
      <c r="AP1316" s="7">
        <v>5000</v>
      </c>
      <c r="AQ1316" s="7">
        <v>0.5</v>
      </c>
      <c r="AR1316" s="7">
        <v>0</v>
      </c>
      <c r="AS1316" s="11">
        <v>0</v>
      </c>
      <c r="AT1316" s="7" t="s">
        <v>153</v>
      </c>
      <c r="AU1316" s="7"/>
      <c r="AV1316" s="10" t="s">
        <v>171</v>
      </c>
      <c r="AW1316" s="7" t="s">
        <v>159</v>
      </c>
      <c r="AX1316" s="9">
        <v>10000007</v>
      </c>
      <c r="AY1316" s="9">
        <v>70105001</v>
      </c>
      <c r="AZ1316" s="8" t="s">
        <v>156</v>
      </c>
      <c r="BA1316" s="7" t="s">
        <v>1697</v>
      </c>
      <c r="BB1316" s="16">
        <v>0</v>
      </c>
      <c r="BC1316" s="16">
        <v>0</v>
      </c>
      <c r="BD1316" s="22" t="s">
        <v>1698</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9">
        <v>70105002</v>
      </c>
      <c r="D1317" s="10" t="s">
        <v>993</v>
      </c>
      <c r="E1317" s="9">
        <v>1</v>
      </c>
      <c r="F1317" s="11">
        <v>80000001</v>
      </c>
      <c r="G1317" s="9">
        <v>0</v>
      </c>
      <c r="H1317" s="9">
        <v>0</v>
      </c>
      <c r="I1317" s="9">
        <v>1</v>
      </c>
      <c r="J1317" s="9">
        <v>0</v>
      </c>
      <c r="K1317" s="9">
        <v>0</v>
      </c>
      <c r="L1317" s="9">
        <v>0</v>
      </c>
      <c r="M1317" s="9">
        <v>0</v>
      </c>
      <c r="N1317" s="7">
        <v>2</v>
      </c>
      <c r="O1317" s="9">
        <v>2</v>
      </c>
      <c r="P1317" s="9">
        <v>0.6</v>
      </c>
      <c r="Q1317" s="9">
        <v>0</v>
      </c>
      <c r="R1317" s="11">
        <v>0</v>
      </c>
      <c r="S1317" s="16">
        <v>0</v>
      </c>
      <c r="T1317" s="7">
        <v>1</v>
      </c>
      <c r="U1317" s="9">
        <v>2</v>
      </c>
      <c r="V1317" s="9">
        <v>0</v>
      </c>
      <c r="W1317" s="9">
        <v>0</v>
      </c>
      <c r="X1317" s="9"/>
      <c r="Y1317" s="9">
        <v>0</v>
      </c>
      <c r="Z1317" s="9">
        <v>0</v>
      </c>
      <c r="AA1317" s="9">
        <v>0</v>
      </c>
      <c r="AB1317" s="9">
        <v>0</v>
      </c>
      <c r="AC1317" s="9">
        <v>0</v>
      </c>
      <c r="AD1317" s="9">
        <v>0</v>
      </c>
      <c r="AE1317" s="7">
        <v>99999</v>
      </c>
      <c r="AF1317" s="9">
        <v>0</v>
      </c>
      <c r="AG1317" s="9">
        <v>0</v>
      </c>
      <c r="AH1317" s="11">
        <v>2</v>
      </c>
      <c r="AI1317" s="11">
        <v>0</v>
      </c>
      <c r="AJ1317" s="11">
        <v>0</v>
      </c>
      <c r="AK1317" s="11">
        <v>0</v>
      </c>
      <c r="AL1317" s="9">
        <v>0</v>
      </c>
      <c r="AM1317" s="9">
        <v>0</v>
      </c>
      <c r="AN1317" s="9">
        <v>0</v>
      </c>
      <c r="AO1317" s="9">
        <v>0</v>
      </c>
      <c r="AP1317" s="9">
        <v>1000</v>
      </c>
      <c r="AQ1317" s="9">
        <v>0</v>
      </c>
      <c r="AR1317" s="9">
        <v>0</v>
      </c>
      <c r="AS1317" s="11">
        <v>90104002</v>
      </c>
      <c r="AT1317" s="9" t="s">
        <v>153</v>
      </c>
      <c r="AU1317" s="9"/>
      <c r="AV1317" s="10" t="s">
        <v>171</v>
      </c>
      <c r="AW1317" s="9" t="s">
        <v>387</v>
      </c>
      <c r="AX1317" s="9">
        <v>0</v>
      </c>
      <c r="AY1317" s="9">
        <v>0</v>
      </c>
      <c r="AZ1317" s="10" t="s">
        <v>156</v>
      </c>
      <c r="BA1317" s="10" t="s">
        <v>153</v>
      </c>
      <c r="BB1317" s="16">
        <v>0</v>
      </c>
      <c r="BC1317" s="16">
        <v>0</v>
      </c>
      <c r="BD1317" s="38" t="s">
        <v>1694</v>
      </c>
      <c r="BE1317" s="9">
        <v>0</v>
      </c>
      <c r="BF1317" s="7">
        <v>0</v>
      </c>
      <c r="BG1317" s="9">
        <v>0</v>
      </c>
      <c r="BH1317" s="9">
        <v>0</v>
      </c>
      <c r="BI1317" s="9">
        <v>0</v>
      </c>
      <c r="BJ1317" s="9">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70105003</v>
      </c>
      <c r="D1318" s="8" t="s">
        <v>1699</v>
      </c>
      <c r="E1318" s="9">
        <v>1</v>
      </c>
      <c r="F1318" s="11">
        <v>80000001</v>
      </c>
      <c r="G1318" s="9">
        <v>0</v>
      </c>
      <c r="H1318" s="9">
        <v>0</v>
      </c>
      <c r="I1318" s="9">
        <v>1</v>
      </c>
      <c r="J1318" s="9">
        <v>0</v>
      </c>
      <c r="K1318" s="9">
        <v>0</v>
      </c>
      <c r="L1318" s="7">
        <v>0</v>
      </c>
      <c r="M1318" s="7">
        <v>0</v>
      </c>
      <c r="N1318" s="7">
        <v>2</v>
      </c>
      <c r="O1318" s="7">
        <v>2</v>
      </c>
      <c r="P1318" s="7">
        <v>0.8</v>
      </c>
      <c r="Q1318" s="7">
        <v>0</v>
      </c>
      <c r="R1318" s="11">
        <v>0</v>
      </c>
      <c r="S1318" s="7">
        <v>0</v>
      </c>
      <c r="T1318" s="7">
        <v>1</v>
      </c>
      <c r="U1318" s="7">
        <v>2</v>
      </c>
      <c r="V1318" s="7">
        <v>0</v>
      </c>
      <c r="W1318" s="7">
        <v>0</v>
      </c>
      <c r="X1318" s="7"/>
      <c r="Y1318" s="7">
        <v>0</v>
      </c>
      <c r="Z1318" s="7">
        <v>0</v>
      </c>
      <c r="AA1318" s="7">
        <v>0</v>
      </c>
      <c r="AB1318" s="7">
        <v>0</v>
      </c>
      <c r="AC1318" s="7">
        <v>0</v>
      </c>
      <c r="AD1318" s="7">
        <v>0</v>
      </c>
      <c r="AE1318" s="7">
        <v>20</v>
      </c>
      <c r="AF1318" s="7">
        <v>0</v>
      </c>
      <c r="AG1318" s="7">
        <v>0</v>
      </c>
      <c r="AH1318" s="11">
        <v>2</v>
      </c>
      <c r="AI1318" s="11">
        <v>2</v>
      </c>
      <c r="AJ1318" s="11">
        <v>0</v>
      </c>
      <c r="AK1318" s="11">
        <v>1.5</v>
      </c>
      <c r="AL1318" s="7">
        <v>0</v>
      </c>
      <c r="AM1318" s="7">
        <v>0</v>
      </c>
      <c r="AN1318" s="7">
        <v>0</v>
      </c>
      <c r="AO1318" s="7">
        <v>1</v>
      </c>
      <c r="AP1318" s="7">
        <v>3000</v>
      </c>
      <c r="AQ1318" s="7">
        <v>0.5</v>
      </c>
      <c r="AR1318" s="7">
        <v>0</v>
      </c>
      <c r="AS1318" s="11">
        <v>0</v>
      </c>
      <c r="AT1318" s="7" t="s">
        <v>153</v>
      </c>
      <c r="AU1318" s="7"/>
      <c r="AV1318" s="10" t="s">
        <v>171</v>
      </c>
      <c r="AW1318" s="7" t="s">
        <v>155</v>
      </c>
      <c r="AX1318" s="9">
        <v>0</v>
      </c>
      <c r="AY1318" s="9">
        <v>0</v>
      </c>
      <c r="AZ1318" s="8" t="s">
        <v>1178</v>
      </c>
      <c r="BA1318" s="7" t="s">
        <v>1700</v>
      </c>
      <c r="BB1318" s="16">
        <v>0</v>
      </c>
      <c r="BC1318" s="16">
        <v>0</v>
      </c>
      <c r="BD1318" s="22" t="s">
        <v>1701</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70105004</v>
      </c>
      <c r="D1319" s="10" t="s">
        <v>1686</v>
      </c>
      <c r="E1319" s="9">
        <v>1</v>
      </c>
      <c r="F1319" s="11">
        <v>80000001</v>
      </c>
      <c r="G1319" s="9">
        <v>0</v>
      </c>
      <c r="H1319" s="9">
        <v>0</v>
      </c>
      <c r="I1319" s="9">
        <v>1</v>
      </c>
      <c r="J1319" s="9">
        <v>0</v>
      </c>
      <c r="K1319" s="9">
        <v>0</v>
      </c>
      <c r="L1319" s="9">
        <v>0</v>
      </c>
      <c r="M1319" s="9">
        <v>0</v>
      </c>
      <c r="N1319" s="7">
        <v>2</v>
      </c>
      <c r="O1319" s="9">
        <v>2</v>
      </c>
      <c r="P1319" s="9">
        <v>0.6</v>
      </c>
      <c r="Q1319" s="9">
        <v>0</v>
      </c>
      <c r="R1319" s="11">
        <v>0</v>
      </c>
      <c r="S1319" s="16">
        <v>0</v>
      </c>
      <c r="T1319" s="7">
        <v>1</v>
      </c>
      <c r="U1319" s="9">
        <v>2</v>
      </c>
      <c r="V1319" s="9">
        <v>0</v>
      </c>
      <c r="W1319" s="9">
        <v>0</v>
      </c>
      <c r="X1319" s="9"/>
      <c r="Y1319" s="9">
        <v>0</v>
      </c>
      <c r="Z1319" s="9">
        <v>0</v>
      </c>
      <c r="AA1319" s="9">
        <v>0</v>
      </c>
      <c r="AB1319" s="9">
        <v>0</v>
      </c>
      <c r="AC1319" s="9">
        <v>0</v>
      </c>
      <c r="AD1319" s="9">
        <v>0</v>
      </c>
      <c r="AE1319" s="9">
        <v>20</v>
      </c>
      <c r="AF1319" s="9">
        <v>0</v>
      </c>
      <c r="AG1319" s="9">
        <v>0</v>
      </c>
      <c r="AH1319" s="11">
        <v>2</v>
      </c>
      <c r="AI1319" s="11">
        <v>0</v>
      </c>
      <c r="AJ1319" s="11">
        <v>0</v>
      </c>
      <c r="AK1319" s="11">
        <v>0</v>
      </c>
      <c r="AL1319" s="9">
        <v>0</v>
      </c>
      <c r="AM1319" s="9">
        <v>0</v>
      </c>
      <c r="AN1319" s="9">
        <v>0</v>
      </c>
      <c r="AO1319" s="9">
        <v>0</v>
      </c>
      <c r="AP1319" s="9">
        <v>1000</v>
      </c>
      <c r="AQ1319" s="9">
        <v>0</v>
      </c>
      <c r="AR1319" s="9">
        <v>0</v>
      </c>
      <c r="AS1319" s="11">
        <v>90103001</v>
      </c>
      <c r="AT1319" s="9" t="s">
        <v>153</v>
      </c>
      <c r="AU1319" s="9"/>
      <c r="AV1319" s="10" t="s">
        <v>153</v>
      </c>
      <c r="AW1319" s="9" t="s">
        <v>387</v>
      </c>
      <c r="AX1319" s="9">
        <v>0</v>
      </c>
      <c r="AY1319" s="9">
        <v>40000003</v>
      </c>
      <c r="AZ1319" s="10" t="s">
        <v>156</v>
      </c>
      <c r="BA1319" s="10" t="s">
        <v>153</v>
      </c>
      <c r="BB1319" s="16">
        <v>0</v>
      </c>
      <c r="BC1319" s="16">
        <v>0</v>
      </c>
      <c r="BD1319" s="38" t="s">
        <v>1690</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70106001</v>
      </c>
      <c r="D1320" s="10" t="s">
        <v>1702</v>
      </c>
      <c r="E1320" s="9">
        <v>1</v>
      </c>
      <c r="F1320" s="11">
        <v>80000001</v>
      </c>
      <c r="G1320" s="9">
        <v>0</v>
      </c>
      <c r="H1320" s="9">
        <v>0</v>
      </c>
      <c r="I1320" s="9">
        <v>1</v>
      </c>
      <c r="J1320" s="9">
        <v>0</v>
      </c>
      <c r="K1320" s="9">
        <v>0</v>
      </c>
      <c r="L1320" s="9">
        <v>0</v>
      </c>
      <c r="M1320" s="9">
        <v>0</v>
      </c>
      <c r="N1320" s="7">
        <v>2</v>
      </c>
      <c r="O1320" s="9">
        <v>1</v>
      </c>
      <c r="P1320" s="9">
        <v>0.5</v>
      </c>
      <c r="Q1320" s="9">
        <v>0</v>
      </c>
      <c r="R1320" s="11">
        <v>0</v>
      </c>
      <c r="S1320" s="16">
        <v>0</v>
      </c>
      <c r="T1320" s="7">
        <v>1</v>
      </c>
      <c r="U1320" s="9">
        <v>2</v>
      </c>
      <c r="V1320" s="9">
        <v>0</v>
      </c>
      <c r="W1320" s="9">
        <v>0.5</v>
      </c>
      <c r="X1320" s="9"/>
      <c r="Y1320" s="9">
        <v>0</v>
      </c>
      <c r="Z1320" s="9">
        <v>0</v>
      </c>
      <c r="AA1320" s="9">
        <v>0</v>
      </c>
      <c r="AB1320" s="9">
        <v>0</v>
      </c>
      <c r="AC1320" s="9">
        <v>0</v>
      </c>
      <c r="AD1320" s="9">
        <v>0</v>
      </c>
      <c r="AE1320" s="9">
        <v>15</v>
      </c>
      <c r="AF1320" s="9">
        <v>1</v>
      </c>
      <c r="AG1320" s="9">
        <v>3</v>
      </c>
      <c r="AH1320" s="11">
        <v>1</v>
      </c>
      <c r="AI1320" s="11">
        <v>0</v>
      </c>
      <c r="AJ1320" s="11">
        <v>0</v>
      </c>
      <c r="AK1320" s="11">
        <v>1.5</v>
      </c>
      <c r="AL1320" s="9">
        <v>0</v>
      </c>
      <c r="AM1320" s="9">
        <v>0</v>
      </c>
      <c r="AN1320" s="9">
        <v>0</v>
      </c>
      <c r="AO1320" s="9">
        <v>1</v>
      </c>
      <c r="AP1320" s="9">
        <v>360000</v>
      </c>
      <c r="AQ1320" s="9">
        <v>0.5</v>
      </c>
      <c r="AR1320" s="9">
        <v>0</v>
      </c>
      <c r="AS1320" s="11">
        <v>0</v>
      </c>
      <c r="AT1320" s="9" t="s">
        <v>693</v>
      </c>
      <c r="AU1320" s="9"/>
      <c r="AV1320" s="10" t="s">
        <v>171</v>
      </c>
      <c r="AW1320" s="9" t="s">
        <v>155</v>
      </c>
      <c r="AX1320" s="9">
        <v>10002001</v>
      </c>
      <c r="AY1320" s="9">
        <v>70106001</v>
      </c>
      <c r="AZ1320" s="10" t="s">
        <v>215</v>
      </c>
      <c r="BA1320" s="10" t="s">
        <v>1703</v>
      </c>
      <c r="BB1320" s="16">
        <v>0</v>
      </c>
      <c r="BC1320" s="16">
        <v>0</v>
      </c>
      <c r="BD1320" s="38" t="s">
        <v>516</v>
      </c>
      <c r="BE1320" s="9">
        <v>0</v>
      </c>
      <c r="BF1320" s="7">
        <v>0</v>
      </c>
      <c r="BG1320" s="9">
        <v>0</v>
      </c>
      <c r="BH1320" s="9">
        <v>0</v>
      </c>
      <c r="BI1320" s="9">
        <v>0</v>
      </c>
      <c r="BJ1320" s="9">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70106002</v>
      </c>
      <c r="D1321" s="8" t="s">
        <v>1704</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3</v>
      </c>
      <c r="X1321" s="7"/>
      <c r="Y1321" s="7">
        <v>0</v>
      </c>
      <c r="Z1321" s="7">
        <v>0</v>
      </c>
      <c r="AA1321" s="7">
        <v>0</v>
      </c>
      <c r="AB1321" s="7">
        <v>0</v>
      </c>
      <c r="AC1321" s="7">
        <v>0</v>
      </c>
      <c r="AD1321" s="7">
        <v>0</v>
      </c>
      <c r="AE1321" s="7">
        <v>12</v>
      </c>
      <c r="AF1321" s="7">
        <v>1</v>
      </c>
      <c r="AG1321" s="7">
        <v>3</v>
      </c>
      <c r="AH1321" s="11">
        <v>6</v>
      </c>
      <c r="AI1321" s="11">
        <v>1</v>
      </c>
      <c r="AJ1321" s="11">
        <v>0</v>
      </c>
      <c r="AK1321" s="11">
        <v>1.5</v>
      </c>
      <c r="AL1321" s="7">
        <v>0</v>
      </c>
      <c r="AM1321" s="7">
        <v>0</v>
      </c>
      <c r="AN1321" s="7">
        <v>0</v>
      </c>
      <c r="AO1321" s="7">
        <v>3</v>
      </c>
      <c r="AP1321" s="7">
        <v>5000</v>
      </c>
      <c r="AQ1321" s="7">
        <v>3</v>
      </c>
      <c r="AR1321" s="7">
        <v>0</v>
      </c>
      <c r="AS1321" s="11">
        <v>0</v>
      </c>
      <c r="AT1321" s="7" t="s">
        <v>153</v>
      </c>
      <c r="AU1321" s="7"/>
      <c r="AV1321" s="10" t="s">
        <v>171</v>
      </c>
      <c r="AW1321" s="7" t="s">
        <v>159</v>
      </c>
      <c r="AX1321" s="9">
        <v>10000007</v>
      </c>
      <c r="AY1321" s="9">
        <v>70106004</v>
      </c>
      <c r="AZ1321" s="8" t="s">
        <v>156</v>
      </c>
      <c r="BA1321" s="7" t="s">
        <v>1705</v>
      </c>
      <c r="BB1321" s="16">
        <v>0</v>
      </c>
      <c r="BC1321" s="16">
        <v>0</v>
      </c>
      <c r="BD1321" s="22" t="s">
        <v>1706</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19.5" customHeight="1">
      <c r="C1322" s="9">
        <v>70106003</v>
      </c>
      <c r="D1322" s="10" t="s">
        <v>1707</v>
      </c>
      <c r="E1322" s="9">
        <v>1</v>
      </c>
      <c r="F1322" s="11">
        <v>80000001</v>
      </c>
      <c r="G1322" s="9">
        <v>0</v>
      </c>
      <c r="H1322" s="9">
        <v>0</v>
      </c>
      <c r="I1322" s="9">
        <v>1</v>
      </c>
      <c r="J1322" s="9">
        <v>0</v>
      </c>
      <c r="K1322" s="9">
        <v>0</v>
      </c>
      <c r="L1322" s="9">
        <v>0</v>
      </c>
      <c r="M1322" s="9">
        <v>0</v>
      </c>
      <c r="N1322" s="7">
        <v>2</v>
      </c>
      <c r="O1322" s="9">
        <v>1</v>
      </c>
      <c r="P1322" s="9">
        <v>0.5</v>
      </c>
      <c r="Q1322" s="9">
        <v>0</v>
      </c>
      <c r="R1322" s="11">
        <v>0</v>
      </c>
      <c r="S1322" s="16">
        <v>0</v>
      </c>
      <c r="T1322" s="7">
        <v>1</v>
      </c>
      <c r="U1322" s="9">
        <v>2</v>
      </c>
      <c r="V1322" s="9">
        <v>0</v>
      </c>
      <c r="W1322" s="9">
        <v>3</v>
      </c>
      <c r="X1322" s="9"/>
      <c r="Y1322" s="9">
        <v>0</v>
      </c>
      <c r="Z1322" s="9">
        <v>0</v>
      </c>
      <c r="AA1322" s="9">
        <v>0</v>
      </c>
      <c r="AB1322" s="9">
        <v>0</v>
      </c>
      <c r="AC1322" s="9">
        <v>0</v>
      </c>
      <c r="AD1322" s="9">
        <v>0</v>
      </c>
      <c r="AE1322" s="9">
        <v>9</v>
      </c>
      <c r="AF1322" s="9">
        <v>1</v>
      </c>
      <c r="AG1322" s="9">
        <v>2</v>
      </c>
      <c r="AH1322" s="11">
        <v>2</v>
      </c>
      <c r="AI1322" s="11">
        <v>2</v>
      </c>
      <c r="AJ1322" s="11">
        <v>0</v>
      </c>
      <c r="AK1322" s="11">
        <v>3</v>
      </c>
      <c r="AL1322" s="9">
        <v>0</v>
      </c>
      <c r="AM1322" s="9">
        <v>0</v>
      </c>
      <c r="AN1322" s="9">
        <v>0</v>
      </c>
      <c r="AO1322" s="9">
        <v>2</v>
      </c>
      <c r="AP1322" s="9">
        <v>30000</v>
      </c>
      <c r="AQ1322" s="9">
        <v>2</v>
      </c>
      <c r="AR1322" s="9">
        <v>4</v>
      </c>
      <c r="AS1322" s="11">
        <v>0</v>
      </c>
      <c r="AT1322" s="9" t="s">
        <v>153</v>
      </c>
      <c r="AU1322" s="9"/>
      <c r="AV1322" s="10" t="s">
        <v>171</v>
      </c>
      <c r="AW1322" s="9" t="s">
        <v>155</v>
      </c>
      <c r="AX1322" s="9">
        <v>10003002</v>
      </c>
      <c r="AY1322" s="9">
        <v>70106005</v>
      </c>
      <c r="AZ1322" s="10" t="s">
        <v>194</v>
      </c>
      <c r="BA1322" s="10">
        <v>0</v>
      </c>
      <c r="BB1322" s="16">
        <v>0</v>
      </c>
      <c r="BC1322" s="16">
        <v>0</v>
      </c>
      <c r="BD1322" s="38" t="s">
        <v>516</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70106004</v>
      </c>
      <c r="D1323" s="10" t="s">
        <v>993</v>
      </c>
      <c r="E1323" s="9">
        <v>1</v>
      </c>
      <c r="F1323" s="11">
        <v>80000001</v>
      </c>
      <c r="G1323" s="9">
        <v>0</v>
      </c>
      <c r="H1323" s="9">
        <v>0</v>
      </c>
      <c r="I1323" s="9">
        <v>1</v>
      </c>
      <c r="J1323" s="9">
        <v>0</v>
      </c>
      <c r="K1323" s="9">
        <v>0</v>
      </c>
      <c r="L1323" s="9">
        <v>0</v>
      </c>
      <c r="M1323" s="9">
        <v>0</v>
      </c>
      <c r="N1323" s="7">
        <v>2</v>
      </c>
      <c r="O1323" s="9">
        <v>2</v>
      </c>
      <c r="P1323" s="9">
        <v>0.6</v>
      </c>
      <c r="Q1323" s="9">
        <v>0</v>
      </c>
      <c r="R1323" s="11">
        <v>0</v>
      </c>
      <c r="S1323" s="16">
        <v>0</v>
      </c>
      <c r="T1323" s="7">
        <v>1</v>
      </c>
      <c r="U1323" s="9">
        <v>2</v>
      </c>
      <c r="V1323" s="9">
        <v>0</v>
      </c>
      <c r="W1323" s="9">
        <v>0</v>
      </c>
      <c r="X1323" s="9"/>
      <c r="Y1323" s="9">
        <v>0</v>
      </c>
      <c r="Z1323" s="9">
        <v>0</v>
      </c>
      <c r="AA1323" s="9">
        <v>0</v>
      </c>
      <c r="AB1323" s="9">
        <v>0</v>
      </c>
      <c r="AC1323" s="9">
        <v>0</v>
      </c>
      <c r="AD1323" s="9">
        <v>0</v>
      </c>
      <c r="AE1323" s="7">
        <v>30</v>
      </c>
      <c r="AF1323" s="9">
        <v>0</v>
      </c>
      <c r="AG1323" s="9">
        <v>0</v>
      </c>
      <c r="AH1323" s="11">
        <v>2</v>
      </c>
      <c r="AI1323" s="11">
        <v>0</v>
      </c>
      <c r="AJ1323" s="11">
        <v>0</v>
      </c>
      <c r="AK1323" s="11">
        <v>0</v>
      </c>
      <c r="AL1323" s="9">
        <v>0</v>
      </c>
      <c r="AM1323" s="9">
        <v>0</v>
      </c>
      <c r="AN1323" s="9">
        <v>0</v>
      </c>
      <c r="AO1323" s="9">
        <v>0</v>
      </c>
      <c r="AP1323" s="9">
        <v>1000</v>
      </c>
      <c r="AQ1323" s="9">
        <v>0</v>
      </c>
      <c r="AR1323" s="9">
        <v>0</v>
      </c>
      <c r="AS1323" s="11">
        <v>90104002</v>
      </c>
      <c r="AT1323" s="9" t="s">
        <v>153</v>
      </c>
      <c r="AU1323" s="9"/>
      <c r="AV1323" s="10" t="s">
        <v>171</v>
      </c>
      <c r="AW1323" s="9" t="s">
        <v>387</v>
      </c>
      <c r="AX1323" s="9">
        <v>0</v>
      </c>
      <c r="AY1323" s="9">
        <v>0</v>
      </c>
      <c r="AZ1323" s="10" t="s">
        <v>156</v>
      </c>
      <c r="BA1323" s="10" t="s">
        <v>153</v>
      </c>
      <c r="BB1323" s="16">
        <v>0</v>
      </c>
      <c r="BC1323" s="16">
        <v>0</v>
      </c>
      <c r="BD1323" s="38" t="s">
        <v>1708</v>
      </c>
      <c r="BE1323" s="9">
        <v>0</v>
      </c>
      <c r="BF1323" s="7">
        <v>0</v>
      </c>
      <c r="BG1323" s="9">
        <v>0</v>
      </c>
      <c r="BH1323" s="9">
        <v>0</v>
      </c>
      <c r="BI1323" s="9">
        <v>0</v>
      </c>
      <c r="BJ1323" s="9">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70106005</v>
      </c>
      <c r="D1324" s="8" t="s">
        <v>1680</v>
      </c>
      <c r="E1324" s="9">
        <v>1</v>
      </c>
      <c r="F1324" s="11">
        <v>80000001</v>
      </c>
      <c r="G1324" s="9">
        <v>0</v>
      </c>
      <c r="H1324" s="9">
        <v>0</v>
      </c>
      <c r="I1324" s="9">
        <v>1</v>
      </c>
      <c r="J1324" s="9">
        <v>0</v>
      </c>
      <c r="K1324" s="9">
        <v>0</v>
      </c>
      <c r="L1324" s="7">
        <v>0</v>
      </c>
      <c r="M1324" s="7">
        <v>0</v>
      </c>
      <c r="N1324" s="7">
        <v>2</v>
      </c>
      <c r="O1324" s="7">
        <v>1</v>
      </c>
      <c r="P1324" s="7">
        <v>0.6</v>
      </c>
      <c r="Q1324" s="7">
        <v>0</v>
      </c>
      <c r="R1324" s="11">
        <v>0</v>
      </c>
      <c r="S1324" s="7">
        <v>0</v>
      </c>
      <c r="T1324" s="7">
        <v>1</v>
      </c>
      <c r="U1324" s="7">
        <v>2</v>
      </c>
      <c r="V1324" s="7">
        <v>0</v>
      </c>
      <c r="W1324" s="7">
        <v>0</v>
      </c>
      <c r="X1324" s="7"/>
      <c r="Y1324" s="7">
        <v>0</v>
      </c>
      <c r="Z1324" s="7">
        <v>0</v>
      </c>
      <c r="AA1324" s="7">
        <v>0</v>
      </c>
      <c r="AB1324" s="7">
        <v>0</v>
      </c>
      <c r="AC1324" s="7">
        <v>0</v>
      </c>
      <c r="AD1324" s="7">
        <v>0</v>
      </c>
      <c r="AE1324" s="7">
        <v>20</v>
      </c>
      <c r="AF1324" s="7">
        <v>0</v>
      </c>
      <c r="AG1324" s="7">
        <v>0</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10" t="s">
        <v>171</v>
      </c>
      <c r="AW1324" s="7" t="s">
        <v>155</v>
      </c>
      <c r="AX1324" s="9">
        <v>0</v>
      </c>
      <c r="AY1324" s="9">
        <v>0</v>
      </c>
      <c r="AZ1324" s="8" t="s">
        <v>1178</v>
      </c>
      <c r="BA1324" s="7" t="s">
        <v>1709</v>
      </c>
      <c r="BB1324" s="16">
        <v>0</v>
      </c>
      <c r="BC1324" s="16">
        <v>0</v>
      </c>
      <c r="BD1324" s="22" t="s">
        <v>817</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70107001</v>
      </c>
      <c r="D1325" s="8" t="s">
        <v>1710</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883</v>
      </c>
      <c r="AH1325" s="11">
        <v>1</v>
      </c>
      <c r="AI1325" s="11">
        <v>1</v>
      </c>
      <c r="AJ1325" s="11">
        <v>0</v>
      </c>
      <c r="AK1325" s="11">
        <v>3</v>
      </c>
      <c r="AL1325" s="7">
        <v>0</v>
      </c>
      <c r="AM1325" s="7">
        <v>0</v>
      </c>
      <c r="AN1325" s="7">
        <v>0</v>
      </c>
      <c r="AO1325" s="7">
        <v>3</v>
      </c>
      <c r="AP1325" s="7">
        <v>5000</v>
      </c>
      <c r="AQ1325" s="7">
        <v>2.5</v>
      </c>
      <c r="AR1325" s="7">
        <v>0</v>
      </c>
      <c r="AS1325" s="11">
        <v>0</v>
      </c>
      <c r="AT1325" s="7" t="s">
        <v>153</v>
      </c>
      <c r="AU1325" s="7"/>
      <c r="AV1325" s="10" t="s">
        <v>154</v>
      </c>
      <c r="AW1325" s="7" t="s">
        <v>159</v>
      </c>
      <c r="AX1325" s="9">
        <v>10000007</v>
      </c>
      <c r="AY1325" s="9">
        <v>70107001</v>
      </c>
      <c r="AZ1325" s="8" t="s">
        <v>156</v>
      </c>
      <c r="BA1325" s="7">
        <v>0</v>
      </c>
      <c r="BB1325" s="16">
        <v>0</v>
      </c>
      <c r="BC1325" s="16">
        <v>0</v>
      </c>
      <c r="BD1325" s="22" t="s">
        <v>1711</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70107002</v>
      </c>
      <c r="D1326" s="8" t="s">
        <v>1712</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3</v>
      </c>
      <c r="X1326" s="7"/>
      <c r="Y1326" s="7">
        <v>0</v>
      </c>
      <c r="Z1326" s="7">
        <v>1</v>
      </c>
      <c r="AA1326" s="7">
        <v>0</v>
      </c>
      <c r="AB1326" s="7">
        <v>0</v>
      </c>
      <c r="AC1326" s="7">
        <v>0</v>
      </c>
      <c r="AD1326" s="7">
        <v>0</v>
      </c>
      <c r="AE1326" s="7">
        <v>12</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t="s">
        <v>153</v>
      </c>
      <c r="AU1326" s="7"/>
      <c r="AV1326" s="10" t="s">
        <v>171</v>
      </c>
      <c r="AW1326" s="7" t="s">
        <v>159</v>
      </c>
      <c r="AX1326" s="9">
        <v>10000007</v>
      </c>
      <c r="AY1326" s="9">
        <v>70103003</v>
      </c>
      <c r="AZ1326" s="8" t="s">
        <v>156</v>
      </c>
      <c r="BA1326" s="7" t="s">
        <v>1713</v>
      </c>
      <c r="BB1326" s="16">
        <v>0</v>
      </c>
      <c r="BC1326" s="16">
        <v>0</v>
      </c>
      <c r="BD1326" s="22" t="s">
        <v>1714</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70107003</v>
      </c>
      <c r="D1327" s="8" t="s">
        <v>1715</v>
      </c>
      <c r="E1327" s="7">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0</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t="s">
        <v>153</v>
      </c>
      <c r="AU1327" s="7"/>
      <c r="AV1327" s="10" t="s">
        <v>189</v>
      </c>
      <c r="AW1327" s="7" t="s">
        <v>159</v>
      </c>
      <c r="AX1327" s="9">
        <v>10000007</v>
      </c>
      <c r="AY1327" s="9">
        <v>70103003</v>
      </c>
      <c r="AZ1327" s="8" t="s">
        <v>156</v>
      </c>
      <c r="BA1327" s="7" t="s">
        <v>1716</v>
      </c>
      <c r="BB1327" s="16">
        <v>0</v>
      </c>
      <c r="BC1327" s="16">
        <v>0</v>
      </c>
      <c r="BD1327" s="22" t="s">
        <v>1717</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19.5" customHeight="1">
      <c r="C1328" s="9">
        <v>70107004</v>
      </c>
      <c r="D1328" s="10" t="s">
        <v>1718</v>
      </c>
      <c r="E1328" s="9">
        <v>1</v>
      </c>
      <c r="F1328" s="11">
        <v>80000001</v>
      </c>
      <c r="G1328" s="9">
        <v>0</v>
      </c>
      <c r="H1328" s="9">
        <v>0</v>
      </c>
      <c r="I1328" s="9">
        <v>1</v>
      </c>
      <c r="J1328" s="9">
        <v>0</v>
      </c>
      <c r="K1328" s="9">
        <v>0</v>
      </c>
      <c r="L1328" s="9">
        <v>0</v>
      </c>
      <c r="M1328" s="9">
        <v>0</v>
      </c>
      <c r="N1328" s="7">
        <v>2</v>
      </c>
      <c r="O1328" s="9">
        <v>2</v>
      </c>
      <c r="P1328" s="9">
        <v>0.6</v>
      </c>
      <c r="Q1328" s="9">
        <v>0</v>
      </c>
      <c r="R1328" s="11">
        <v>0</v>
      </c>
      <c r="S1328" s="16">
        <v>0</v>
      </c>
      <c r="T1328" s="7">
        <v>1</v>
      </c>
      <c r="U1328" s="9">
        <v>2</v>
      </c>
      <c r="V1328" s="9">
        <v>0</v>
      </c>
      <c r="W1328" s="9">
        <v>0</v>
      </c>
      <c r="X1328" s="9"/>
      <c r="Y1328" s="9">
        <v>0</v>
      </c>
      <c r="Z1328" s="9">
        <v>0</v>
      </c>
      <c r="AA1328" s="9">
        <v>0</v>
      </c>
      <c r="AB1328" s="9">
        <v>0</v>
      </c>
      <c r="AC1328" s="9">
        <v>0</v>
      </c>
      <c r="AD1328" s="9">
        <v>0</v>
      </c>
      <c r="AE1328" s="9">
        <v>20</v>
      </c>
      <c r="AF1328" s="9">
        <v>0</v>
      </c>
      <c r="AG1328" s="9">
        <v>0</v>
      </c>
      <c r="AH1328" s="11">
        <v>2</v>
      </c>
      <c r="AI1328" s="11">
        <v>0</v>
      </c>
      <c r="AJ1328" s="11">
        <v>0</v>
      </c>
      <c r="AK1328" s="11">
        <v>0</v>
      </c>
      <c r="AL1328" s="9">
        <v>0</v>
      </c>
      <c r="AM1328" s="9">
        <v>0</v>
      </c>
      <c r="AN1328" s="9">
        <v>0</v>
      </c>
      <c r="AO1328" s="9">
        <v>0</v>
      </c>
      <c r="AP1328" s="9">
        <v>1000</v>
      </c>
      <c r="AQ1328" s="9">
        <v>0</v>
      </c>
      <c r="AR1328" s="9">
        <v>0</v>
      </c>
      <c r="AS1328" s="11">
        <v>90102001</v>
      </c>
      <c r="AT1328" s="9" t="s">
        <v>153</v>
      </c>
      <c r="AU1328" s="9"/>
      <c r="AV1328" s="10" t="s">
        <v>171</v>
      </c>
      <c r="AW1328" s="9" t="s">
        <v>387</v>
      </c>
      <c r="AX1328" s="9">
        <v>0</v>
      </c>
      <c r="AY1328" s="9">
        <v>40000003</v>
      </c>
      <c r="AZ1328" s="10" t="s">
        <v>156</v>
      </c>
      <c r="BA1328" s="10" t="s">
        <v>153</v>
      </c>
      <c r="BB1328" s="16">
        <v>0</v>
      </c>
      <c r="BC1328" s="16">
        <v>0</v>
      </c>
      <c r="BD1328" s="38" t="s">
        <v>1719</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20.100000000000001" customHeight="1">
      <c r="C1329" s="9">
        <v>70107005</v>
      </c>
      <c r="D1329" s="10" t="s">
        <v>1720</v>
      </c>
      <c r="E1329" s="9">
        <v>1</v>
      </c>
      <c r="F1329" s="11">
        <v>80000001</v>
      </c>
      <c r="G1329" s="9">
        <v>0</v>
      </c>
      <c r="H1329" s="9">
        <v>0</v>
      </c>
      <c r="I1329" s="9">
        <v>1</v>
      </c>
      <c r="J1329" s="9">
        <v>0</v>
      </c>
      <c r="K1329" s="9">
        <v>0</v>
      </c>
      <c r="L1329" s="9">
        <v>0</v>
      </c>
      <c r="M1329" s="9">
        <v>0</v>
      </c>
      <c r="N1329" s="7">
        <v>2</v>
      </c>
      <c r="O1329" s="9">
        <v>2</v>
      </c>
      <c r="P1329" s="9">
        <v>0.6</v>
      </c>
      <c r="Q1329" s="9">
        <v>0</v>
      </c>
      <c r="R1329" s="11">
        <v>0</v>
      </c>
      <c r="S1329" s="16">
        <v>0</v>
      </c>
      <c r="T1329" s="7">
        <v>1</v>
      </c>
      <c r="U1329" s="9">
        <v>2</v>
      </c>
      <c r="V1329" s="9">
        <v>0</v>
      </c>
      <c r="W1329" s="9">
        <v>0</v>
      </c>
      <c r="X1329" s="9"/>
      <c r="Y1329" s="9">
        <v>0</v>
      </c>
      <c r="Z1329" s="9">
        <v>0</v>
      </c>
      <c r="AA1329" s="9">
        <v>0</v>
      </c>
      <c r="AB1329" s="9">
        <v>0</v>
      </c>
      <c r="AC1329" s="9">
        <v>0</v>
      </c>
      <c r="AD1329" s="9">
        <v>0</v>
      </c>
      <c r="AE1329" s="7">
        <v>99999</v>
      </c>
      <c r="AF1329" s="9">
        <v>0</v>
      </c>
      <c r="AG1329" s="9">
        <v>0</v>
      </c>
      <c r="AH1329" s="11">
        <v>2</v>
      </c>
      <c r="AI1329" s="11">
        <v>0</v>
      </c>
      <c r="AJ1329" s="11">
        <v>0</v>
      </c>
      <c r="AK1329" s="11">
        <v>0</v>
      </c>
      <c r="AL1329" s="9">
        <v>0</v>
      </c>
      <c r="AM1329" s="9">
        <v>0</v>
      </c>
      <c r="AN1329" s="9">
        <v>0</v>
      </c>
      <c r="AO1329" s="9">
        <v>0</v>
      </c>
      <c r="AP1329" s="9">
        <v>1000</v>
      </c>
      <c r="AQ1329" s="9">
        <v>0</v>
      </c>
      <c r="AR1329" s="9">
        <v>0</v>
      </c>
      <c r="AS1329" s="11">
        <v>90104002</v>
      </c>
      <c r="AT1329" s="9" t="s">
        <v>153</v>
      </c>
      <c r="AU1329" s="9"/>
      <c r="AV1329" s="10" t="s">
        <v>171</v>
      </c>
      <c r="AW1329" s="9" t="s">
        <v>387</v>
      </c>
      <c r="AX1329" s="9">
        <v>0</v>
      </c>
      <c r="AY1329" s="9">
        <v>0</v>
      </c>
      <c r="AZ1329" s="10" t="s">
        <v>156</v>
      </c>
      <c r="BA1329" s="10" t="s">
        <v>153</v>
      </c>
      <c r="BB1329" s="16">
        <v>0</v>
      </c>
      <c r="BC1329" s="16">
        <v>0</v>
      </c>
      <c r="BD1329" s="38" t="s">
        <v>1694</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70107006</v>
      </c>
      <c r="D1330" s="8" t="s">
        <v>1699</v>
      </c>
      <c r="E1330" s="7">
        <v>1</v>
      </c>
      <c r="F1330" s="11">
        <v>80000001</v>
      </c>
      <c r="G1330" s="9">
        <v>0</v>
      </c>
      <c r="H1330" s="9">
        <v>0</v>
      </c>
      <c r="I1330" s="9">
        <v>1</v>
      </c>
      <c r="J1330" s="9">
        <v>0</v>
      </c>
      <c r="K1330" s="9">
        <v>0</v>
      </c>
      <c r="L1330" s="7">
        <v>0</v>
      </c>
      <c r="M1330" s="7">
        <v>0</v>
      </c>
      <c r="N1330" s="7">
        <v>2</v>
      </c>
      <c r="O1330" s="7">
        <v>2</v>
      </c>
      <c r="P1330" s="7">
        <v>0.8</v>
      </c>
      <c r="Q1330" s="7">
        <v>0</v>
      </c>
      <c r="R1330" s="11">
        <v>0</v>
      </c>
      <c r="S1330" s="7">
        <v>0</v>
      </c>
      <c r="T1330" s="7">
        <v>1</v>
      </c>
      <c r="U1330" s="7">
        <v>2</v>
      </c>
      <c r="V1330" s="7">
        <v>0</v>
      </c>
      <c r="W1330" s="7">
        <v>0</v>
      </c>
      <c r="X1330" s="7"/>
      <c r="Y1330" s="7">
        <v>0</v>
      </c>
      <c r="Z1330" s="7">
        <v>0</v>
      </c>
      <c r="AA1330" s="7">
        <v>0</v>
      </c>
      <c r="AB1330" s="7">
        <v>0</v>
      </c>
      <c r="AC1330" s="7">
        <v>0</v>
      </c>
      <c r="AD1330" s="7">
        <v>0</v>
      </c>
      <c r="AE1330" s="7">
        <v>30</v>
      </c>
      <c r="AF1330" s="7">
        <v>0</v>
      </c>
      <c r="AG1330" s="7">
        <v>0</v>
      </c>
      <c r="AH1330" s="11">
        <v>2</v>
      </c>
      <c r="AI1330" s="11">
        <v>2</v>
      </c>
      <c r="AJ1330" s="11">
        <v>0</v>
      </c>
      <c r="AK1330" s="11">
        <v>1.5</v>
      </c>
      <c r="AL1330" s="7">
        <v>0</v>
      </c>
      <c r="AM1330" s="7">
        <v>0</v>
      </c>
      <c r="AN1330" s="7">
        <v>0</v>
      </c>
      <c r="AO1330" s="7">
        <v>1</v>
      </c>
      <c r="AP1330" s="7">
        <v>3000</v>
      </c>
      <c r="AQ1330" s="7">
        <v>0.5</v>
      </c>
      <c r="AR1330" s="7">
        <v>0</v>
      </c>
      <c r="AS1330" s="11">
        <v>0</v>
      </c>
      <c r="AT1330" s="7" t="s">
        <v>153</v>
      </c>
      <c r="AU1330" s="7"/>
      <c r="AV1330" s="10" t="s">
        <v>171</v>
      </c>
      <c r="AW1330" s="7" t="s">
        <v>155</v>
      </c>
      <c r="AX1330" s="9">
        <v>0</v>
      </c>
      <c r="AY1330" s="9">
        <v>0</v>
      </c>
      <c r="AZ1330" s="8" t="s">
        <v>1178</v>
      </c>
      <c r="BA1330" s="7" t="s">
        <v>1721</v>
      </c>
      <c r="BB1330" s="16">
        <v>0</v>
      </c>
      <c r="BC1330" s="16">
        <v>0</v>
      </c>
      <c r="BD1330" s="22" t="s">
        <v>1722</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70201001</v>
      </c>
      <c r="D1331" s="8" t="s">
        <v>1723</v>
      </c>
      <c r="E1331" s="9">
        <v>1</v>
      </c>
      <c r="F1331" s="11">
        <v>80000001</v>
      </c>
      <c r="G1331" s="9">
        <v>0</v>
      </c>
      <c r="H1331" s="9">
        <v>0</v>
      </c>
      <c r="I1331" s="9">
        <v>1</v>
      </c>
      <c r="J1331" s="9">
        <v>0</v>
      </c>
      <c r="K1331" s="9">
        <v>0</v>
      </c>
      <c r="L1331" s="7">
        <v>0</v>
      </c>
      <c r="M1331" s="7">
        <v>0</v>
      </c>
      <c r="N1331" s="7">
        <v>2</v>
      </c>
      <c r="O1331" s="7">
        <v>1</v>
      </c>
      <c r="P1331" s="7">
        <v>1</v>
      </c>
      <c r="Q1331" s="7">
        <v>0</v>
      </c>
      <c r="R1331" s="11">
        <v>0</v>
      </c>
      <c r="S1331" s="7">
        <v>0</v>
      </c>
      <c r="T1331" s="7">
        <v>1</v>
      </c>
      <c r="U1331" s="7">
        <v>2</v>
      </c>
      <c r="V1331" s="7">
        <v>0</v>
      </c>
      <c r="W1331" s="7">
        <v>2</v>
      </c>
      <c r="X1331" s="7"/>
      <c r="Y1331" s="7">
        <v>0</v>
      </c>
      <c r="Z1331" s="7">
        <v>1</v>
      </c>
      <c r="AA1331" s="7">
        <v>0</v>
      </c>
      <c r="AB1331" s="7">
        <v>0</v>
      </c>
      <c r="AC1331" s="7">
        <v>0</v>
      </c>
      <c r="AD1331" s="7">
        <v>0</v>
      </c>
      <c r="AE1331" s="7">
        <v>12</v>
      </c>
      <c r="AF1331" s="7">
        <v>2</v>
      </c>
      <c r="AG1331" s="7" t="s">
        <v>152</v>
      </c>
      <c r="AH1331" s="11">
        <v>0</v>
      </c>
      <c r="AI1331" s="11">
        <v>0</v>
      </c>
      <c r="AJ1331" s="11">
        <v>0</v>
      </c>
      <c r="AK1331" s="11">
        <v>1.5</v>
      </c>
      <c r="AL1331" s="7">
        <v>0</v>
      </c>
      <c r="AM1331" s="7">
        <v>0</v>
      </c>
      <c r="AN1331" s="7">
        <v>0</v>
      </c>
      <c r="AO1331" s="7">
        <v>1</v>
      </c>
      <c r="AP1331" s="7">
        <v>5000</v>
      </c>
      <c r="AQ1331" s="7">
        <v>0.5</v>
      </c>
      <c r="AR1331" s="7">
        <v>0</v>
      </c>
      <c r="AS1331" s="11">
        <v>0</v>
      </c>
      <c r="AT1331" s="7" t="s">
        <v>153</v>
      </c>
      <c r="AU1331" s="7"/>
      <c r="AV1331" s="10" t="s">
        <v>154</v>
      </c>
      <c r="AW1331" s="7" t="s">
        <v>159</v>
      </c>
      <c r="AX1331" s="9">
        <v>10000007</v>
      </c>
      <c r="AY1331" s="9">
        <v>70201001</v>
      </c>
      <c r="AZ1331" s="8" t="s">
        <v>156</v>
      </c>
      <c r="BA1331" s="7">
        <v>0</v>
      </c>
      <c r="BB1331" s="16">
        <v>0</v>
      </c>
      <c r="BC1331" s="16">
        <v>0</v>
      </c>
      <c r="BD1331" s="22" t="s">
        <v>1724</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70201002</v>
      </c>
      <c r="D1332" s="8" t="s">
        <v>1725</v>
      </c>
      <c r="E1332" s="7">
        <v>1</v>
      </c>
      <c r="F1332" s="11">
        <v>80000001</v>
      </c>
      <c r="G1332" s="9">
        <v>0</v>
      </c>
      <c r="H1332" s="9">
        <v>0</v>
      </c>
      <c r="I1332" s="9">
        <v>1</v>
      </c>
      <c r="J1332" s="9">
        <v>0</v>
      </c>
      <c r="K1332" s="9">
        <v>0</v>
      </c>
      <c r="L1332" s="7">
        <v>0</v>
      </c>
      <c r="M1332" s="7">
        <v>0</v>
      </c>
      <c r="N1332" s="7">
        <v>2</v>
      </c>
      <c r="O1332" s="7">
        <v>2</v>
      </c>
      <c r="P1332" s="7">
        <v>0.8</v>
      </c>
      <c r="Q1332" s="7">
        <v>0</v>
      </c>
      <c r="R1332" s="11">
        <v>0</v>
      </c>
      <c r="S1332" s="7">
        <v>0</v>
      </c>
      <c r="T1332" s="7">
        <v>1</v>
      </c>
      <c r="U1332" s="7">
        <v>2</v>
      </c>
      <c r="V1332" s="7">
        <v>0</v>
      </c>
      <c r="W1332" s="7">
        <v>0</v>
      </c>
      <c r="X1332" s="7"/>
      <c r="Y1332" s="7">
        <v>0</v>
      </c>
      <c r="Z1332" s="7">
        <v>0</v>
      </c>
      <c r="AA1332" s="7">
        <v>0</v>
      </c>
      <c r="AB1332" s="7">
        <v>0</v>
      </c>
      <c r="AC1332" s="7">
        <v>0</v>
      </c>
      <c r="AD1332" s="7">
        <v>0</v>
      </c>
      <c r="AE1332" s="7">
        <v>30</v>
      </c>
      <c r="AF1332" s="7">
        <v>0</v>
      </c>
      <c r="AG1332" s="7">
        <v>0</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10" t="s">
        <v>189</v>
      </c>
      <c r="AW1332" s="7" t="s">
        <v>155</v>
      </c>
      <c r="AX1332" s="9">
        <v>0</v>
      </c>
      <c r="AY1332" s="9">
        <v>0</v>
      </c>
      <c r="AZ1332" s="8" t="s">
        <v>1178</v>
      </c>
      <c r="BA1332" s="7" t="s">
        <v>1726</v>
      </c>
      <c r="BB1332" s="16">
        <v>0</v>
      </c>
      <c r="BC1332" s="16">
        <v>0</v>
      </c>
      <c r="BD1332" s="22" t="s">
        <v>1727</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70201003</v>
      </c>
      <c r="D1333" s="8" t="s">
        <v>1728</v>
      </c>
      <c r="E1333" s="9">
        <v>1</v>
      </c>
      <c r="F1333" s="11">
        <v>80000001</v>
      </c>
      <c r="G1333" s="9">
        <v>0</v>
      </c>
      <c r="H1333" s="9">
        <v>0</v>
      </c>
      <c r="I1333" s="9">
        <v>1</v>
      </c>
      <c r="J1333" s="9">
        <v>0</v>
      </c>
      <c r="K1333" s="9">
        <v>0</v>
      </c>
      <c r="L1333" s="7">
        <v>0</v>
      </c>
      <c r="M1333" s="7">
        <v>0</v>
      </c>
      <c r="N1333" s="7">
        <v>2</v>
      </c>
      <c r="O1333" s="7">
        <v>1</v>
      </c>
      <c r="P1333" s="7">
        <v>1</v>
      </c>
      <c r="Q1333" s="7">
        <v>0</v>
      </c>
      <c r="R1333" s="11">
        <v>0</v>
      </c>
      <c r="S1333" s="7">
        <v>0</v>
      </c>
      <c r="T1333" s="7">
        <v>1</v>
      </c>
      <c r="U1333" s="7">
        <v>2</v>
      </c>
      <c r="V1333" s="7">
        <v>0</v>
      </c>
      <c r="W1333" s="7">
        <v>2</v>
      </c>
      <c r="X1333" s="7"/>
      <c r="Y1333" s="7">
        <v>0</v>
      </c>
      <c r="Z1333" s="7">
        <v>1</v>
      </c>
      <c r="AA1333" s="7">
        <v>0</v>
      </c>
      <c r="AB1333" s="7">
        <v>0</v>
      </c>
      <c r="AC1333" s="7">
        <v>0</v>
      </c>
      <c r="AD1333" s="7">
        <v>0</v>
      </c>
      <c r="AE1333" s="7">
        <v>15</v>
      </c>
      <c r="AF1333" s="7">
        <v>1</v>
      </c>
      <c r="AG1333" s="7" t="s">
        <v>1729</v>
      </c>
      <c r="AH1333" s="11">
        <v>0</v>
      </c>
      <c r="AI1333" s="11">
        <v>1</v>
      </c>
      <c r="AJ1333" s="11">
        <v>0</v>
      </c>
      <c r="AK1333" s="11">
        <v>2.5</v>
      </c>
      <c r="AL1333" s="7">
        <v>0</v>
      </c>
      <c r="AM1333" s="7">
        <v>0</v>
      </c>
      <c r="AN1333" s="7">
        <v>0</v>
      </c>
      <c r="AO1333" s="7">
        <v>4</v>
      </c>
      <c r="AP1333" s="7">
        <v>5000</v>
      </c>
      <c r="AQ1333" s="7">
        <v>3</v>
      </c>
      <c r="AR1333" s="7">
        <v>0</v>
      </c>
      <c r="AS1333" s="11">
        <v>0</v>
      </c>
      <c r="AT1333" s="7" t="s">
        <v>153</v>
      </c>
      <c r="AU1333" s="7"/>
      <c r="AV1333" s="10" t="s">
        <v>158</v>
      </c>
      <c r="AW1333" s="7" t="s">
        <v>159</v>
      </c>
      <c r="AX1333" s="9">
        <v>10000007</v>
      </c>
      <c r="AY1333" s="9">
        <v>70201003</v>
      </c>
      <c r="AZ1333" s="8" t="s">
        <v>156</v>
      </c>
      <c r="BA1333" s="7">
        <v>0</v>
      </c>
      <c r="BB1333" s="16">
        <v>0</v>
      </c>
      <c r="BC1333" s="16">
        <v>0</v>
      </c>
      <c r="BD1333" s="22" t="s">
        <v>1730</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70201004</v>
      </c>
      <c r="D1334" s="10" t="s">
        <v>1731</v>
      </c>
      <c r="E1334" s="9">
        <v>1</v>
      </c>
      <c r="F1334" s="11">
        <v>80000001</v>
      </c>
      <c r="G1334" s="9">
        <v>0</v>
      </c>
      <c r="H1334" s="9">
        <v>0</v>
      </c>
      <c r="I1334" s="9">
        <v>1</v>
      </c>
      <c r="J1334" s="9">
        <v>0</v>
      </c>
      <c r="K1334" s="9">
        <v>0</v>
      </c>
      <c r="L1334" s="9">
        <v>0</v>
      </c>
      <c r="M1334" s="9">
        <v>0</v>
      </c>
      <c r="N1334" s="7">
        <v>2</v>
      </c>
      <c r="O1334" s="9">
        <v>2</v>
      </c>
      <c r="P1334" s="9">
        <v>0.3</v>
      </c>
      <c r="Q1334" s="9">
        <v>0</v>
      </c>
      <c r="R1334" s="11">
        <v>0</v>
      </c>
      <c r="S1334" s="16">
        <v>0</v>
      </c>
      <c r="T1334" s="7">
        <v>1</v>
      </c>
      <c r="U1334" s="9">
        <v>2</v>
      </c>
      <c r="V1334" s="9">
        <v>0</v>
      </c>
      <c r="W1334" s="9">
        <v>0</v>
      </c>
      <c r="X1334" s="9"/>
      <c r="Y1334" s="9">
        <v>0</v>
      </c>
      <c r="Z1334" s="9">
        <v>0</v>
      </c>
      <c r="AA1334" s="9">
        <v>0</v>
      </c>
      <c r="AB1334" s="9">
        <v>0</v>
      </c>
      <c r="AC1334" s="7">
        <v>0</v>
      </c>
      <c r="AD1334" s="9">
        <v>0</v>
      </c>
      <c r="AE1334" s="7">
        <v>99999</v>
      </c>
      <c r="AF1334" s="9">
        <v>0</v>
      </c>
      <c r="AG1334" s="9">
        <v>0</v>
      </c>
      <c r="AH1334" s="11">
        <v>2</v>
      </c>
      <c r="AI1334" s="11">
        <v>0</v>
      </c>
      <c r="AJ1334" s="11">
        <v>0</v>
      </c>
      <c r="AK1334" s="11">
        <v>0</v>
      </c>
      <c r="AL1334" s="9">
        <v>0</v>
      </c>
      <c r="AM1334" s="9">
        <v>0</v>
      </c>
      <c r="AN1334" s="9">
        <v>0</v>
      </c>
      <c r="AO1334" s="9">
        <v>0</v>
      </c>
      <c r="AP1334" s="9">
        <v>1000</v>
      </c>
      <c r="AQ1334" s="9">
        <v>0</v>
      </c>
      <c r="AR1334" s="9">
        <v>0</v>
      </c>
      <c r="AS1334" s="11" t="s">
        <v>1732</v>
      </c>
      <c r="AT1334" s="9" t="s">
        <v>153</v>
      </c>
      <c r="AU1334" s="9"/>
      <c r="AV1334" s="10" t="s">
        <v>171</v>
      </c>
      <c r="AW1334" s="9" t="s">
        <v>387</v>
      </c>
      <c r="AX1334" s="9">
        <v>0</v>
      </c>
      <c r="AY1334" s="9">
        <v>0</v>
      </c>
      <c r="AZ1334" s="10" t="s">
        <v>156</v>
      </c>
      <c r="BA1334" s="10" t="s">
        <v>153</v>
      </c>
      <c r="BB1334" s="16">
        <v>0</v>
      </c>
      <c r="BC1334" s="16">
        <v>0</v>
      </c>
      <c r="BD1334" s="38" t="s">
        <v>1733</v>
      </c>
      <c r="BE1334" s="9">
        <v>0</v>
      </c>
      <c r="BF1334" s="7">
        <v>0</v>
      </c>
      <c r="BG1334" s="9">
        <v>0</v>
      </c>
      <c r="BH1334" s="9">
        <v>0</v>
      </c>
      <c r="BI1334" s="9">
        <v>0</v>
      </c>
      <c r="BJ1334" s="9">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70202001</v>
      </c>
      <c r="D1335" s="8" t="s">
        <v>1734</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3</v>
      </c>
      <c r="X1335" s="7"/>
      <c r="Y1335" s="7">
        <v>0</v>
      </c>
      <c r="Z1335" s="7">
        <v>1</v>
      </c>
      <c r="AA1335" s="7">
        <v>0</v>
      </c>
      <c r="AB1335" s="7">
        <v>0</v>
      </c>
      <c r="AC1335" s="7">
        <v>0</v>
      </c>
      <c r="AD1335" s="7">
        <v>0</v>
      </c>
      <c r="AE1335" s="7">
        <v>15</v>
      </c>
      <c r="AF1335" s="7">
        <v>1</v>
      </c>
      <c r="AG1335" s="7" t="s">
        <v>883</v>
      </c>
      <c r="AH1335" s="11">
        <v>1</v>
      </c>
      <c r="AI1335" s="11">
        <v>1</v>
      </c>
      <c r="AJ1335" s="11">
        <v>0</v>
      </c>
      <c r="AK1335" s="11">
        <v>3</v>
      </c>
      <c r="AL1335" s="7">
        <v>0</v>
      </c>
      <c r="AM1335" s="7">
        <v>0</v>
      </c>
      <c r="AN1335" s="7">
        <v>0</v>
      </c>
      <c r="AO1335" s="7">
        <v>3</v>
      </c>
      <c r="AP1335" s="7">
        <v>5000</v>
      </c>
      <c r="AQ1335" s="7">
        <v>2.5</v>
      </c>
      <c r="AR1335" s="7">
        <v>0</v>
      </c>
      <c r="AS1335" s="11">
        <v>0</v>
      </c>
      <c r="AT1335" s="7" t="s">
        <v>153</v>
      </c>
      <c r="AU1335" s="7"/>
      <c r="AV1335" s="10" t="s">
        <v>158</v>
      </c>
      <c r="AW1335" s="7" t="s">
        <v>159</v>
      </c>
      <c r="AX1335" s="9">
        <v>10000007</v>
      </c>
      <c r="AY1335" s="9">
        <v>70202001</v>
      </c>
      <c r="AZ1335" s="8" t="s">
        <v>156</v>
      </c>
      <c r="BA1335" s="7">
        <v>0</v>
      </c>
      <c r="BB1335" s="16">
        <v>0</v>
      </c>
      <c r="BC1335" s="16">
        <v>0</v>
      </c>
      <c r="BD1335" s="22" t="s">
        <v>1735</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70202002</v>
      </c>
      <c r="D1336" s="8" t="s">
        <v>1736</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3</v>
      </c>
      <c r="X1336" s="7"/>
      <c r="Y1336" s="7">
        <v>0</v>
      </c>
      <c r="Z1336" s="7">
        <v>1</v>
      </c>
      <c r="AA1336" s="7">
        <v>0</v>
      </c>
      <c r="AB1336" s="7">
        <v>0</v>
      </c>
      <c r="AC1336" s="7">
        <v>0</v>
      </c>
      <c r="AD1336" s="7">
        <v>0</v>
      </c>
      <c r="AE1336" s="7">
        <v>20</v>
      </c>
      <c r="AF1336" s="7">
        <v>1</v>
      </c>
      <c r="AG1336" s="7">
        <v>3</v>
      </c>
      <c r="AH1336" s="11">
        <v>6</v>
      </c>
      <c r="AI1336" s="11">
        <v>1</v>
      </c>
      <c r="AJ1336" s="11">
        <v>0</v>
      </c>
      <c r="AK1336" s="11">
        <v>1.5</v>
      </c>
      <c r="AL1336" s="7">
        <v>0</v>
      </c>
      <c r="AM1336" s="7">
        <v>0</v>
      </c>
      <c r="AN1336" s="7">
        <v>0</v>
      </c>
      <c r="AO1336" s="7">
        <v>3</v>
      </c>
      <c r="AP1336" s="7">
        <v>5000</v>
      </c>
      <c r="AQ1336" s="7">
        <v>3</v>
      </c>
      <c r="AR1336" s="7">
        <v>0</v>
      </c>
      <c r="AS1336" s="11">
        <v>0</v>
      </c>
      <c r="AT1336" s="7" t="s">
        <v>153</v>
      </c>
      <c r="AU1336" s="7"/>
      <c r="AV1336" s="10" t="s">
        <v>189</v>
      </c>
      <c r="AW1336" s="7" t="s">
        <v>159</v>
      </c>
      <c r="AX1336" s="9">
        <v>10000007</v>
      </c>
      <c r="AY1336" s="9">
        <v>70202002</v>
      </c>
      <c r="AZ1336" s="8" t="s">
        <v>156</v>
      </c>
      <c r="BA1336" s="7" t="s">
        <v>1737</v>
      </c>
      <c r="BB1336" s="16">
        <v>0</v>
      </c>
      <c r="BC1336" s="16">
        <v>0</v>
      </c>
      <c r="BD1336" s="22" t="s">
        <v>1738</v>
      </c>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70202003</v>
      </c>
      <c r="D1337" s="10" t="s">
        <v>602</v>
      </c>
      <c r="E1337" s="9">
        <v>1</v>
      </c>
      <c r="F1337" s="11">
        <v>80000001</v>
      </c>
      <c r="G1337" s="9">
        <v>0</v>
      </c>
      <c r="H1337" s="9">
        <v>0</v>
      </c>
      <c r="I1337" s="9">
        <v>1</v>
      </c>
      <c r="J1337" s="9">
        <v>0</v>
      </c>
      <c r="K1337" s="9">
        <v>0</v>
      </c>
      <c r="L1337" s="9">
        <v>0</v>
      </c>
      <c r="M1337" s="9">
        <v>0</v>
      </c>
      <c r="N1337" s="7">
        <v>2</v>
      </c>
      <c r="O1337" s="9">
        <v>0</v>
      </c>
      <c r="P1337" s="9">
        <v>0</v>
      </c>
      <c r="Q1337" s="9">
        <v>0</v>
      </c>
      <c r="R1337" s="11">
        <v>0</v>
      </c>
      <c r="S1337" s="16">
        <v>0</v>
      </c>
      <c r="T1337" s="7">
        <v>1</v>
      </c>
      <c r="U1337" s="9">
        <v>1</v>
      </c>
      <c r="V1337" s="9">
        <v>0</v>
      </c>
      <c r="W1337" s="9">
        <v>1</v>
      </c>
      <c r="X1337" s="9"/>
      <c r="Y1337" s="9">
        <v>0</v>
      </c>
      <c r="Z1337" s="9">
        <v>0</v>
      </c>
      <c r="AA1337" s="9">
        <v>0</v>
      </c>
      <c r="AB1337" s="9">
        <v>0</v>
      </c>
      <c r="AC1337" s="7">
        <v>0</v>
      </c>
      <c r="AD1337" s="9">
        <v>0</v>
      </c>
      <c r="AE1337" s="9">
        <v>15</v>
      </c>
      <c r="AF1337" s="9">
        <v>0</v>
      </c>
      <c r="AG1337" s="9">
        <v>0</v>
      </c>
      <c r="AH1337" s="11">
        <v>7</v>
      </c>
      <c r="AI1337" s="11">
        <v>0</v>
      </c>
      <c r="AJ1337" s="11">
        <v>0</v>
      </c>
      <c r="AK1337" s="11">
        <v>0</v>
      </c>
      <c r="AL1337" s="9">
        <v>0</v>
      </c>
      <c r="AM1337" s="9">
        <v>0</v>
      </c>
      <c r="AN1337" s="9">
        <v>0</v>
      </c>
      <c r="AO1337" s="9">
        <v>0</v>
      </c>
      <c r="AP1337" s="9">
        <v>1000</v>
      </c>
      <c r="AQ1337" s="9">
        <v>0.5</v>
      </c>
      <c r="AR1337" s="9">
        <v>0</v>
      </c>
      <c r="AS1337" s="11">
        <v>0</v>
      </c>
      <c r="AT1337" s="11">
        <v>90202001</v>
      </c>
      <c r="AU1337" s="11"/>
      <c r="AV1337" s="10" t="s">
        <v>182</v>
      </c>
      <c r="AW1337" s="9">
        <v>0</v>
      </c>
      <c r="AX1337" s="9">
        <v>10007001</v>
      </c>
      <c r="AY1337" s="9">
        <v>0</v>
      </c>
      <c r="AZ1337" s="10" t="s">
        <v>156</v>
      </c>
      <c r="BA1337" s="10" t="s">
        <v>153</v>
      </c>
      <c r="BB1337" s="16">
        <v>0</v>
      </c>
      <c r="BC1337" s="16">
        <v>0</v>
      </c>
      <c r="BD1337" s="38" t="s">
        <v>1007</v>
      </c>
      <c r="BE1337" s="9">
        <v>0</v>
      </c>
      <c r="BF1337" s="7">
        <v>0</v>
      </c>
      <c r="BG1337" s="9">
        <v>0</v>
      </c>
      <c r="BH1337" s="9">
        <v>0</v>
      </c>
      <c r="BI1337" s="9">
        <v>0</v>
      </c>
      <c r="BJ1337" s="9">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19.5" customHeight="1">
      <c r="C1338" s="9">
        <v>70202004</v>
      </c>
      <c r="D1338" s="8" t="s">
        <v>1739</v>
      </c>
      <c r="E1338" s="9">
        <v>1</v>
      </c>
      <c r="F1338" s="11">
        <v>80000001</v>
      </c>
      <c r="G1338" s="9">
        <v>0</v>
      </c>
      <c r="H1338" s="9">
        <v>0</v>
      </c>
      <c r="I1338" s="9">
        <v>1</v>
      </c>
      <c r="J1338" s="9">
        <v>0</v>
      </c>
      <c r="K1338" s="9">
        <v>0</v>
      </c>
      <c r="L1338" s="7">
        <v>0</v>
      </c>
      <c r="M1338" s="7">
        <v>0</v>
      </c>
      <c r="N1338" s="7">
        <v>2</v>
      </c>
      <c r="O1338" s="7">
        <v>1</v>
      </c>
      <c r="P1338" s="7">
        <v>0.3</v>
      </c>
      <c r="Q1338" s="7">
        <v>0</v>
      </c>
      <c r="R1338" s="11">
        <v>0</v>
      </c>
      <c r="S1338" s="7">
        <v>0</v>
      </c>
      <c r="T1338" s="7">
        <v>1</v>
      </c>
      <c r="U1338" s="7">
        <v>2</v>
      </c>
      <c r="V1338" s="7">
        <v>0</v>
      </c>
      <c r="W1338" s="7">
        <v>1</v>
      </c>
      <c r="X1338" s="7"/>
      <c r="Y1338" s="7">
        <v>0</v>
      </c>
      <c r="Z1338" s="7">
        <v>1</v>
      </c>
      <c r="AA1338" s="7">
        <v>0</v>
      </c>
      <c r="AB1338" s="7">
        <v>0</v>
      </c>
      <c r="AC1338" s="7">
        <v>0</v>
      </c>
      <c r="AD1338" s="7">
        <v>0</v>
      </c>
      <c r="AE1338" s="7">
        <v>30</v>
      </c>
      <c r="AF1338" s="7">
        <v>1</v>
      </c>
      <c r="AG1338" s="7" t="s">
        <v>165</v>
      </c>
      <c r="AH1338" s="11">
        <v>0</v>
      </c>
      <c r="AI1338" s="11">
        <v>0</v>
      </c>
      <c r="AJ1338" s="11">
        <v>0</v>
      </c>
      <c r="AK1338" s="11">
        <v>0</v>
      </c>
      <c r="AL1338" s="7">
        <v>0</v>
      </c>
      <c r="AM1338" s="7">
        <v>0</v>
      </c>
      <c r="AN1338" s="7">
        <v>0</v>
      </c>
      <c r="AO1338" s="7">
        <v>0.5</v>
      </c>
      <c r="AP1338" s="7">
        <v>999999</v>
      </c>
      <c r="AQ1338" s="7">
        <v>0.5</v>
      </c>
      <c r="AR1338" s="7">
        <v>0</v>
      </c>
      <c r="AS1338" s="11">
        <v>0</v>
      </c>
      <c r="AT1338" s="209" t="s">
        <v>1740</v>
      </c>
      <c r="AU1338" s="11"/>
      <c r="AV1338" s="10" t="s">
        <v>154</v>
      </c>
      <c r="AW1338" s="7" t="s">
        <v>159</v>
      </c>
      <c r="AX1338" s="9">
        <v>10000007</v>
      </c>
      <c r="AY1338" s="9">
        <v>70202004</v>
      </c>
      <c r="AZ1338" s="10" t="s">
        <v>215</v>
      </c>
      <c r="BA1338" s="10" t="s">
        <v>216</v>
      </c>
      <c r="BB1338" s="16">
        <v>0</v>
      </c>
      <c r="BC1338" s="16">
        <v>0</v>
      </c>
      <c r="BD1338" s="22" t="s">
        <v>1741</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19.5" customHeight="1">
      <c r="C1339" s="9">
        <v>70203001</v>
      </c>
      <c r="D1339" s="8" t="s">
        <v>1742</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2</v>
      </c>
      <c r="X1339" s="7"/>
      <c r="Y1339" s="7">
        <v>0</v>
      </c>
      <c r="Z1339" s="7">
        <v>1</v>
      </c>
      <c r="AA1339" s="7">
        <v>0</v>
      </c>
      <c r="AB1339" s="7">
        <v>0</v>
      </c>
      <c r="AC1339" s="7">
        <v>0</v>
      </c>
      <c r="AD1339" s="7">
        <v>0</v>
      </c>
      <c r="AE1339" s="7">
        <v>20</v>
      </c>
      <c r="AF1339" s="7">
        <v>1</v>
      </c>
      <c r="AG1339" s="7" t="s">
        <v>165</v>
      </c>
      <c r="AH1339" s="11">
        <v>1</v>
      </c>
      <c r="AI1339" s="11">
        <v>1</v>
      </c>
      <c r="AJ1339" s="11">
        <v>0</v>
      </c>
      <c r="AK1339" s="11">
        <v>1.5</v>
      </c>
      <c r="AL1339" s="7">
        <v>0</v>
      </c>
      <c r="AM1339" s="7">
        <v>0</v>
      </c>
      <c r="AN1339" s="7">
        <v>0</v>
      </c>
      <c r="AO1339" s="7">
        <v>0.5</v>
      </c>
      <c r="AP1339" s="7">
        <v>999999</v>
      </c>
      <c r="AQ1339" s="7">
        <v>2</v>
      </c>
      <c r="AR1339" s="7">
        <v>0</v>
      </c>
      <c r="AS1339" s="11">
        <v>0</v>
      </c>
      <c r="AT1339" s="7" t="s">
        <v>153</v>
      </c>
      <c r="AU1339" s="7"/>
      <c r="AV1339" s="10" t="s">
        <v>171</v>
      </c>
      <c r="AW1339" s="7" t="s">
        <v>159</v>
      </c>
      <c r="AX1339" s="9">
        <v>10000007</v>
      </c>
      <c r="AY1339" s="9">
        <v>70203001</v>
      </c>
      <c r="AZ1339" s="10" t="s">
        <v>215</v>
      </c>
      <c r="BA1339" s="10" t="s">
        <v>216</v>
      </c>
      <c r="BB1339" s="16">
        <v>0</v>
      </c>
      <c r="BC1339" s="16">
        <v>0</v>
      </c>
      <c r="BD1339" s="22" t="s">
        <v>1743</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70203002</v>
      </c>
      <c r="D1340" s="8" t="s">
        <v>341</v>
      </c>
      <c r="E1340" s="9">
        <v>1</v>
      </c>
      <c r="F1340" s="11">
        <v>80000001</v>
      </c>
      <c r="G1340" s="9">
        <v>0</v>
      </c>
      <c r="H1340" s="9">
        <v>0</v>
      </c>
      <c r="I1340" s="9">
        <v>1</v>
      </c>
      <c r="J1340" s="9">
        <v>0</v>
      </c>
      <c r="K1340" s="9">
        <v>0</v>
      </c>
      <c r="L1340" s="9">
        <v>0</v>
      </c>
      <c r="M1340" s="9">
        <v>0</v>
      </c>
      <c r="N1340" s="7">
        <v>2</v>
      </c>
      <c r="O1340" s="9">
        <v>1</v>
      </c>
      <c r="P1340" s="9">
        <v>0.05</v>
      </c>
      <c r="Q1340" s="9">
        <v>0</v>
      </c>
      <c r="R1340" s="11">
        <v>0</v>
      </c>
      <c r="S1340" s="16">
        <v>0</v>
      </c>
      <c r="T1340" s="7">
        <v>1</v>
      </c>
      <c r="U1340" s="9">
        <v>1</v>
      </c>
      <c r="V1340" s="9">
        <v>0</v>
      </c>
      <c r="W1340" s="9">
        <v>2</v>
      </c>
      <c r="X1340" s="9"/>
      <c r="Y1340" s="9">
        <v>0</v>
      </c>
      <c r="Z1340" s="9">
        <v>0</v>
      </c>
      <c r="AA1340" s="9">
        <v>0</v>
      </c>
      <c r="AB1340" s="9">
        <v>0</v>
      </c>
      <c r="AC1340" s="7">
        <v>0</v>
      </c>
      <c r="AD1340" s="9">
        <v>0</v>
      </c>
      <c r="AE1340" s="9">
        <v>10</v>
      </c>
      <c r="AF1340" s="9">
        <v>0</v>
      </c>
      <c r="AG1340" s="9">
        <v>0</v>
      </c>
      <c r="AH1340" s="11">
        <v>7</v>
      </c>
      <c r="AI1340" s="11">
        <v>0</v>
      </c>
      <c r="AJ1340" s="11">
        <v>0</v>
      </c>
      <c r="AK1340" s="11">
        <v>0</v>
      </c>
      <c r="AL1340" s="9">
        <v>0</v>
      </c>
      <c r="AM1340" s="9">
        <v>0</v>
      </c>
      <c r="AN1340" s="9">
        <v>0</v>
      </c>
      <c r="AO1340" s="9">
        <v>0</v>
      </c>
      <c r="AP1340" s="9">
        <v>1000</v>
      </c>
      <c r="AQ1340" s="9">
        <v>0.5</v>
      </c>
      <c r="AR1340" s="9">
        <v>0</v>
      </c>
      <c r="AS1340" s="11">
        <v>0</v>
      </c>
      <c r="AT1340" s="9" t="s">
        <v>1744</v>
      </c>
      <c r="AU1340" s="9"/>
      <c r="AV1340" s="10" t="s">
        <v>182</v>
      </c>
      <c r="AW1340" s="9">
        <v>0</v>
      </c>
      <c r="AX1340" s="9">
        <v>10007001</v>
      </c>
      <c r="AY1340" s="9">
        <v>0</v>
      </c>
      <c r="AZ1340" s="10" t="s">
        <v>156</v>
      </c>
      <c r="BA1340" s="10" t="s">
        <v>153</v>
      </c>
      <c r="BB1340" s="16">
        <v>0</v>
      </c>
      <c r="BC1340" s="16">
        <v>0</v>
      </c>
      <c r="BD1340" s="38" t="s">
        <v>1745</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70203003</v>
      </c>
      <c r="D1341" s="8" t="s">
        <v>1746</v>
      </c>
      <c r="E1341" s="9">
        <v>1</v>
      </c>
      <c r="F1341" s="11">
        <v>80000001</v>
      </c>
      <c r="G1341" s="9">
        <v>0</v>
      </c>
      <c r="H1341" s="9">
        <v>0</v>
      </c>
      <c r="I1341" s="9">
        <v>1</v>
      </c>
      <c r="J1341" s="9">
        <v>0</v>
      </c>
      <c r="K1341" s="9">
        <v>0</v>
      </c>
      <c r="L1341" s="7">
        <v>0</v>
      </c>
      <c r="M1341" s="7">
        <v>0</v>
      </c>
      <c r="N1341" s="7">
        <v>2</v>
      </c>
      <c r="O1341" s="7">
        <v>1</v>
      </c>
      <c r="P1341" s="7">
        <v>0.3</v>
      </c>
      <c r="Q1341" s="7">
        <v>0</v>
      </c>
      <c r="R1341" s="11">
        <v>0</v>
      </c>
      <c r="S1341" s="7">
        <v>0</v>
      </c>
      <c r="T1341" s="7">
        <v>1</v>
      </c>
      <c r="U1341" s="7">
        <v>2</v>
      </c>
      <c r="V1341" s="7">
        <v>0</v>
      </c>
      <c r="W1341" s="7">
        <v>2.5</v>
      </c>
      <c r="X1341" s="7"/>
      <c r="Y1341" s="7">
        <v>0</v>
      </c>
      <c r="Z1341" s="7">
        <v>1</v>
      </c>
      <c r="AA1341" s="7">
        <v>0</v>
      </c>
      <c r="AB1341" s="7">
        <v>0</v>
      </c>
      <c r="AC1341" s="7">
        <v>0</v>
      </c>
      <c r="AD1341" s="7">
        <v>0</v>
      </c>
      <c r="AE1341" s="7">
        <v>15</v>
      </c>
      <c r="AF1341" s="7">
        <v>1</v>
      </c>
      <c r="AG1341" s="7">
        <v>3</v>
      </c>
      <c r="AH1341" s="11">
        <v>4</v>
      </c>
      <c r="AI1341" s="11">
        <v>1</v>
      </c>
      <c r="AJ1341" s="11">
        <v>0</v>
      </c>
      <c r="AK1341" s="11">
        <v>1.5</v>
      </c>
      <c r="AL1341" s="7">
        <v>0</v>
      </c>
      <c r="AM1341" s="7">
        <v>0</v>
      </c>
      <c r="AN1341" s="7">
        <v>0</v>
      </c>
      <c r="AO1341" s="7">
        <v>3</v>
      </c>
      <c r="AP1341" s="7">
        <v>5000</v>
      </c>
      <c r="AQ1341" s="7">
        <v>3</v>
      </c>
      <c r="AR1341" s="7">
        <v>0</v>
      </c>
      <c r="AS1341" s="11">
        <v>0</v>
      </c>
      <c r="AT1341" s="7" t="s">
        <v>153</v>
      </c>
      <c r="AU1341" s="7"/>
      <c r="AV1341" s="10" t="s">
        <v>189</v>
      </c>
      <c r="AW1341" s="7" t="s">
        <v>159</v>
      </c>
      <c r="AX1341" s="9">
        <v>10000007</v>
      </c>
      <c r="AY1341" s="9">
        <v>70203003</v>
      </c>
      <c r="AZ1341" s="8" t="s">
        <v>156</v>
      </c>
      <c r="BA1341" s="7" t="s">
        <v>1747</v>
      </c>
      <c r="BB1341" s="16">
        <v>0</v>
      </c>
      <c r="BC1341" s="16">
        <v>0</v>
      </c>
      <c r="BD1341" s="22" t="s">
        <v>1748</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70203004</v>
      </c>
      <c r="D1342" s="8" t="s">
        <v>1749</v>
      </c>
      <c r="E1342" s="9">
        <v>1</v>
      </c>
      <c r="F1342" s="11">
        <v>80000001</v>
      </c>
      <c r="G1342" s="9">
        <v>0</v>
      </c>
      <c r="H1342" s="9">
        <v>0</v>
      </c>
      <c r="I1342" s="9">
        <v>1</v>
      </c>
      <c r="J1342" s="9">
        <v>0</v>
      </c>
      <c r="K1342" s="9">
        <v>0</v>
      </c>
      <c r="L1342" s="7">
        <v>0</v>
      </c>
      <c r="M1342" s="7">
        <v>0</v>
      </c>
      <c r="N1342" s="7">
        <v>2</v>
      </c>
      <c r="O1342" s="7">
        <v>1</v>
      </c>
      <c r="P1342" s="7">
        <v>0.3</v>
      </c>
      <c r="Q1342" s="7">
        <v>0</v>
      </c>
      <c r="R1342" s="11">
        <v>0</v>
      </c>
      <c r="S1342" s="7">
        <v>0</v>
      </c>
      <c r="T1342" s="7">
        <v>1</v>
      </c>
      <c r="U1342" s="7">
        <v>2</v>
      </c>
      <c r="V1342" s="7">
        <v>0</v>
      </c>
      <c r="W1342" s="7">
        <v>3</v>
      </c>
      <c r="X1342" s="7"/>
      <c r="Y1342" s="7">
        <v>0</v>
      </c>
      <c r="Z1342" s="7">
        <v>1</v>
      </c>
      <c r="AA1342" s="7">
        <v>0</v>
      </c>
      <c r="AB1342" s="7">
        <v>0</v>
      </c>
      <c r="AC1342" s="7">
        <v>0</v>
      </c>
      <c r="AD1342" s="7">
        <v>0</v>
      </c>
      <c r="AE1342" s="7">
        <v>15</v>
      </c>
      <c r="AF1342" s="7">
        <v>1</v>
      </c>
      <c r="AG1342" s="7" t="s">
        <v>883</v>
      </c>
      <c r="AH1342" s="11">
        <v>0</v>
      </c>
      <c r="AI1342" s="11">
        <v>1</v>
      </c>
      <c r="AJ1342" s="11">
        <v>0</v>
      </c>
      <c r="AK1342" s="11">
        <v>3</v>
      </c>
      <c r="AL1342" s="7">
        <v>0</v>
      </c>
      <c r="AM1342" s="7">
        <v>0</v>
      </c>
      <c r="AN1342" s="7">
        <v>0</v>
      </c>
      <c r="AO1342" s="7">
        <v>3</v>
      </c>
      <c r="AP1342" s="7">
        <v>5000</v>
      </c>
      <c r="AQ1342" s="7">
        <v>2.5</v>
      </c>
      <c r="AR1342" s="7">
        <v>0</v>
      </c>
      <c r="AS1342" s="11">
        <v>0</v>
      </c>
      <c r="AT1342" s="7" t="s">
        <v>1744</v>
      </c>
      <c r="AU1342" s="7"/>
      <c r="AV1342" s="10" t="s">
        <v>158</v>
      </c>
      <c r="AW1342" s="7" t="s">
        <v>159</v>
      </c>
      <c r="AX1342" s="9">
        <v>10000007</v>
      </c>
      <c r="AY1342" s="9">
        <v>70203004</v>
      </c>
      <c r="AZ1342" s="8" t="s">
        <v>156</v>
      </c>
      <c r="BA1342" s="7">
        <v>0</v>
      </c>
      <c r="BB1342" s="16">
        <v>0</v>
      </c>
      <c r="BC1342" s="16">
        <v>0</v>
      </c>
      <c r="BD1342" s="22" t="s">
        <v>1750</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19.5" customHeight="1">
      <c r="C1343" s="9">
        <v>70204001</v>
      </c>
      <c r="D1343" s="8" t="s">
        <v>1751</v>
      </c>
      <c r="E1343" s="9">
        <v>1</v>
      </c>
      <c r="F1343" s="11">
        <v>80000001</v>
      </c>
      <c r="G1343" s="9">
        <v>0</v>
      </c>
      <c r="H1343" s="9">
        <v>0</v>
      </c>
      <c r="I1343" s="9">
        <v>1</v>
      </c>
      <c r="J1343" s="9">
        <v>0</v>
      </c>
      <c r="K1343" s="9">
        <v>0</v>
      </c>
      <c r="L1343" s="7">
        <v>0</v>
      </c>
      <c r="M1343" s="7">
        <v>0</v>
      </c>
      <c r="N1343" s="7">
        <v>2</v>
      </c>
      <c r="O1343" s="7">
        <v>1</v>
      </c>
      <c r="P1343" s="7">
        <v>0.3</v>
      </c>
      <c r="Q1343" s="7">
        <v>0</v>
      </c>
      <c r="R1343" s="11">
        <v>0</v>
      </c>
      <c r="S1343" s="7">
        <v>0</v>
      </c>
      <c r="T1343" s="7">
        <v>1</v>
      </c>
      <c r="U1343" s="7">
        <v>2</v>
      </c>
      <c r="V1343" s="7">
        <v>0</v>
      </c>
      <c r="W1343" s="7">
        <v>3</v>
      </c>
      <c r="X1343" s="7"/>
      <c r="Y1343" s="7">
        <v>0</v>
      </c>
      <c r="Z1343" s="7">
        <v>1</v>
      </c>
      <c r="AA1343" s="7">
        <v>0</v>
      </c>
      <c r="AB1343" s="7">
        <v>0</v>
      </c>
      <c r="AC1343" s="7">
        <v>0</v>
      </c>
      <c r="AD1343" s="7">
        <v>0</v>
      </c>
      <c r="AE1343" s="7">
        <v>12</v>
      </c>
      <c r="AF1343" s="7">
        <v>1</v>
      </c>
      <c r="AG1343" s="7" t="s">
        <v>883</v>
      </c>
      <c r="AH1343" s="11">
        <v>0</v>
      </c>
      <c r="AI1343" s="11">
        <v>1</v>
      </c>
      <c r="AJ1343" s="11">
        <v>0</v>
      </c>
      <c r="AK1343" s="11">
        <v>3</v>
      </c>
      <c r="AL1343" s="7">
        <v>0</v>
      </c>
      <c r="AM1343" s="7">
        <v>0</v>
      </c>
      <c r="AN1343" s="7">
        <v>0</v>
      </c>
      <c r="AO1343" s="7">
        <v>3</v>
      </c>
      <c r="AP1343" s="7">
        <v>5000</v>
      </c>
      <c r="AQ1343" s="7">
        <v>2.5</v>
      </c>
      <c r="AR1343" s="7">
        <v>0</v>
      </c>
      <c r="AS1343" s="11">
        <v>0</v>
      </c>
      <c r="AT1343" s="7">
        <v>80001030</v>
      </c>
      <c r="AU1343" s="7"/>
      <c r="AV1343" s="10" t="s">
        <v>154</v>
      </c>
      <c r="AW1343" s="7" t="s">
        <v>159</v>
      </c>
      <c r="AX1343" s="9">
        <v>10000007</v>
      </c>
      <c r="AY1343" s="9">
        <v>70204001</v>
      </c>
      <c r="AZ1343" s="8" t="s">
        <v>156</v>
      </c>
      <c r="BA1343" s="7">
        <v>0</v>
      </c>
      <c r="BB1343" s="16">
        <v>0</v>
      </c>
      <c r="BC1343" s="16">
        <v>0</v>
      </c>
      <c r="BD1343" s="22" t="s">
        <v>1752</v>
      </c>
      <c r="BE1343" s="7">
        <v>0</v>
      </c>
      <c r="BF1343" s="7">
        <v>0</v>
      </c>
      <c r="BG1343" s="7">
        <v>0</v>
      </c>
      <c r="BH1343" s="7">
        <v>0</v>
      </c>
      <c r="BI1343" s="7">
        <v>0</v>
      </c>
      <c r="BJ1343" s="7">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70204002</v>
      </c>
      <c r="D1344" s="8" t="s">
        <v>1753</v>
      </c>
      <c r="E1344" s="9">
        <v>1</v>
      </c>
      <c r="F1344" s="11">
        <v>80000001</v>
      </c>
      <c r="G1344" s="9">
        <v>0</v>
      </c>
      <c r="H1344" s="9">
        <v>0</v>
      </c>
      <c r="I1344" s="9">
        <v>1</v>
      </c>
      <c r="J1344" s="9">
        <v>0</v>
      </c>
      <c r="K1344" s="9">
        <v>0</v>
      </c>
      <c r="L1344" s="7">
        <v>0</v>
      </c>
      <c r="M1344" s="7">
        <v>0</v>
      </c>
      <c r="N1344" s="7">
        <v>2</v>
      </c>
      <c r="O1344" s="7">
        <v>1</v>
      </c>
      <c r="P1344" s="7">
        <v>0.3</v>
      </c>
      <c r="Q1344" s="7">
        <v>0</v>
      </c>
      <c r="R1344" s="11">
        <v>0</v>
      </c>
      <c r="S1344" s="7">
        <v>0</v>
      </c>
      <c r="T1344" s="7">
        <v>1</v>
      </c>
      <c r="U1344" s="7">
        <v>2</v>
      </c>
      <c r="V1344" s="7">
        <v>0</v>
      </c>
      <c r="W1344" s="7">
        <v>2.5</v>
      </c>
      <c r="X1344" s="7"/>
      <c r="Y1344" s="7">
        <v>0</v>
      </c>
      <c r="Z1344" s="7">
        <v>1</v>
      </c>
      <c r="AA1344" s="7">
        <v>0</v>
      </c>
      <c r="AB1344" s="7">
        <v>0</v>
      </c>
      <c r="AC1344" s="7">
        <v>0</v>
      </c>
      <c r="AD1344" s="7">
        <v>0</v>
      </c>
      <c r="AE1344" s="7">
        <v>10</v>
      </c>
      <c r="AF1344" s="7">
        <v>1</v>
      </c>
      <c r="AG1344" s="7">
        <v>3</v>
      </c>
      <c r="AH1344" s="11">
        <v>4</v>
      </c>
      <c r="AI1344" s="11">
        <v>1</v>
      </c>
      <c r="AJ1344" s="11">
        <v>0</v>
      </c>
      <c r="AK1344" s="11">
        <v>1.5</v>
      </c>
      <c r="AL1344" s="7">
        <v>0</v>
      </c>
      <c r="AM1344" s="7">
        <v>0</v>
      </c>
      <c r="AN1344" s="7">
        <v>0</v>
      </c>
      <c r="AO1344" s="7">
        <v>3</v>
      </c>
      <c r="AP1344" s="7">
        <v>5000</v>
      </c>
      <c r="AQ1344" s="7">
        <v>3</v>
      </c>
      <c r="AR1344" s="7">
        <v>0</v>
      </c>
      <c r="AS1344" s="11">
        <v>0</v>
      </c>
      <c r="AT1344" s="7">
        <v>80001030</v>
      </c>
      <c r="AU1344" s="7"/>
      <c r="AV1344" s="10" t="s">
        <v>189</v>
      </c>
      <c r="AW1344" s="7" t="s">
        <v>159</v>
      </c>
      <c r="AX1344" s="9">
        <v>10000007</v>
      </c>
      <c r="AY1344" s="9">
        <v>70204002</v>
      </c>
      <c r="AZ1344" s="8" t="s">
        <v>156</v>
      </c>
      <c r="BA1344" s="7" t="s">
        <v>1754</v>
      </c>
      <c r="BB1344" s="16">
        <v>0</v>
      </c>
      <c r="BC1344" s="16">
        <v>0</v>
      </c>
      <c r="BD1344" s="22" t="s">
        <v>1755</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70204003</v>
      </c>
      <c r="D1345" s="8" t="s">
        <v>1756</v>
      </c>
      <c r="E1345" s="9">
        <v>1</v>
      </c>
      <c r="F1345" s="11">
        <v>80000001</v>
      </c>
      <c r="G1345" s="9">
        <v>0</v>
      </c>
      <c r="H1345" s="9">
        <v>0</v>
      </c>
      <c r="I1345" s="9">
        <v>1</v>
      </c>
      <c r="J1345" s="9">
        <v>0</v>
      </c>
      <c r="K1345" s="9">
        <v>0</v>
      </c>
      <c r="L1345" s="7">
        <v>0</v>
      </c>
      <c r="M1345" s="7">
        <v>0</v>
      </c>
      <c r="N1345" s="7">
        <v>2</v>
      </c>
      <c r="O1345" s="7">
        <v>1</v>
      </c>
      <c r="P1345" s="7">
        <v>0.3</v>
      </c>
      <c r="Q1345" s="7">
        <v>0</v>
      </c>
      <c r="R1345" s="11">
        <v>0</v>
      </c>
      <c r="S1345" s="7">
        <v>0</v>
      </c>
      <c r="T1345" s="7">
        <v>1</v>
      </c>
      <c r="U1345" s="7">
        <v>2</v>
      </c>
      <c r="V1345" s="7">
        <v>0</v>
      </c>
      <c r="W1345" s="7">
        <v>3</v>
      </c>
      <c r="X1345" s="7"/>
      <c r="Y1345" s="7">
        <v>0</v>
      </c>
      <c r="Z1345" s="7">
        <v>1</v>
      </c>
      <c r="AA1345" s="7">
        <v>0</v>
      </c>
      <c r="AB1345" s="7">
        <v>0</v>
      </c>
      <c r="AC1345" s="7">
        <v>0</v>
      </c>
      <c r="AD1345" s="7">
        <v>0</v>
      </c>
      <c r="AE1345" s="7">
        <v>12</v>
      </c>
      <c r="AF1345" s="7">
        <v>1</v>
      </c>
      <c r="AG1345" s="7">
        <v>3</v>
      </c>
      <c r="AH1345" s="11">
        <v>6</v>
      </c>
      <c r="AI1345" s="11">
        <v>1</v>
      </c>
      <c r="AJ1345" s="11">
        <v>0</v>
      </c>
      <c r="AK1345" s="11">
        <v>1.5</v>
      </c>
      <c r="AL1345" s="7">
        <v>0</v>
      </c>
      <c r="AM1345" s="7">
        <v>0</v>
      </c>
      <c r="AN1345" s="7">
        <v>0</v>
      </c>
      <c r="AO1345" s="7">
        <v>3</v>
      </c>
      <c r="AP1345" s="7">
        <v>5000</v>
      </c>
      <c r="AQ1345" s="7">
        <v>3</v>
      </c>
      <c r="AR1345" s="7">
        <v>0</v>
      </c>
      <c r="AS1345" s="11">
        <v>0</v>
      </c>
      <c r="AT1345" s="7">
        <v>80001030</v>
      </c>
      <c r="AU1345" s="7"/>
      <c r="AV1345" s="10" t="s">
        <v>158</v>
      </c>
      <c r="AW1345" s="7" t="s">
        <v>159</v>
      </c>
      <c r="AX1345" s="9">
        <v>10000007</v>
      </c>
      <c r="AY1345" s="9">
        <v>70204003</v>
      </c>
      <c r="AZ1345" s="8" t="s">
        <v>156</v>
      </c>
      <c r="BA1345" s="7" t="s">
        <v>1757</v>
      </c>
      <c r="BB1345" s="16">
        <v>0</v>
      </c>
      <c r="BC1345" s="16">
        <v>0</v>
      </c>
      <c r="BD1345" s="22" t="s">
        <v>1758</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70204004</v>
      </c>
      <c r="D1346" s="10" t="s">
        <v>415</v>
      </c>
      <c r="E1346" s="9">
        <v>1</v>
      </c>
      <c r="F1346" s="11">
        <v>80000001</v>
      </c>
      <c r="G1346" s="9">
        <v>0</v>
      </c>
      <c r="H1346" s="9">
        <v>0</v>
      </c>
      <c r="I1346" s="9">
        <v>1</v>
      </c>
      <c r="J1346" s="9">
        <v>0</v>
      </c>
      <c r="K1346" s="9">
        <v>0</v>
      </c>
      <c r="L1346" s="9">
        <v>0</v>
      </c>
      <c r="M1346" s="9">
        <v>0</v>
      </c>
      <c r="N1346" s="7">
        <v>2</v>
      </c>
      <c r="O1346" s="9">
        <v>2</v>
      </c>
      <c r="P1346" s="9">
        <v>0.3</v>
      </c>
      <c r="Q1346" s="9">
        <v>0</v>
      </c>
      <c r="R1346" s="11">
        <v>0</v>
      </c>
      <c r="S1346" s="16">
        <v>0</v>
      </c>
      <c r="T1346" s="7">
        <v>1</v>
      </c>
      <c r="U1346" s="9">
        <v>2</v>
      </c>
      <c r="V1346" s="9">
        <v>0</v>
      </c>
      <c r="W1346" s="9">
        <v>0</v>
      </c>
      <c r="X1346" s="9"/>
      <c r="Y1346" s="9">
        <v>0</v>
      </c>
      <c r="Z1346" s="9">
        <v>0</v>
      </c>
      <c r="AA1346" s="9">
        <v>0</v>
      </c>
      <c r="AB1346" s="9">
        <v>0</v>
      </c>
      <c r="AC1346" s="7">
        <v>0</v>
      </c>
      <c r="AD1346" s="9">
        <v>0</v>
      </c>
      <c r="AE1346" s="7">
        <v>10</v>
      </c>
      <c r="AF1346" s="9">
        <v>0</v>
      </c>
      <c r="AG1346" s="9">
        <v>0</v>
      </c>
      <c r="AH1346" s="11">
        <v>7</v>
      </c>
      <c r="AI1346" s="11">
        <v>0</v>
      </c>
      <c r="AJ1346" s="11">
        <v>0</v>
      </c>
      <c r="AK1346" s="11">
        <v>0</v>
      </c>
      <c r="AL1346" s="9">
        <v>0</v>
      </c>
      <c r="AM1346" s="9">
        <v>0</v>
      </c>
      <c r="AN1346" s="9">
        <v>0</v>
      </c>
      <c r="AO1346" s="9">
        <v>0</v>
      </c>
      <c r="AP1346" s="9">
        <v>1000</v>
      </c>
      <c r="AQ1346" s="9">
        <v>0</v>
      </c>
      <c r="AR1346" s="9">
        <v>0</v>
      </c>
      <c r="AS1346" s="11">
        <v>0</v>
      </c>
      <c r="AT1346" s="9">
        <v>90204004</v>
      </c>
      <c r="AU1346" s="9"/>
      <c r="AV1346" s="10" t="s">
        <v>171</v>
      </c>
      <c r="AW1346" s="9" t="s">
        <v>387</v>
      </c>
      <c r="AX1346" s="9">
        <v>0</v>
      </c>
      <c r="AY1346" s="9">
        <v>0</v>
      </c>
      <c r="AZ1346" s="10" t="s">
        <v>156</v>
      </c>
      <c r="BA1346" s="10" t="s">
        <v>153</v>
      </c>
      <c r="BB1346" s="16">
        <v>0</v>
      </c>
      <c r="BC1346" s="16">
        <v>0</v>
      </c>
      <c r="BD1346" s="38" t="s">
        <v>1759</v>
      </c>
      <c r="BE1346" s="9">
        <v>0</v>
      </c>
      <c r="BF1346" s="7">
        <v>0</v>
      </c>
      <c r="BG1346" s="9">
        <v>0</v>
      </c>
      <c r="BH1346" s="9">
        <v>0</v>
      </c>
      <c r="BI1346" s="9">
        <v>0</v>
      </c>
      <c r="BJ1346" s="9">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70204005</v>
      </c>
      <c r="D1347" s="10" t="s">
        <v>1760</v>
      </c>
      <c r="E1347" s="9">
        <v>1</v>
      </c>
      <c r="F1347" s="11">
        <v>80000001</v>
      </c>
      <c r="G1347" s="9">
        <v>0</v>
      </c>
      <c r="H1347" s="9">
        <v>0</v>
      </c>
      <c r="I1347" s="9">
        <v>1</v>
      </c>
      <c r="J1347" s="9">
        <v>0</v>
      </c>
      <c r="K1347" s="9">
        <v>0</v>
      </c>
      <c r="L1347" s="9">
        <v>0</v>
      </c>
      <c r="M1347" s="9">
        <v>0</v>
      </c>
      <c r="N1347" s="7">
        <v>2</v>
      </c>
      <c r="O1347" s="9">
        <v>2</v>
      </c>
      <c r="P1347" s="9">
        <v>0.8</v>
      </c>
      <c r="Q1347" s="9">
        <v>0</v>
      </c>
      <c r="R1347" s="11">
        <v>0</v>
      </c>
      <c r="S1347" s="16">
        <v>0</v>
      </c>
      <c r="T1347" s="7">
        <v>1</v>
      </c>
      <c r="U1347" s="9">
        <v>2</v>
      </c>
      <c r="V1347" s="9">
        <v>0</v>
      </c>
      <c r="W1347" s="9">
        <v>3</v>
      </c>
      <c r="X1347" s="9"/>
      <c r="Y1347" s="9">
        <v>0</v>
      </c>
      <c r="Z1347" s="9">
        <v>0</v>
      </c>
      <c r="AA1347" s="9">
        <v>0</v>
      </c>
      <c r="AB1347" s="9">
        <v>0</v>
      </c>
      <c r="AC1347" s="7">
        <v>0</v>
      </c>
      <c r="AD1347" s="9">
        <v>0</v>
      </c>
      <c r="AE1347" s="9">
        <v>20</v>
      </c>
      <c r="AF1347" s="9">
        <v>1</v>
      </c>
      <c r="AG1347" s="9">
        <v>1</v>
      </c>
      <c r="AH1347" s="11">
        <v>2</v>
      </c>
      <c r="AI1347" s="11">
        <v>2</v>
      </c>
      <c r="AJ1347" s="11">
        <v>0</v>
      </c>
      <c r="AK1347" s="11">
        <v>1.5</v>
      </c>
      <c r="AL1347" s="9">
        <v>0</v>
      </c>
      <c r="AM1347" s="9">
        <v>0</v>
      </c>
      <c r="AN1347" s="9">
        <v>0</v>
      </c>
      <c r="AO1347" s="9">
        <v>1</v>
      </c>
      <c r="AP1347" s="9">
        <v>30000</v>
      </c>
      <c r="AQ1347" s="9">
        <v>0</v>
      </c>
      <c r="AR1347" s="9">
        <v>4</v>
      </c>
      <c r="AS1347" s="11">
        <v>0</v>
      </c>
      <c r="AT1347" s="7" t="s">
        <v>1744</v>
      </c>
      <c r="AU1347" s="7"/>
      <c r="AV1347" s="10" t="s">
        <v>171</v>
      </c>
      <c r="AW1347" s="9" t="s">
        <v>155</v>
      </c>
      <c r="AX1347" s="9">
        <v>10003002</v>
      </c>
      <c r="AY1347" s="9">
        <v>70106005</v>
      </c>
      <c r="AZ1347" s="10" t="s">
        <v>194</v>
      </c>
      <c r="BA1347" s="10">
        <v>0</v>
      </c>
      <c r="BB1347" s="16">
        <v>0</v>
      </c>
      <c r="BC1347" s="16">
        <v>0</v>
      </c>
      <c r="BD1347" s="38" t="s">
        <v>1761</v>
      </c>
      <c r="BE1347" s="9">
        <v>0</v>
      </c>
      <c r="BF1347" s="7">
        <v>0</v>
      </c>
      <c r="BG1347" s="9">
        <v>0</v>
      </c>
      <c r="BH1347" s="9">
        <v>0</v>
      </c>
      <c r="BI1347" s="9">
        <v>0</v>
      </c>
      <c r="BJ1347" s="9">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70205001</v>
      </c>
      <c r="D1348" s="8" t="s">
        <v>1762</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3</v>
      </c>
      <c r="X1348" s="7"/>
      <c r="Y1348" s="7">
        <v>0</v>
      </c>
      <c r="Z1348" s="7">
        <v>1</v>
      </c>
      <c r="AA1348" s="7">
        <v>0</v>
      </c>
      <c r="AB1348" s="7">
        <v>0</v>
      </c>
      <c r="AC1348" s="7">
        <v>0</v>
      </c>
      <c r="AD1348" s="7">
        <v>0</v>
      </c>
      <c r="AE1348" s="7">
        <v>15</v>
      </c>
      <c r="AF1348" s="7">
        <v>1</v>
      </c>
      <c r="AG1348" s="7">
        <v>3</v>
      </c>
      <c r="AH1348" s="11">
        <v>4</v>
      </c>
      <c r="AI1348" s="11">
        <v>1</v>
      </c>
      <c r="AJ1348" s="11">
        <v>0</v>
      </c>
      <c r="AK1348" s="11">
        <v>1.5</v>
      </c>
      <c r="AL1348" s="7">
        <v>0</v>
      </c>
      <c r="AM1348" s="7">
        <v>0</v>
      </c>
      <c r="AN1348" s="7">
        <v>0</v>
      </c>
      <c r="AO1348" s="7">
        <v>3</v>
      </c>
      <c r="AP1348" s="7">
        <v>999999</v>
      </c>
      <c r="AQ1348" s="7">
        <v>3</v>
      </c>
      <c r="AR1348" s="7">
        <v>0</v>
      </c>
      <c r="AS1348" s="11">
        <v>0</v>
      </c>
      <c r="AT1348" s="7" t="s">
        <v>153</v>
      </c>
      <c r="AU1348" s="7"/>
      <c r="AV1348" s="10" t="s">
        <v>154</v>
      </c>
      <c r="AW1348" s="7" t="s">
        <v>159</v>
      </c>
      <c r="AX1348" s="9">
        <v>10000007</v>
      </c>
      <c r="AY1348" s="9">
        <v>70205001</v>
      </c>
      <c r="AZ1348" s="8" t="s">
        <v>156</v>
      </c>
      <c r="BA1348" s="7" t="s">
        <v>1763</v>
      </c>
      <c r="BB1348" s="16">
        <v>0</v>
      </c>
      <c r="BC1348" s="16">
        <v>0</v>
      </c>
      <c r="BD1348" s="22" t="s">
        <v>1764</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70205002</v>
      </c>
      <c r="D1349" s="10" t="s">
        <v>993</v>
      </c>
      <c r="E1349" s="9">
        <v>1</v>
      </c>
      <c r="F1349" s="11">
        <v>80000001</v>
      </c>
      <c r="G1349" s="9">
        <v>0</v>
      </c>
      <c r="H1349" s="9">
        <v>0</v>
      </c>
      <c r="I1349" s="9">
        <v>1</v>
      </c>
      <c r="J1349" s="9">
        <v>0</v>
      </c>
      <c r="K1349" s="9">
        <v>0</v>
      </c>
      <c r="L1349" s="9">
        <v>0</v>
      </c>
      <c r="M1349" s="9">
        <v>0</v>
      </c>
      <c r="N1349" s="7">
        <v>2</v>
      </c>
      <c r="O1349" s="9">
        <v>2</v>
      </c>
      <c r="P1349" s="9">
        <v>0.3</v>
      </c>
      <c r="Q1349" s="9">
        <v>0</v>
      </c>
      <c r="R1349" s="11">
        <v>0</v>
      </c>
      <c r="S1349" s="16">
        <v>0</v>
      </c>
      <c r="T1349" s="7">
        <v>1</v>
      </c>
      <c r="U1349" s="9">
        <v>2</v>
      </c>
      <c r="V1349" s="9">
        <v>0</v>
      </c>
      <c r="W1349" s="9">
        <v>0</v>
      </c>
      <c r="X1349" s="9"/>
      <c r="Y1349" s="9">
        <v>0</v>
      </c>
      <c r="Z1349" s="9">
        <v>0</v>
      </c>
      <c r="AA1349" s="9">
        <v>0</v>
      </c>
      <c r="AB1349" s="9">
        <v>0</v>
      </c>
      <c r="AC1349" s="7">
        <v>0</v>
      </c>
      <c r="AD1349" s="9">
        <v>0</v>
      </c>
      <c r="AE1349" s="7">
        <v>99999</v>
      </c>
      <c r="AF1349" s="9">
        <v>0</v>
      </c>
      <c r="AG1349" s="9">
        <v>0</v>
      </c>
      <c r="AH1349" s="11">
        <v>8</v>
      </c>
      <c r="AI1349" s="11">
        <v>0</v>
      </c>
      <c r="AJ1349" s="11">
        <v>0</v>
      </c>
      <c r="AK1349" s="11">
        <v>0</v>
      </c>
      <c r="AL1349" s="9">
        <v>0</v>
      </c>
      <c r="AM1349" s="9">
        <v>0</v>
      </c>
      <c r="AN1349" s="9">
        <v>0</v>
      </c>
      <c r="AO1349" s="9">
        <v>0</v>
      </c>
      <c r="AP1349" s="9">
        <v>1000</v>
      </c>
      <c r="AQ1349" s="9">
        <v>0</v>
      </c>
      <c r="AR1349" s="9">
        <v>0</v>
      </c>
      <c r="AS1349" s="11">
        <v>90105002</v>
      </c>
      <c r="AT1349" s="9" t="s">
        <v>153</v>
      </c>
      <c r="AU1349" s="9"/>
      <c r="AV1349" s="10" t="s">
        <v>171</v>
      </c>
      <c r="AW1349" s="9" t="s">
        <v>387</v>
      </c>
      <c r="AX1349" s="9">
        <v>0</v>
      </c>
      <c r="AY1349" s="9">
        <v>0</v>
      </c>
      <c r="AZ1349" s="10" t="s">
        <v>156</v>
      </c>
      <c r="BA1349" s="10" t="s">
        <v>153</v>
      </c>
      <c r="BB1349" s="16">
        <v>0</v>
      </c>
      <c r="BC1349" s="16">
        <v>0</v>
      </c>
      <c r="BD1349" s="38" t="s">
        <v>1765</v>
      </c>
      <c r="BE1349" s="9">
        <v>0</v>
      </c>
      <c r="BF1349" s="7">
        <v>0</v>
      </c>
      <c r="BG1349" s="9">
        <v>0</v>
      </c>
      <c r="BH1349" s="9">
        <v>0</v>
      </c>
      <c r="BI1349" s="9">
        <v>0</v>
      </c>
      <c r="BJ1349" s="9">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70205003</v>
      </c>
      <c r="D1350" s="10" t="s">
        <v>1718</v>
      </c>
      <c r="E1350" s="9">
        <v>1</v>
      </c>
      <c r="F1350" s="11">
        <v>80000001</v>
      </c>
      <c r="G1350" s="9">
        <v>0</v>
      </c>
      <c r="H1350" s="9">
        <v>0</v>
      </c>
      <c r="I1350" s="9">
        <v>1</v>
      </c>
      <c r="J1350" s="9">
        <v>0</v>
      </c>
      <c r="K1350" s="9">
        <v>0</v>
      </c>
      <c r="L1350" s="9">
        <v>0</v>
      </c>
      <c r="M1350" s="9">
        <v>0</v>
      </c>
      <c r="N1350" s="7">
        <v>2</v>
      </c>
      <c r="O1350" s="9">
        <v>2</v>
      </c>
      <c r="P1350" s="9">
        <v>0.3</v>
      </c>
      <c r="Q1350" s="9">
        <v>0</v>
      </c>
      <c r="R1350" s="11">
        <v>0</v>
      </c>
      <c r="S1350" s="16">
        <v>0</v>
      </c>
      <c r="T1350" s="7">
        <v>1</v>
      </c>
      <c r="U1350" s="9">
        <v>2</v>
      </c>
      <c r="V1350" s="9">
        <v>0</v>
      </c>
      <c r="W1350" s="9">
        <v>0</v>
      </c>
      <c r="X1350" s="9"/>
      <c r="Y1350" s="9">
        <v>0</v>
      </c>
      <c r="Z1350" s="9">
        <v>0</v>
      </c>
      <c r="AA1350" s="9">
        <v>0</v>
      </c>
      <c r="AB1350" s="9">
        <v>0</v>
      </c>
      <c r="AC1350" s="7">
        <v>0</v>
      </c>
      <c r="AD1350" s="9">
        <v>0</v>
      </c>
      <c r="AE1350" s="7">
        <v>99999</v>
      </c>
      <c r="AF1350" s="9">
        <v>0</v>
      </c>
      <c r="AG1350" s="9">
        <v>0</v>
      </c>
      <c r="AH1350" s="11">
        <v>8</v>
      </c>
      <c r="AI1350" s="11">
        <v>0</v>
      </c>
      <c r="AJ1350" s="11">
        <v>0</v>
      </c>
      <c r="AK1350" s="11">
        <v>0</v>
      </c>
      <c r="AL1350" s="9">
        <v>0</v>
      </c>
      <c r="AM1350" s="9">
        <v>0</v>
      </c>
      <c r="AN1350" s="9">
        <v>0</v>
      </c>
      <c r="AO1350" s="9">
        <v>0</v>
      </c>
      <c r="AP1350" s="9">
        <v>1000</v>
      </c>
      <c r="AQ1350" s="9">
        <v>0</v>
      </c>
      <c r="AR1350" s="9">
        <v>0</v>
      </c>
      <c r="AS1350" s="11" t="s">
        <v>1766</v>
      </c>
      <c r="AT1350" s="9" t="s">
        <v>153</v>
      </c>
      <c r="AU1350" s="9"/>
      <c r="AV1350" s="10" t="s">
        <v>171</v>
      </c>
      <c r="AW1350" s="9" t="s">
        <v>387</v>
      </c>
      <c r="AX1350" s="9">
        <v>0</v>
      </c>
      <c r="AY1350" s="9">
        <v>0</v>
      </c>
      <c r="AZ1350" s="10" t="s">
        <v>156</v>
      </c>
      <c r="BA1350" s="10" t="s">
        <v>153</v>
      </c>
      <c r="BB1350" s="16">
        <v>0</v>
      </c>
      <c r="BC1350" s="16">
        <v>0</v>
      </c>
      <c r="BD1350" s="38" t="s">
        <v>1733</v>
      </c>
      <c r="BE1350" s="9">
        <v>0</v>
      </c>
      <c r="BF1350" s="7">
        <v>0</v>
      </c>
      <c r="BG1350" s="9">
        <v>0</v>
      </c>
      <c r="BH1350" s="9">
        <v>0</v>
      </c>
      <c r="BI1350" s="9">
        <v>0</v>
      </c>
      <c r="BJ1350" s="9">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70205004</v>
      </c>
      <c r="D1351" s="8" t="s">
        <v>1725</v>
      </c>
      <c r="E1351" s="7">
        <v>1</v>
      </c>
      <c r="F1351" s="11">
        <v>80000001</v>
      </c>
      <c r="G1351" s="9">
        <v>0</v>
      </c>
      <c r="H1351" s="9">
        <v>0</v>
      </c>
      <c r="I1351" s="9">
        <v>1</v>
      </c>
      <c r="J1351" s="9">
        <v>0</v>
      </c>
      <c r="K1351" s="9">
        <v>0</v>
      </c>
      <c r="L1351" s="7">
        <v>0</v>
      </c>
      <c r="M1351" s="7">
        <v>0</v>
      </c>
      <c r="N1351" s="7">
        <v>2</v>
      </c>
      <c r="O1351" s="7">
        <v>2</v>
      </c>
      <c r="P1351" s="7">
        <v>0.9</v>
      </c>
      <c r="Q1351" s="7">
        <v>0</v>
      </c>
      <c r="R1351" s="11">
        <v>0</v>
      </c>
      <c r="S1351" s="7">
        <v>0</v>
      </c>
      <c r="T1351" s="7">
        <v>1</v>
      </c>
      <c r="U1351" s="7">
        <v>2</v>
      </c>
      <c r="V1351" s="7">
        <v>0</v>
      </c>
      <c r="W1351" s="7">
        <v>0</v>
      </c>
      <c r="X1351" s="7"/>
      <c r="Y1351" s="7">
        <v>0</v>
      </c>
      <c r="Z1351" s="7">
        <v>0</v>
      </c>
      <c r="AA1351" s="7">
        <v>0</v>
      </c>
      <c r="AB1351" s="7">
        <v>0</v>
      </c>
      <c r="AC1351" s="7">
        <v>0</v>
      </c>
      <c r="AD1351" s="7">
        <v>0</v>
      </c>
      <c r="AE1351" s="7">
        <v>30</v>
      </c>
      <c r="AF1351" s="7">
        <v>0</v>
      </c>
      <c r="AG1351" s="7">
        <v>0</v>
      </c>
      <c r="AH1351" s="11">
        <v>2</v>
      </c>
      <c r="AI1351" s="11">
        <v>2</v>
      </c>
      <c r="AJ1351" s="11">
        <v>0</v>
      </c>
      <c r="AK1351" s="11">
        <v>1.5</v>
      </c>
      <c r="AL1351" s="7">
        <v>0</v>
      </c>
      <c r="AM1351" s="7">
        <v>0</v>
      </c>
      <c r="AN1351" s="7">
        <v>0</v>
      </c>
      <c r="AO1351" s="7">
        <v>1</v>
      </c>
      <c r="AP1351" s="7">
        <v>3000</v>
      </c>
      <c r="AQ1351" s="7">
        <v>0.5</v>
      </c>
      <c r="AR1351" s="7">
        <v>0</v>
      </c>
      <c r="AS1351" s="11">
        <v>0</v>
      </c>
      <c r="AT1351" s="7" t="s">
        <v>153</v>
      </c>
      <c r="AU1351" s="7"/>
      <c r="AV1351" s="10" t="s">
        <v>154</v>
      </c>
      <c r="AW1351" s="7" t="s">
        <v>155</v>
      </c>
      <c r="AX1351" s="9">
        <v>0</v>
      </c>
      <c r="AY1351" s="9">
        <v>0</v>
      </c>
      <c r="AZ1351" s="8" t="s">
        <v>1178</v>
      </c>
      <c r="BA1351" s="7" t="s">
        <v>1767</v>
      </c>
      <c r="BB1351" s="16">
        <v>0</v>
      </c>
      <c r="BC1351" s="16">
        <v>0</v>
      </c>
      <c r="BD1351" s="22" t="s">
        <v>1768</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19.5" customHeight="1">
      <c r="C1352" s="9">
        <v>70205005</v>
      </c>
      <c r="D1352" s="8" t="s">
        <v>1769</v>
      </c>
      <c r="E1352" s="9">
        <v>1</v>
      </c>
      <c r="F1352" s="11">
        <v>80000001</v>
      </c>
      <c r="G1352" s="9">
        <v>0</v>
      </c>
      <c r="H1352" s="9">
        <v>0</v>
      </c>
      <c r="I1352" s="9">
        <v>1</v>
      </c>
      <c r="J1352" s="9">
        <v>0</v>
      </c>
      <c r="K1352" s="9">
        <v>0</v>
      </c>
      <c r="L1352" s="7">
        <v>0</v>
      </c>
      <c r="M1352" s="7">
        <v>0</v>
      </c>
      <c r="N1352" s="7">
        <v>2</v>
      </c>
      <c r="O1352" s="7">
        <v>1</v>
      </c>
      <c r="P1352" s="7">
        <v>0.3</v>
      </c>
      <c r="Q1352" s="7">
        <v>0</v>
      </c>
      <c r="R1352" s="11">
        <v>0</v>
      </c>
      <c r="S1352" s="7">
        <v>0</v>
      </c>
      <c r="T1352" s="7">
        <v>1</v>
      </c>
      <c r="U1352" s="7">
        <v>2</v>
      </c>
      <c r="V1352" s="7">
        <v>0</v>
      </c>
      <c r="W1352" s="7">
        <v>3</v>
      </c>
      <c r="X1352" s="7"/>
      <c r="Y1352" s="7">
        <v>0</v>
      </c>
      <c r="Z1352" s="7">
        <v>1</v>
      </c>
      <c r="AA1352" s="7">
        <v>0</v>
      </c>
      <c r="AB1352" s="7">
        <v>0</v>
      </c>
      <c r="AC1352" s="7">
        <v>0</v>
      </c>
      <c r="AD1352" s="7">
        <v>0</v>
      </c>
      <c r="AE1352" s="7">
        <v>15</v>
      </c>
      <c r="AF1352" s="7">
        <v>1</v>
      </c>
      <c r="AG1352" s="7" t="s">
        <v>883</v>
      </c>
      <c r="AH1352" s="11">
        <v>0</v>
      </c>
      <c r="AI1352" s="11">
        <v>1</v>
      </c>
      <c r="AJ1352" s="11">
        <v>0</v>
      </c>
      <c r="AK1352" s="11">
        <v>3</v>
      </c>
      <c r="AL1352" s="7">
        <v>0</v>
      </c>
      <c r="AM1352" s="7">
        <v>0</v>
      </c>
      <c r="AN1352" s="7">
        <v>0</v>
      </c>
      <c r="AO1352" s="7">
        <v>3</v>
      </c>
      <c r="AP1352" s="7">
        <v>5000</v>
      </c>
      <c r="AQ1352" s="7">
        <v>2.5</v>
      </c>
      <c r="AR1352" s="7">
        <v>0</v>
      </c>
      <c r="AS1352" s="11">
        <v>0</v>
      </c>
      <c r="AT1352" s="7" t="s">
        <v>1744</v>
      </c>
      <c r="AU1352" s="7"/>
      <c r="AV1352" s="10" t="s">
        <v>189</v>
      </c>
      <c r="AW1352" s="7" t="s">
        <v>159</v>
      </c>
      <c r="AX1352" s="9">
        <v>10000007</v>
      </c>
      <c r="AY1352" s="9">
        <v>70205002</v>
      </c>
      <c r="AZ1352" s="8" t="s">
        <v>156</v>
      </c>
      <c r="BA1352" s="7">
        <v>0</v>
      </c>
      <c r="BB1352" s="16">
        <v>0</v>
      </c>
      <c r="BC1352" s="16">
        <v>0</v>
      </c>
      <c r="BD1352" s="22" t="s">
        <v>1770</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19.5" customHeight="1">
      <c r="C1353" s="9">
        <v>70205006</v>
      </c>
      <c r="D1353" s="8" t="s">
        <v>1771</v>
      </c>
      <c r="E1353" s="9">
        <v>1</v>
      </c>
      <c r="F1353" s="11">
        <v>80000001</v>
      </c>
      <c r="G1353" s="9">
        <v>0</v>
      </c>
      <c r="H1353" s="9">
        <v>0</v>
      </c>
      <c r="I1353" s="9">
        <v>1</v>
      </c>
      <c r="J1353" s="9">
        <v>0</v>
      </c>
      <c r="K1353" s="9">
        <v>0</v>
      </c>
      <c r="L1353" s="7">
        <v>0</v>
      </c>
      <c r="M1353" s="7">
        <v>0</v>
      </c>
      <c r="N1353" s="7">
        <v>2</v>
      </c>
      <c r="O1353" s="7">
        <v>1</v>
      </c>
      <c r="P1353" s="7">
        <v>0.3</v>
      </c>
      <c r="Q1353" s="7">
        <v>0</v>
      </c>
      <c r="R1353" s="11">
        <v>0</v>
      </c>
      <c r="S1353" s="7">
        <v>0</v>
      </c>
      <c r="T1353" s="7">
        <v>1</v>
      </c>
      <c r="U1353" s="7">
        <v>2</v>
      </c>
      <c r="V1353" s="7">
        <v>0</v>
      </c>
      <c r="W1353" s="7">
        <v>1</v>
      </c>
      <c r="X1353" s="7"/>
      <c r="Y1353" s="7">
        <v>0</v>
      </c>
      <c r="Z1353" s="7">
        <v>1</v>
      </c>
      <c r="AA1353" s="7">
        <v>0</v>
      </c>
      <c r="AB1353" s="7">
        <v>0</v>
      </c>
      <c r="AC1353" s="7">
        <v>0</v>
      </c>
      <c r="AD1353" s="7">
        <v>0</v>
      </c>
      <c r="AE1353" s="7">
        <v>15</v>
      </c>
      <c r="AF1353" s="7">
        <v>1</v>
      </c>
      <c r="AG1353" s="7" t="s">
        <v>165</v>
      </c>
      <c r="AH1353" s="11">
        <v>0</v>
      </c>
      <c r="AI1353" s="11">
        <v>0</v>
      </c>
      <c r="AJ1353" s="11">
        <v>0</v>
      </c>
      <c r="AK1353" s="11">
        <v>0</v>
      </c>
      <c r="AL1353" s="7">
        <v>0</v>
      </c>
      <c r="AM1353" s="7">
        <v>0</v>
      </c>
      <c r="AN1353" s="7">
        <v>0</v>
      </c>
      <c r="AO1353" s="7">
        <v>0.5</v>
      </c>
      <c r="AP1353" s="7">
        <v>999999</v>
      </c>
      <c r="AQ1353" s="7">
        <v>0.5</v>
      </c>
      <c r="AR1353" s="7">
        <v>0</v>
      </c>
      <c r="AS1353" s="11">
        <v>0</v>
      </c>
      <c r="AT1353" s="11">
        <v>90105006</v>
      </c>
      <c r="AU1353" s="11"/>
      <c r="AV1353" s="10" t="s">
        <v>158</v>
      </c>
      <c r="AW1353" s="7" t="s">
        <v>159</v>
      </c>
      <c r="AX1353" s="9">
        <v>10000007</v>
      </c>
      <c r="AY1353" s="9">
        <v>70205003</v>
      </c>
      <c r="AZ1353" s="10" t="s">
        <v>215</v>
      </c>
      <c r="BA1353" s="10" t="s">
        <v>216</v>
      </c>
      <c r="BB1353" s="16">
        <v>0</v>
      </c>
      <c r="BC1353" s="16">
        <v>0</v>
      </c>
      <c r="BD1353" s="22" t="s">
        <v>1772</v>
      </c>
      <c r="BE1353" s="7">
        <v>0</v>
      </c>
      <c r="BF1353" s="7">
        <v>0</v>
      </c>
      <c r="BG1353" s="7">
        <v>0</v>
      </c>
      <c r="BH1353" s="7">
        <v>0</v>
      </c>
      <c r="BI1353" s="7">
        <v>0</v>
      </c>
      <c r="BJ1353" s="7">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19.5" customHeight="1">
      <c r="C1354" s="9">
        <v>70205007</v>
      </c>
      <c r="D1354" s="8" t="s">
        <v>1773</v>
      </c>
      <c r="E1354" s="9">
        <v>1</v>
      </c>
      <c r="F1354" s="11">
        <v>80000001</v>
      </c>
      <c r="G1354" s="9">
        <v>0</v>
      </c>
      <c r="H1354" s="9">
        <v>0</v>
      </c>
      <c r="I1354" s="9">
        <v>1</v>
      </c>
      <c r="J1354" s="9">
        <v>0</v>
      </c>
      <c r="K1354" s="9">
        <v>0</v>
      </c>
      <c r="L1354" s="7">
        <v>0</v>
      </c>
      <c r="M1354" s="7">
        <v>0</v>
      </c>
      <c r="N1354" s="7">
        <v>2</v>
      </c>
      <c r="O1354" s="7">
        <v>1</v>
      </c>
      <c r="P1354" s="7">
        <v>0.3</v>
      </c>
      <c r="Q1354" s="7">
        <v>0</v>
      </c>
      <c r="R1354" s="11">
        <v>0</v>
      </c>
      <c r="S1354" s="7">
        <v>0</v>
      </c>
      <c r="T1354" s="7">
        <v>1</v>
      </c>
      <c r="U1354" s="7">
        <v>2</v>
      </c>
      <c r="V1354" s="7">
        <v>0</v>
      </c>
      <c r="W1354" s="7">
        <v>2</v>
      </c>
      <c r="X1354" s="7"/>
      <c r="Y1354" s="7">
        <v>0</v>
      </c>
      <c r="Z1354" s="7">
        <v>1</v>
      </c>
      <c r="AA1354" s="7">
        <v>0</v>
      </c>
      <c r="AB1354" s="7">
        <v>0</v>
      </c>
      <c r="AC1354" s="7">
        <v>0</v>
      </c>
      <c r="AD1354" s="7">
        <v>0</v>
      </c>
      <c r="AE1354" s="7">
        <v>15</v>
      </c>
      <c r="AF1354" s="7">
        <v>1</v>
      </c>
      <c r="AG1354" s="7" t="s">
        <v>165</v>
      </c>
      <c r="AH1354" s="11">
        <v>0</v>
      </c>
      <c r="AI1354" s="11">
        <v>0</v>
      </c>
      <c r="AJ1354" s="11">
        <v>0</v>
      </c>
      <c r="AK1354" s="11">
        <v>0</v>
      </c>
      <c r="AL1354" s="7">
        <v>0</v>
      </c>
      <c r="AM1354" s="7">
        <v>0</v>
      </c>
      <c r="AN1354" s="7">
        <v>0</v>
      </c>
      <c r="AO1354" s="7">
        <v>0.5</v>
      </c>
      <c r="AP1354" s="7">
        <v>999999</v>
      </c>
      <c r="AQ1354" s="7">
        <v>0.5</v>
      </c>
      <c r="AR1354" s="7">
        <v>0</v>
      </c>
      <c r="AS1354" s="11">
        <v>0</v>
      </c>
      <c r="AT1354" s="11">
        <v>90205007</v>
      </c>
      <c r="AU1354" s="11"/>
      <c r="AV1354" s="10" t="s">
        <v>158</v>
      </c>
      <c r="AW1354" s="7" t="s">
        <v>159</v>
      </c>
      <c r="AX1354" s="9">
        <v>10000007</v>
      </c>
      <c r="AY1354" s="9">
        <v>70205001</v>
      </c>
      <c r="AZ1354" s="10" t="s">
        <v>215</v>
      </c>
      <c r="BA1354" s="10" t="s">
        <v>216</v>
      </c>
      <c r="BB1354" s="16">
        <v>0</v>
      </c>
      <c r="BC1354" s="16">
        <v>0</v>
      </c>
      <c r="BD1354" s="22"/>
      <c r="BE1354" s="7">
        <v>0</v>
      </c>
      <c r="BF1354" s="7">
        <v>0</v>
      </c>
      <c r="BG1354" s="7">
        <v>0</v>
      </c>
      <c r="BH1354" s="7">
        <v>0</v>
      </c>
      <c r="BI1354" s="7">
        <v>0</v>
      </c>
      <c r="BJ1354" s="7">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19.5" customHeight="1">
      <c r="C1355" s="9">
        <v>70301001</v>
      </c>
      <c r="D1355" s="8" t="s">
        <v>1774</v>
      </c>
      <c r="E1355" s="9">
        <v>1</v>
      </c>
      <c r="F1355" s="11">
        <v>80000001</v>
      </c>
      <c r="G1355" s="9">
        <v>0</v>
      </c>
      <c r="H1355" s="9">
        <v>0</v>
      </c>
      <c r="I1355" s="9">
        <v>1</v>
      </c>
      <c r="J1355" s="9">
        <v>0</v>
      </c>
      <c r="K1355" s="9">
        <v>0</v>
      </c>
      <c r="L1355" s="7">
        <v>0</v>
      </c>
      <c r="M1355" s="7">
        <v>0</v>
      </c>
      <c r="N1355" s="7">
        <v>2</v>
      </c>
      <c r="O1355" s="7">
        <v>1</v>
      </c>
      <c r="P1355" s="7">
        <v>0.3</v>
      </c>
      <c r="Q1355" s="7">
        <v>0</v>
      </c>
      <c r="R1355" s="11">
        <v>0</v>
      </c>
      <c r="S1355" s="7">
        <v>0</v>
      </c>
      <c r="T1355" s="7">
        <v>1</v>
      </c>
      <c r="U1355" s="7">
        <v>2</v>
      </c>
      <c r="V1355" s="7">
        <v>0</v>
      </c>
      <c r="W1355" s="7">
        <v>3</v>
      </c>
      <c r="X1355" s="7"/>
      <c r="Y1355" s="7">
        <v>0</v>
      </c>
      <c r="Z1355" s="7">
        <v>1</v>
      </c>
      <c r="AA1355" s="7">
        <v>0</v>
      </c>
      <c r="AB1355" s="7">
        <v>0</v>
      </c>
      <c r="AC1355" s="7">
        <v>0</v>
      </c>
      <c r="AD1355" s="7">
        <v>0</v>
      </c>
      <c r="AE1355" s="7">
        <v>15</v>
      </c>
      <c r="AF1355" s="7">
        <v>1</v>
      </c>
      <c r="AG1355" s="7" t="s">
        <v>883</v>
      </c>
      <c r="AH1355" s="11">
        <v>0</v>
      </c>
      <c r="AI1355" s="11">
        <v>1</v>
      </c>
      <c r="AJ1355" s="11">
        <v>0</v>
      </c>
      <c r="AK1355" s="11">
        <v>3</v>
      </c>
      <c r="AL1355" s="7">
        <v>0</v>
      </c>
      <c r="AM1355" s="7">
        <v>0</v>
      </c>
      <c r="AN1355" s="7">
        <v>0</v>
      </c>
      <c r="AO1355" s="7">
        <v>3</v>
      </c>
      <c r="AP1355" s="7">
        <v>5000</v>
      </c>
      <c r="AQ1355" s="7">
        <v>2.5</v>
      </c>
      <c r="AR1355" s="7">
        <v>0</v>
      </c>
      <c r="AS1355" s="11">
        <v>0</v>
      </c>
      <c r="AT1355" s="7" t="s">
        <v>1744</v>
      </c>
      <c r="AU1355" s="7"/>
      <c r="AV1355" s="10" t="s">
        <v>158</v>
      </c>
      <c r="AW1355" s="7" t="s">
        <v>159</v>
      </c>
      <c r="AX1355" s="9">
        <v>10000007</v>
      </c>
      <c r="AY1355" s="9">
        <v>70301001</v>
      </c>
      <c r="AZ1355" s="8" t="s">
        <v>156</v>
      </c>
      <c r="BA1355" s="7">
        <v>0</v>
      </c>
      <c r="BB1355" s="16">
        <v>0</v>
      </c>
      <c r="BC1355" s="16">
        <v>0</v>
      </c>
      <c r="BD1355" s="22" t="s">
        <v>1775</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20.100000000000001" customHeight="1">
      <c r="C1356" s="9">
        <v>70301002</v>
      </c>
      <c r="D1356" s="8" t="s">
        <v>1776</v>
      </c>
      <c r="E1356" s="7">
        <v>1</v>
      </c>
      <c r="F1356" s="11">
        <v>80000001</v>
      </c>
      <c r="G1356" s="9">
        <v>0</v>
      </c>
      <c r="H1356" s="9">
        <v>0</v>
      </c>
      <c r="I1356" s="9">
        <v>1</v>
      </c>
      <c r="J1356" s="9">
        <v>0</v>
      </c>
      <c r="K1356" s="9">
        <v>0</v>
      </c>
      <c r="L1356" s="7">
        <v>0</v>
      </c>
      <c r="M1356" s="7">
        <v>0</v>
      </c>
      <c r="N1356" s="7">
        <v>2</v>
      </c>
      <c r="O1356" s="7">
        <v>2</v>
      </c>
      <c r="P1356" s="7">
        <v>0.8</v>
      </c>
      <c r="Q1356" s="7">
        <v>0</v>
      </c>
      <c r="R1356" s="11">
        <v>0</v>
      </c>
      <c r="S1356" s="7">
        <v>0</v>
      </c>
      <c r="T1356" s="7">
        <v>1</v>
      </c>
      <c r="U1356" s="7">
        <v>2</v>
      </c>
      <c r="V1356" s="7">
        <v>0</v>
      </c>
      <c r="W1356" s="7">
        <v>0</v>
      </c>
      <c r="X1356" s="7"/>
      <c r="Y1356" s="7">
        <v>0</v>
      </c>
      <c r="Z1356" s="7">
        <v>0</v>
      </c>
      <c r="AA1356" s="7">
        <v>0</v>
      </c>
      <c r="AB1356" s="7">
        <v>0</v>
      </c>
      <c r="AC1356" s="7">
        <v>0</v>
      </c>
      <c r="AD1356" s="7">
        <v>0</v>
      </c>
      <c r="AE1356" s="7">
        <v>20</v>
      </c>
      <c r="AF1356" s="7">
        <v>0</v>
      </c>
      <c r="AG1356" s="7">
        <v>0</v>
      </c>
      <c r="AH1356" s="11">
        <v>2</v>
      </c>
      <c r="AI1356" s="11">
        <v>2</v>
      </c>
      <c r="AJ1356" s="11">
        <v>0</v>
      </c>
      <c r="AK1356" s="11">
        <v>1.5</v>
      </c>
      <c r="AL1356" s="7">
        <v>0</v>
      </c>
      <c r="AM1356" s="7">
        <v>0</v>
      </c>
      <c r="AN1356" s="7">
        <v>0</v>
      </c>
      <c r="AO1356" s="7">
        <v>1</v>
      </c>
      <c r="AP1356" s="7">
        <v>3000</v>
      </c>
      <c r="AQ1356" s="7">
        <v>0.5</v>
      </c>
      <c r="AR1356" s="7">
        <v>0</v>
      </c>
      <c r="AS1356" s="11">
        <v>0</v>
      </c>
      <c r="AT1356" s="7" t="s">
        <v>153</v>
      </c>
      <c r="AU1356" s="7"/>
      <c r="AV1356" s="10" t="s">
        <v>171</v>
      </c>
      <c r="AW1356" s="7" t="s">
        <v>155</v>
      </c>
      <c r="AX1356" s="9">
        <v>0</v>
      </c>
      <c r="AY1356" s="9">
        <v>0</v>
      </c>
      <c r="AZ1356" s="8" t="s">
        <v>1178</v>
      </c>
      <c r="BA1356" s="7" t="s">
        <v>1777</v>
      </c>
      <c r="BB1356" s="16">
        <v>0</v>
      </c>
      <c r="BC1356" s="16">
        <v>0</v>
      </c>
      <c r="BD1356" s="22" t="s">
        <v>1778</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70301003</v>
      </c>
      <c r="D1357" s="8" t="s">
        <v>1779</v>
      </c>
      <c r="E1357" s="9">
        <v>1</v>
      </c>
      <c r="F1357" s="11">
        <v>80000001</v>
      </c>
      <c r="G1357" s="9">
        <v>0</v>
      </c>
      <c r="H1357" s="9">
        <v>0</v>
      </c>
      <c r="I1357" s="9">
        <v>1</v>
      </c>
      <c r="J1357" s="9">
        <v>0</v>
      </c>
      <c r="K1357" s="9">
        <v>0</v>
      </c>
      <c r="L1357" s="7">
        <v>0</v>
      </c>
      <c r="M1357" s="7">
        <v>0</v>
      </c>
      <c r="N1357" s="7">
        <v>2</v>
      </c>
      <c r="O1357" s="7">
        <v>1</v>
      </c>
      <c r="P1357" s="7">
        <v>0.3</v>
      </c>
      <c r="Q1357" s="7">
        <v>0</v>
      </c>
      <c r="R1357" s="11">
        <v>0</v>
      </c>
      <c r="S1357" s="7">
        <v>0</v>
      </c>
      <c r="T1357" s="7">
        <v>1</v>
      </c>
      <c r="U1357" s="7">
        <v>2</v>
      </c>
      <c r="V1357" s="7">
        <v>0</v>
      </c>
      <c r="W1357" s="7">
        <v>3</v>
      </c>
      <c r="X1357" s="7"/>
      <c r="Y1357" s="7">
        <v>0</v>
      </c>
      <c r="Z1357" s="7">
        <v>1</v>
      </c>
      <c r="AA1357" s="7">
        <v>0</v>
      </c>
      <c r="AB1357" s="7">
        <v>0</v>
      </c>
      <c r="AC1357" s="7">
        <v>0</v>
      </c>
      <c r="AD1357" s="7">
        <v>0</v>
      </c>
      <c r="AE1357" s="7">
        <v>12</v>
      </c>
      <c r="AF1357" s="7">
        <v>1</v>
      </c>
      <c r="AG1357" s="7">
        <v>3</v>
      </c>
      <c r="AH1357" s="11">
        <v>6</v>
      </c>
      <c r="AI1357" s="11">
        <v>1</v>
      </c>
      <c r="AJ1357" s="11">
        <v>0</v>
      </c>
      <c r="AK1357" s="11">
        <v>1.5</v>
      </c>
      <c r="AL1357" s="7">
        <v>0</v>
      </c>
      <c r="AM1357" s="7">
        <v>0</v>
      </c>
      <c r="AN1357" s="7">
        <v>0</v>
      </c>
      <c r="AO1357" s="7">
        <v>3</v>
      </c>
      <c r="AP1357" s="7">
        <v>5000</v>
      </c>
      <c r="AQ1357" s="7">
        <v>3</v>
      </c>
      <c r="AR1357" s="7">
        <v>0</v>
      </c>
      <c r="AS1357" s="11">
        <v>0</v>
      </c>
      <c r="AT1357" s="7">
        <v>80001030</v>
      </c>
      <c r="AU1357" s="7"/>
      <c r="AV1357" s="10" t="s">
        <v>189</v>
      </c>
      <c r="AW1357" s="7" t="s">
        <v>159</v>
      </c>
      <c r="AX1357" s="9">
        <v>10000007</v>
      </c>
      <c r="AY1357" s="9">
        <v>70301003</v>
      </c>
      <c r="AZ1357" s="8" t="s">
        <v>156</v>
      </c>
      <c r="BA1357" s="7" t="s">
        <v>1780</v>
      </c>
      <c r="BB1357" s="16">
        <v>0</v>
      </c>
      <c r="BC1357" s="16">
        <v>0</v>
      </c>
      <c r="BD1357" s="22" t="s">
        <v>1781</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70301004</v>
      </c>
      <c r="D1358" s="10" t="s">
        <v>1782</v>
      </c>
      <c r="E1358" s="9">
        <v>1</v>
      </c>
      <c r="F1358" s="11">
        <v>80000001</v>
      </c>
      <c r="G1358" s="9">
        <v>0</v>
      </c>
      <c r="H1358" s="9">
        <v>0</v>
      </c>
      <c r="I1358" s="9">
        <v>1</v>
      </c>
      <c r="J1358" s="9">
        <v>0</v>
      </c>
      <c r="K1358" s="9">
        <v>0</v>
      </c>
      <c r="L1358" s="9">
        <v>0</v>
      </c>
      <c r="M1358" s="9">
        <v>0</v>
      </c>
      <c r="N1358" s="7">
        <v>2</v>
      </c>
      <c r="O1358" s="9">
        <v>2</v>
      </c>
      <c r="P1358" s="9">
        <v>0.3</v>
      </c>
      <c r="Q1358" s="9">
        <v>0</v>
      </c>
      <c r="R1358" s="11">
        <v>0</v>
      </c>
      <c r="S1358" s="16">
        <v>0</v>
      </c>
      <c r="T1358" s="7">
        <v>1</v>
      </c>
      <c r="U1358" s="9">
        <v>2</v>
      </c>
      <c r="V1358" s="9">
        <v>0</v>
      </c>
      <c r="W1358" s="9">
        <v>0</v>
      </c>
      <c r="X1358" s="9"/>
      <c r="Y1358" s="9">
        <v>0</v>
      </c>
      <c r="Z1358" s="9">
        <v>0</v>
      </c>
      <c r="AA1358" s="9">
        <v>0</v>
      </c>
      <c r="AB1358" s="9">
        <v>0</v>
      </c>
      <c r="AC1358" s="7">
        <v>0</v>
      </c>
      <c r="AD1358" s="9">
        <v>0</v>
      </c>
      <c r="AE1358" s="9">
        <v>20</v>
      </c>
      <c r="AF1358" s="9">
        <v>0</v>
      </c>
      <c r="AG1358" s="9">
        <v>0</v>
      </c>
      <c r="AH1358" s="11">
        <v>7</v>
      </c>
      <c r="AI1358" s="11">
        <v>0</v>
      </c>
      <c r="AJ1358" s="11">
        <v>0</v>
      </c>
      <c r="AK1358" s="11">
        <v>0</v>
      </c>
      <c r="AL1358" s="9">
        <v>0</v>
      </c>
      <c r="AM1358" s="9">
        <v>0</v>
      </c>
      <c r="AN1358" s="9">
        <v>0</v>
      </c>
      <c r="AO1358" s="9">
        <v>0</v>
      </c>
      <c r="AP1358" s="9">
        <v>1000</v>
      </c>
      <c r="AQ1358" s="9">
        <v>0</v>
      </c>
      <c r="AR1358" s="9">
        <v>0</v>
      </c>
      <c r="AS1358" s="11">
        <v>0</v>
      </c>
      <c r="AT1358" s="9" t="s">
        <v>1783</v>
      </c>
      <c r="AU1358" s="9"/>
      <c r="AV1358" s="10" t="s">
        <v>171</v>
      </c>
      <c r="AW1358" s="9" t="s">
        <v>387</v>
      </c>
      <c r="AX1358" s="9">
        <v>0</v>
      </c>
      <c r="AY1358" s="9">
        <v>0</v>
      </c>
      <c r="AZ1358" s="10" t="s">
        <v>156</v>
      </c>
      <c r="BA1358" s="10" t="s">
        <v>153</v>
      </c>
      <c r="BB1358" s="16">
        <v>0</v>
      </c>
      <c r="BC1358" s="16">
        <v>0</v>
      </c>
      <c r="BD1358" s="38" t="s">
        <v>1784</v>
      </c>
      <c r="BE1358" s="9">
        <v>0</v>
      </c>
      <c r="BF1358" s="7">
        <v>0</v>
      </c>
      <c r="BG1358" s="9">
        <v>0</v>
      </c>
      <c r="BH1358" s="9">
        <v>0</v>
      </c>
      <c r="BI1358" s="9">
        <v>0</v>
      </c>
      <c r="BJ1358" s="9">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70301005</v>
      </c>
      <c r="D1359" s="10" t="s">
        <v>1785</v>
      </c>
      <c r="E1359" s="9">
        <v>1</v>
      </c>
      <c r="F1359" s="11">
        <v>80000001</v>
      </c>
      <c r="G1359" s="9">
        <v>0</v>
      </c>
      <c r="H1359" s="9">
        <v>0</v>
      </c>
      <c r="I1359" s="9">
        <v>1</v>
      </c>
      <c r="J1359" s="9">
        <v>0</v>
      </c>
      <c r="K1359" s="9">
        <v>0</v>
      </c>
      <c r="L1359" s="9">
        <v>0</v>
      </c>
      <c r="M1359" s="9">
        <v>0</v>
      </c>
      <c r="N1359" s="7">
        <v>2</v>
      </c>
      <c r="O1359" s="9">
        <v>0</v>
      </c>
      <c r="P1359" s="9">
        <v>0</v>
      </c>
      <c r="Q1359" s="9">
        <v>0</v>
      </c>
      <c r="R1359" s="11">
        <v>0</v>
      </c>
      <c r="S1359" s="16">
        <v>0</v>
      </c>
      <c r="T1359" s="7">
        <v>1</v>
      </c>
      <c r="U1359" s="9">
        <v>1</v>
      </c>
      <c r="V1359" s="9">
        <v>0</v>
      </c>
      <c r="W1359" s="9">
        <v>1</v>
      </c>
      <c r="X1359" s="9"/>
      <c r="Y1359" s="9">
        <v>0</v>
      </c>
      <c r="Z1359" s="9">
        <v>0</v>
      </c>
      <c r="AA1359" s="9">
        <v>0</v>
      </c>
      <c r="AB1359" s="9">
        <v>0</v>
      </c>
      <c r="AC1359" s="7">
        <v>0</v>
      </c>
      <c r="AD1359" s="9">
        <v>0</v>
      </c>
      <c r="AE1359" s="9">
        <v>1</v>
      </c>
      <c r="AF1359" s="9">
        <v>0</v>
      </c>
      <c r="AG1359" s="9">
        <v>0</v>
      </c>
      <c r="AH1359" s="11">
        <v>7</v>
      </c>
      <c r="AI1359" s="11">
        <v>0</v>
      </c>
      <c r="AJ1359" s="11">
        <v>0</v>
      </c>
      <c r="AK1359" s="11">
        <v>0</v>
      </c>
      <c r="AL1359" s="9">
        <v>0</v>
      </c>
      <c r="AM1359" s="9">
        <v>0</v>
      </c>
      <c r="AN1359" s="9">
        <v>0</v>
      </c>
      <c r="AO1359" s="9">
        <v>0</v>
      </c>
      <c r="AP1359" s="9">
        <v>1000</v>
      </c>
      <c r="AQ1359" s="9">
        <v>0.5</v>
      </c>
      <c r="AR1359" s="9">
        <v>10</v>
      </c>
      <c r="AS1359" s="11">
        <v>0</v>
      </c>
      <c r="AT1359" s="9" t="s">
        <v>1786</v>
      </c>
      <c r="AU1359" s="9"/>
      <c r="AV1359" s="10" t="s">
        <v>182</v>
      </c>
      <c r="AW1359" s="9">
        <v>0</v>
      </c>
      <c r="AX1359" s="9">
        <v>10000011</v>
      </c>
      <c r="AY1359" s="9">
        <v>50000001</v>
      </c>
      <c r="AZ1359" s="10" t="s">
        <v>185</v>
      </c>
      <c r="BA1359" s="10" t="s">
        <v>153</v>
      </c>
      <c r="BB1359" s="16">
        <v>0</v>
      </c>
      <c r="BC1359" s="16">
        <v>0</v>
      </c>
      <c r="BD1359" s="38" t="s">
        <v>1787</v>
      </c>
      <c r="BE1359" s="9">
        <v>0</v>
      </c>
      <c r="BF1359" s="7">
        <v>0</v>
      </c>
      <c r="BG1359" s="9">
        <v>0</v>
      </c>
      <c r="BH1359" s="9">
        <v>0</v>
      </c>
      <c r="BI1359" s="9">
        <v>0</v>
      </c>
      <c r="BJ1359" s="9">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19.5" customHeight="1">
      <c r="C1360" s="9">
        <v>70302001</v>
      </c>
      <c r="D1360" s="8" t="s">
        <v>1734</v>
      </c>
      <c r="E1360" s="9">
        <v>1</v>
      </c>
      <c r="F1360" s="11">
        <v>80000001</v>
      </c>
      <c r="G1360" s="9">
        <v>0</v>
      </c>
      <c r="H1360" s="9">
        <v>0</v>
      </c>
      <c r="I1360" s="9">
        <v>1</v>
      </c>
      <c r="J1360" s="9">
        <v>0</v>
      </c>
      <c r="K1360" s="9">
        <v>0</v>
      </c>
      <c r="L1360" s="7">
        <v>0</v>
      </c>
      <c r="M1360" s="7">
        <v>0</v>
      </c>
      <c r="N1360" s="7">
        <v>2</v>
      </c>
      <c r="O1360" s="7">
        <v>1</v>
      </c>
      <c r="P1360" s="7">
        <v>0.5</v>
      </c>
      <c r="Q1360" s="7">
        <v>0</v>
      </c>
      <c r="R1360" s="11">
        <v>0</v>
      </c>
      <c r="S1360" s="7">
        <v>0</v>
      </c>
      <c r="T1360" s="7">
        <v>1</v>
      </c>
      <c r="U1360" s="7">
        <v>2</v>
      </c>
      <c r="V1360" s="7">
        <v>0</v>
      </c>
      <c r="W1360" s="7">
        <v>1</v>
      </c>
      <c r="X1360" s="7"/>
      <c r="Y1360" s="7">
        <v>0</v>
      </c>
      <c r="Z1360" s="7">
        <v>1</v>
      </c>
      <c r="AA1360" s="7">
        <v>0</v>
      </c>
      <c r="AB1360" s="7">
        <v>0</v>
      </c>
      <c r="AC1360" s="7">
        <v>0</v>
      </c>
      <c r="AD1360" s="7">
        <v>0</v>
      </c>
      <c r="AE1360" s="7">
        <v>10</v>
      </c>
      <c r="AF1360" s="7">
        <v>1</v>
      </c>
      <c r="AG1360" s="7" t="s">
        <v>165</v>
      </c>
      <c r="AH1360" s="11">
        <v>0</v>
      </c>
      <c r="AI1360" s="11">
        <v>0</v>
      </c>
      <c r="AJ1360" s="11">
        <v>0</v>
      </c>
      <c r="AK1360" s="11">
        <v>0</v>
      </c>
      <c r="AL1360" s="7">
        <v>0</v>
      </c>
      <c r="AM1360" s="7">
        <v>0</v>
      </c>
      <c r="AN1360" s="7">
        <v>0</v>
      </c>
      <c r="AO1360" s="7">
        <v>0.5</v>
      </c>
      <c r="AP1360" s="7">
        <v>999999</v>
      </c>
      <c r="AQ1360" s="7">
        <v>0.5</v>
      </c>
      <c r="AR1360" s="7">
        <v>0</v>
      </c>
      <c r="AS1360" s="11">
        <v>0</v>
      </c>
      <c r="AT1360" s="209" t="s">
        <v>1740</v>
      </c>
      <c r="AU1360" s="11"/>
      <c r="AV1360" s="10" t="s">
        <v>189</v>
      </c>
      <c r="AW1360" s="7" t="s">
        <v>159</v>
      </c>
      <c r="AX1360" s="9">
        <v>10000007</v>
      </c>
      <c r="AY1360" s="9">
        <v>70302001</v>
      </c>
      <c r="AZ1360" s="10" t="s">
        <v>215</v>
      </c>
      <c r="BA1360" s="10" t="s">
        <v>216</v>
      </c>
      <c r="BB1360" s="16">
        <v>0</v>
      </c>
      <c r="BC1360" s="16">
        <v>0</v>
      </c>
      <c r="BD1360" s="22" t="s">
        <v>1735</v>
      </c>
      <c r="BE1360" s="7">
        <v>0</v>
      </c>
      <c r="BF1360" s="7">
        <v>0</v>
      </c>
      <c r="BG1360" s="7">
        <v>0</v>
      </c>
      <c r="BH1360" s="7">
        <v>0</v>
      </c>
      <c r="BI1360" s="7">
        <v>0</v>
      </c>
      <c r="BJ1360" s="7">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70302002</v>
      </c>
      <c r="D1361" s="10" t="s">
        <v>1736</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30</v>
      </c>
      <c r="AF1361" s="9">
        <v>0</v>
      </c>
      <c r="AG1361" s="9">
        <v>0</v>
      </c>
      <c r="AH1361" s="11">
        <v>8</v>
      </c>
      <c r="AI1361" s="11">
        <v>0</v>
      </c>
      <c r="AJ1361" s="11">
        <v>0</v>
      </c>
      <c r="AK1361" s="11">
        <v>0</v>
      </c>
      <c r="AL1361" s="9">
        <v>0</v>
      </c>
      <c r="AM1361" s="9">
        <v>0</v>
      </c>
      <c r="AN1361" s="9">
        <v>0</v>
      </c>
      <c r="AO1361" s="9">
        <v>0</v>
      </c>
      <c r="AP1361" s="9">
        <v>1000</v>
      </c>
      <c r="AQ1361" s="9">
        <v>0</v>
      </c>
      <c r="AR1361" s="9">
        <v>0</v>
      </c>
      <c r="AS1361" s="11">
        <v>90301006</v>
      </c>
      <c r="AT1361" s="9" t="s">
        <v>153</v>
      </c>
      <c r="AU1361" s="9"/>
      <c r="AV1361" s="10" t="s">
        <v>171</v>
      </c>
      <c r="AW1361" s="9" t="s">
        <v>387</v>
      </c>
      <c r="AX1361" s="9">
        <v>0</v>
      </c>
      <c r="AY1361" s="9">
        <v>0</v>
      </c>
      <c r="AZ1361" s="10" t="s">
        <v>156</v>
      </c>
      <c r="BA1361" s="10" t="s">
        <v>153</v>
      </c>
      <c r="BB1361" s="16">
        <v>0</v>
      </c>
      <c r="BC1361" s="16">
        <v>0</v>
      </c>
      <c r="BD1361" s="38" t="s">
        <v>1738</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70302003</v>
      </c>
      <c r="D1362" s="8" t="s">
        <v>602</v>
      </c>
      <c r="E1362" s="9">
        <v>1</v>
      </c>
      <c r="F1362" s="11">
        <v>80000001</v>
      </c>
      <c r="G1362" s="9">
        <v>0</v>
      </c>
      <c r="H1362" s="9">
        <v>0</v>
      </c>
      <c r="I1362" s="9">
        <v>1</v>
      </c>
      <c r="J1362" s="9">
        <v>0</v>
      </c>
      <c r="K1362" s="9">
        <v>0</v>
      </c>
      <c r="L1362" s="7">
        <v>0</v>
      </c>
      <c r="M1362" s="7">
        <v>0</v>
      </c>
      <c r="N1362" s="7">
        <v>2</v>
      </c>
      <c r="O1362" s="7">
        <v>1</v>
      </c>
      <c r="P1362" s="7">
        <v>0.5</v>
      </c>
      <c r="Q1362" s="7">
        <v>0</v>
      </c>
      <c r="R1362" s="11">
        <v>0</v>
      </c>
      <c r="S1362" s="7">
        <v>0</v>
      </c>
      <c r="T1362" s="7">
        <v>1</v>
      </c>
      <c r="U1362" s="7">
        <v>2</v>
      </c>
      <c r="V1362" s="7">
        <v>0</v>
      </c>
      <c r="W1362" s="7">
        <v>2</v>
      </c>
      <c r="X1362" s="7"/>
      <c r="Y1362" s="7">
        <v>0</v>
      </c>
      <c r="Z1362" s="7">
        <v>1</v>
      </c>
      <c r="AA1362" s="7">
        <v>0</v>
      </c>
      <c r="AB1362" s="7">
        <v>0</v>
      </c>
      <c r="AC1362" s="7">
        <v>0</v>
      </c>
      <c r="AD1362" s="7">
        <v>0</v>
      </c>
      <c r="AE1362" s="7">
        <v>12</v>
      </c>
      <c r="AF1362" s="7">
        <v>2</v>
      </c>
      <c r="AG1362" s="7" t="s">
        <v>152</v>
      </c>
      <c r="AH1362" s="11">
        <v>0</v>
      </c>
      <c r="AI1362" s="11">
        <v>2</v>
      </c>
      <c r="AJ1362" s="11">
        <v>0</v>
      </c>
      <c r="AK1362" s="11">
        <v>1.5</v>
      </c>
      <c r="AL1362" s="7">
        <v>0</v>
      </c>
      <c r="AM1362" s="7">
        <v>0</v>
      </c>
      <c r="AN1362" s="7">
        <v>0</v>
      </c>
      <c r="AO1362" s="7">
        <v>1.5</v>
      </c>
      <c r="AP1362" s="7">
        <v>10000</v>
      </c>
      <c r="AQ1362" s="7">
        <v>1</v>
      </c>
      <c r="AR1362" s="7">
        <v>5</v>
      </c>
      <c r="AS1362" s="11">
        <v>0</v>
      </c>
      <c r="AT1362" s="7" t="s">
        <v>153</v>
      </c>
      <c r="AU1362" s="7"/>
      <c r="AV1362" s="10" t="s">
        <v>158</v>
      </c>
      <c r="AW1362" s="7" t="s">
        <v>159</v>
      </c>
      <c r="AX1362" s="9">
        <v>10000007</v>
      </c>
      <c r="AY1362" s="9">
        <v>70302003</v>
      </c>
      <c r="AZ1362" s="10" t="s">
        <v>194</v>
      </c>
      <c r="BA1362" s="7">
        <v>0</v>
      </c>
      <c r="BB1362" s="16">
        <v>0</v>
      </c>
      <c r="BC1362" s="16">
        <v>0</v>
      </c>
      <c r="BD1362" s="22" t="s">
        <v>1007</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70302004</v>
      </c>
      <c r="D1363" s="8" t="s">
        <v>1739</v>
      </c>
      <c r="E1363" s="9">
        <v>1</v>
      </c>
      <c r="F1363" s="11">
        <v>80000001</v>
      </c>
      <c r="G1363" s="9">
        <v>0</v>
      </c>
      <c r="H1363" s="9">
        <v>0</v>
      </c>
      <c r="I1363" s="9">
        <v>1</v>
      </c>
      <c r="J1363" s="9">
        <v>0</v>
      </c>
      <c r="K1363" s="9">
        <v>0</v>
      </c>
      <c r="L1363" s="7">
        <v>0</v>
      </c>
      <c r="M1363" s="7">
        <v>0</v>
      </c>
      <c r="N1363" s="7">
        <v>2</v>
      </c>
      <c r="O1363" s="7">
        <v>1</v>
      </c>
      <c r="P1363" s="7">
        <v>0.5</v>
      </c>
      <c r="Q1363" s="7">
        <v>0</v>
      </c>
      <c r="R1363" s="11">
        <v>0</v>
      </c>
      <c r="S1363" s="7">
        <v>0</v>
      </c>
      <c r="T1363" s="7">
        <v>1</v>
      </c>
      <c r="U1363" s="7">
        <v>2</v>
      </c>
      <c r="V1363" s="7">
        <v>0</v>
      </c>
      <c r="W1363" s="7">
        <v>2</v>
      </c>
      <c r="X1363" s="7"/>
      <c r="Y1363" s="7">
        <v>0</v>
      </c>
      <c r="Z1363" s="7">
        <v>1</v>
      </c>
      <c r="AA1363" s="7">
        <v>0</v>
      </c>
      <c r="AB1363" s="7">
        <v>0</v>
      </c>
      <c r="AC1363" s="7">
        <v>0</v>
      </c>
      <c r="AD1363" s="7">
        <v>0</v>
      </c>
      <c r="AE1363" s="7">
        <v>12</v>
      </c>
      <c r="AF1363" s="7">
        <v>1</v>
      </c>
      <c r="AG1363" s="7">
        <v>3</v>
      </c>
      <c r="AH1363" s="11">
        <v>4</v>
      </c>
      <c r="AI1363" s="11">
        <v>1</v>
      </c>
      <c r="AJ1363" s="11">
        <v>0</v>
      </c>
      <c r="AK1363" s="11">
        <v>1.5</v>
      </c>
      <c r="AL1363" s="7">
        <v>0</v>
      </c>
      <c r="AM1363" s="7">
        <v>0</v>
      </c>
      <c r="AN1363" s="7">
        <v>0</v>
      </c>
      <c r="AO1363" s="7">
        <v>3</v>
      </c>
      <c r="AP1363" s="7">
        <v>999999</v>
      </c>
      <c r="AQ1363" s="7">
        <v>3</v>
      </c>
      <c r="AR1363" s="7">
        <v>0</v>
      </c>
      <c r="AS1363" s="11">
        <v>0</v>
      </c>
      <c r="AT1363" s="7" t="s">
        <v>153</v>
      </c>
      <c r="AU1363" s="7"/>
      <c r="AV1363" s="10" t="s">
        <v>154</v>
      </c>
      <c r="AW1363" s="7" t="s">
        <v>159</v>
      </c>
      <c r="AX1363" s="9">
        <v>10000007</v>
      </c>
      <c r="AY1363" s="9">
        <v>70302004</v>
      </c>
      <c r="AZ1363" s="8" t="s">
        <v>156</v>
      </c>
      <c r="BA1363" s="7" t="s">
        <v>1788</v>
      </c>
      <c r="BB1363" s="16">
        <v>0</v>
      </c>
      <c r="BC1363" s="16">
        <v>0</v>
      </c>
      <c r="BD1363" s="22" t="s">
        <v>1741</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70303001</v>
      </c>
      <c r="D1364" s="8" t="s">
        <v>1789</v>
      </c>
      <c r="E1364" s="7">
        <v>1</v>
      </c>
      <c r="F1364" s="11">
        <v>80000001</v>
      </c>
      <c r="G1364" s="9">
        <v>0</v>
      </c>
      <c r="H1364" s="9">
        <v>0</v>
      </c>
      <c r="I1364" s="9">
        <v>1</v>
      </c>
      <c r="J1364" s="9">
        <v>0</v>
      </c>
      <c r="K1364" s="9">
        <v>0</v>
      </c>
      <c r="L1364" s="7">
        <v>0</v>
      </c>
      <c r="M1364" s="7">
        <v>0</v>
      </c>
      <c r="N1364" s="7">
        <v>2</v>
      </c>
      <c r="O1364" s="7">
        <v>2</v>
      </c>
      <c r="P1364" s="7">
        <v>0.8</v>
      </c>
      <c r="Q1364" s="7">
        <v>1</v>
      </c>
      <c r="R1364" s="11">
        <v>0</v>
      </c>
      <c r="S1364" s="7">
        <v>0</v>
      </c>
      <c r="T1364" s="7">
        <v>1</v>
      </c>
      <c r="U1364" s="7">
        <v>2</v>
      </c>
      <c r="V1364" s="7">
        <v>0</v>
      </c>
      <c r="W1364" s="7">
        <v>0</v>
      </c>
      <c r="X1364" s="7"/>
      <c r="Y1364" s="7">
        <v>0</v>
      </c>
      <c r="Z1364" s="7">
        <v>0</v>
      </c>
      <c r="AA1364" s="7">
        <v>0</v>
      </c>
      <c r="AB1364" s="7">
        <v>0</v>
      </c>
      <c r="AC1364" s="7">
        <v>0</v>
      </c>
      <c r="AD1364" s="7">
        <v>0</v>
      </c>
      <c r="AE1364" s="7">
        <v>99999</v>
      </c>
      <c r="AF1364" s="7">
        <v>0</v>
      </c>
      <c r="AG1364" s="7">
        <v>0</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10" t="s">
        <v>171</v>
      </c>
      <c r="AW1364" s="7" t="s">
        <v>155</v>
      </c>
      <c r="AX1364" s="9">
        <v>0</v>
      </c>
      <c r="AY1364" s="9">
        <v>0</v>
      </c>
      <c r="AZ1364" s="8" t="s">
        <v>1178</v>
      </c>
      <c r="BA1364" s="7" t="s">
        <v>1790</v>
      </c>
      <c r="BB1364" s="16">
        <v>0</v>
      </c>
      <c r="BC1364" s="16">
        <v>0</v>
      </c>
      <c r="BD1364" s="22" t="s">
        <v>1791</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19.5" customHeight="1">
      <c r="C1365" s="9">
        <v>70303002</v>
      </c>
      <c r="D1365" s="8" t="s">
        <v>1792</v>
      </c>
      <c r="E1365" s="9">
        <v>1</v>
      </c>
      <c r="F1365" s="11">
        <v>80000001</v>
      </c>
      <c r="G1365" s="9">
        <v>0</v>
      </c>
      <c r="H1365" s="9">
        <v>0</v>
      </c>
      <c r="I1365" s="9">
        <v>1</v>
      </c>
      <c r="J1365" s="9">
        <v>0</v>
      </c>
      <c r="K1365" s="9">
        <v>0</v>
      </c>
      <c r="L1365" s="7">
        <v>0</v>
      </c>
      <c r="M1365" s="7">
        <v>0</v>
      </c>
      <c r="N1365" s="7">
        <v>2</v>
      </c>
      <c r="O1365" s="7">
        <v>1</v>
      </c>
      <c r="P1365" s="7">
        <v>0.3</v>
      </c>
      <c r="Q1365" s="7">
        <v>0</v>
      </c>
      <c r="R1365" s="11">
        <v>0</v>
      </c>
      <c r="S1365" s="7">
        <v>0</v>
      </c>
      <c r="T1365" s="7">
        <v>1</v>
      </c>
      <c r="U1365" s="7">
        <v>2</v>
      </c>
      <c r="V1365" s="7">
        <v>0</v>
      </c>
      <c r="W1365" s="7">
        <v>3</v>
      </c>
      <c r="X1365" s="7"/>
      <c r="Y1365" s="7">
        <v>0</v>
      </c>
      <c r="Z1365" s="7">
        <v>1</v>
      </c>
      <c r="AA1365" s="7">
        <v>0</v>
      </c>
      <c r="AB1365" s="7">
        <v>0</v>
      </c>
      <c r="AC1365" s="7">
        <v>0</v>
      </c>
      <c r="AD1365" s="7">
        <v>0</v>
      </c>
      <c r="AE1365" s="7">
        <v>12</v>
      </c>
      <c r="AF1365" s="7">
        <v>1</v>
      </c>
      <c r="AG1365" s="7" t="s">
        <v>883</v>
      </c>
      <c r="AH1365" s="11">
        <v>0</v>
      </c>
      <c r="AI1365" s="11">
        <v>1</v>
      </c>
      <c r="AJ1365" s="11">
        <v>0</v>
      </c>
      <c r="AK1365" s="11">
        <v>3</v>
      </c>
      <c r="AL1365" s="7">
        <v>0</v>
      </c>
      <c r="AM1365" s="7">
        <v>0</v>
      </c>
      <c r="AN1365" s="7">
        <v>0</v>
      </c>
      <c r="AO1365" s="7">
        <v>3</v>
      </c>
      <c r="AP1365" s="7">
        <v>5000</v>
      </c>
      <c r="AQ1365" s="7">
        <v>2.5</v>
      </c>
      <c r="AR1365" s="7">
        <v>0</v>
      </c>
      <c r="AS1365" s="11">
        <v>0</v>
      </c>
      <c r="AT1365" s="7">
        <v>80001030</v>
      </c>
      <c r="AU1365" s="7"/>
      <c r="AV1365" s="10" t="s">
        <v>154</v>
      </c>
      <c r="AW1365" s="7" t="s">
        <v>159</v>
      </c>
      <c r="AX1365" s="9">
        <v>10000007</v>
      </c>
      <c r="AY1365" s="9">
        <v>70204001</v>
      </c>
      <c r="AZ1365" s="8" t="s">
        <v>156</v>
      </c>
      <c r="BA1365" s="7">
        <v>0</v>
      </c>
      <c r="BB1365" s="16">
        <v>0</v>
      </c>
      <c r="BC1365" s="16">
        <v>0</v>
      </c>
      <c r="BD1365" s="22" t="s">
        <v>1793</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70303003</v>
      </c>
      <c r="D1366" s="8" t="s">
        <v>1794</v>
      </c>
      <c r="E1366" s="9">
        <v>1</v>
      </c>
      <c r="F1366" s="11">
        <v>80000001</v>
      </c>
      <c r="G1366" s="9">
        <v>0</v>
      </c>
      <c r="H1366" s="9">
        <v>0</v>
      </c>
      <c r="I1366" s="9">
        <v>1</v>
      </c>
      <c r="J1366" s="9">
        <v>0</v>
      </c>
      <c r="K1366" s="9">
        <v>0</v>
      </c>
      <c r="L1366" s="7">
        <v>0</v>
      </c>
      <c r="M1366" s="7">
        <v>0</v>
      </c>
      <c r="N1366" s="7">
        <v>2</v>
      </c>
      <c r="O1366" s="7">
        <v>1</v>
      </c>
      <c r="P1366" s="7">
        <v>0.3</v>
      </c>
      <c r="Q1366" s="7">
        <v>0</v>
      </c>
      <c r="R1366" s="11">
        <v>0</v>
      </c>
      <c r="S1366" s="7">
        <v>0</v>
      </c>
      <c r="T1366" s="7">
        <v>1</v>
      </c>
      <c r="U1366" s="7">
        <v>2</v>
      </c>
      <c r="V1366" s="7">
        <v>0</v>
      </c>
      <c r="W1366" s="7">
        <v>2.5</v>
      </c>
      <c r="X1366" s="7"/>
      <c r="Y1366" s="7">
        <v>0</v>
      </c>
      <c r="Z1366" s="7">
        <v>1</v>
      </c>
      <c r="AA1366" s="7">
        <v>0</v>
      </c>
      <c r="AB1366" s="7">
        <v>0</v>
      </c>
      <c r="AC1366" s="7">
        <v>0</v>
      </c>
      <c r="AD1366" s="7">
        <v>0</v>
      </c>
      <c r="AE1366" s="7">
        <v>12</v>
      </c>
      <c r="AF1366" s="7">
        <v>1</v>
      </c>
      <c r="AG1366" s="7">
        <v>3</v>
      </c>
      <c r="AH1366" s="11">
        <v>4</v>
      </c>
      <c r="AI1366" s="11">
        <v>1</v>
      </c>
      <c r="AJ1366" s="11">
        <v>0</v>
      </c>
      <c r="AK1366" s="11">
        <v>1.5</v>
      </c>
      <c r="AL1366" s="7">
        <v>0</v>
      </c>
      <c r="AM1366" s="7">
        <v>0</v>
      </c>
      <c r="AN1366" s="7">
        <v>0</v>
      </c>
      <c r="AO1366" s="7">
        <v>3</v>
      </c>
      <c r="AP1366" s="7">
        <v>5000</v>
      </c>
      <c r="AQ1366" s="7">
        <v>3</v>
      </c>
      <c r="AR1366" s="7">
        <v>0</v>
      </c>
      <c r="AS1366" s="11">
        <v>0</v>
      </c>
      <c r="AT1366" s="7">
        <v>80001030</v>
      </c>
      <c r="AU1366" s="7"/>
      <c r="AV1366" s="10" t="s">
        <v>189</v>
      </c>
      <c r="AW1366" s="7" t="s">
        <v>159</v>
      </c>
      <c r="AX1366" s="9">
        <v>10000007</v>
      </c>
      <c r="AY1366" s="9">
        <v>70204002</v>
      </c>
      <c r="AZ1366" s="8" t="s">
        <v>156</v>
      </c>
      <c r="BA1366" s="7" t="s">
        <v>1795</v>
      </c>
      <c r="BB1366" s="16">
        <v>0</v>
      </c>
      <c r="BC1366" s="16">
        <v>0</v>
      </c>
      <c r="BD1366" s="22" t="s">
        <v>1796</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70303004</v>
      </c>
      <c r="D1367" s="8" t="s">
        <v>1115</v>
      </c>
      <c r="E1367" s="9">
        <v>1</v>
      </c>
      <c r="F1367" s="11">
        <v>80000001</v>
      </c>
      <c r="G1367" s="9">
        <v>0</v>
      </c>
      <c r="H1367" s="9">
        <v>0</v>
      </c>
      <c r="I1367" s="9">
        <v>1</v>
      </c>
      <c r="J1367" s="9">
        <v>0</v>
      </c>
      <c r="K1367" s="9">
        <v>0</v>
      </c>
      <c r="L1367" s="7">
        <v>0</v>
      </c>
      <c r="M1367" s="7">
        <v>0</v>
      </c>
      <c r="N1367" s="7">
        <v>2</v>
      </c>
      <c r="O1367" s="7">
        <v>1</v>
      </c>
      <c r="P1367" s="7">
        <v>0.3</v>
      </c>
      <c r="Q1367" s="7">
        <v>0</v>
      </c>
      <c r="R1367" s="11">
        <v>0</v>
      </c>
      <c r="S1367" s="7">
        <v>0</v>
      </c>
      <c r="T1367" s="7">
        <v>1</v>
      </c>
      <c r="U1367" s="7">
        <v>2</v>
      </c>
      <c r="V1367" s="7">
        <v>0</v>
      </c>
      <c r="W1367" s="7">
        <v>3</v>
      </c>
      <c r="X1367" s="7"/>
      <c r="Y1367" s="7">
        <v>0</v>
      </c>
      <c r="Z1367" s="7">
        <v>1</v>
      </c>
      <c r="AA1367" s="7">
        <v>0</v>
      </c>
      <c r="AB1367" s="7">
        <v>0</v>
      </c>
      <c r="AC1367" s="7">
        <v>0</v>
      </c>
      <c r="AD1367" s="7">
        <v>0</v>
      </c>
      <c r="AE1367" s="7">
        <v>12</v>
      </c>
      <c r="AF1367" s="7">
        <v>1</v>
      </c>
      <c r="AG1367" s="7">
        <v>3</v>
      </c>
      <c r="AH1367" s="11">
        <v>6</v>
      </c>
      <c r="AI1367" s="11">
        <v>1</v>
      </c>
      <c r="AJ1367" s="11">
        <v>0</v>
      </c>
      <c r="AK1367" s="11">
        <v>1.5</v>
      </c>
      <c r="AL1367" s="7">
        <v>0</v>
      </c>
      <c r="AM1367" s="7">
        <v>0</v>
      </c>
      <c r="AN1367" s="7">
        <v>0</v>
      </c>
      <c r="AO1367" s="7">
        <v>3</v>
      </c>
      <c r="AP1367" s="7">
        <v>5000</v>
      </c>
      <c r="AQ1367" s="7">
        <v>3</v>
      </c>
      <c r="AR1367" s="7">
        <v>0</v>
      </c>
      <c r="AS1367" s="11">
        <v>0</v>
      </c>
      <c r="AT1367" s="7">
        <v>80001030</v>
      </c>
      <c r="AU1367" s="7"/>
      <c r="AV1367" s="10" t="s">
        <v>158</v>
      </c>
      <c r="AW1367" s="7" t="s">
        <v>159</v>
      </c>
      <c r="AX1367" s="9">
        <v>10000007</v>
      </c>
      <c r="AY1367" s="9">
        <v>70204003</v>
      </c>
      <c r="AZ1367" s="8" t="s">
        <v>156</v>
      </c>
      <c r="BA1367" s="7" t="s">
        <v>1757</v>
      </c>
      <c r="BB1367" s="16">
        <v>0</v>
      </c>
      <c r="BC1367" s="16">
        <v>0</v>
      </c>
      <c r="BD1367" s="22" t="s">
        <v>1797</v>
      </c>
      <c r="BE1367" s="7">
        <v>0</v>
      </c>
      <c r="BF1367" s="7">
        <v>0</v>
      </c>
      <c r="BG1367" s="7">
        <v>0</v>
      </c>
      <c r="BH1367" s="7">
        <v>0</v>
      </c>
      <c r="BI1367" s="7">
        <v>0</v>
      </c>
      <c r="BJ1367" s="7">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70304001</v>
      </c>
      <c r="D1368" s="8" t="s">
        <v>1798</v>
      </c>
      <c r="E1368" s="7">
        <v>1</v>
      </c>
      <c r="F1368" s="11">
        <v>80000001</v>
      </c>
      <c r="G1368" s="9">
        <v>0</v>
      </c>
      <c r="H1368" s="9">
        <v>0</v>
      </c>
      <c r="I1368" s="9">
        <v>1</v>
      </c>
      <c r="J1368" s="9">
        <v>0</v>
      </c>
      <c r="K1368" s="9">
        <v>0</v>
      </c>
      <c r="L1368" s="7">
        <v>0</v>
      </c>
      <c r="M1368" s="7">
        <v>0</v>
      </c>
      <c r="N1368" s="7">
        <v>2</v>
      </c>
      <c r="O1368" s="7">
        <v>2</v>
      </c>
      <c r="P1368" s="7">
        <v>0.8</v>
      </c>
      <c r="Q1368" s="7">
        <v>0</v>
      </c>
      <c r="R1368" s="11">
        <v>0</v>
      </c>
      <c r="S1368" s="7">
        <v>0</v>
      </c>
      <c r="T1368" s="7">
        <v>1</v>
      </c>
      <c r="U1368" s="7">
        <v>2</v>
      </c>
      <c r="V1368" s="7">
        <v>0</v>
      </c>
      <c r="W1368" s="7">
        <v>0</v>
      </c>
      <c r="X1368" s="7"/>
      <c r="Y1368" s="7">
        <v>0</v>
      </c>
      <c r="Z1368" s="7">
        <v>0</v>
      </c>
      <c r="AA1368" s="7">
        <v>0</v>
      </c>
      <c r="AB1368" s="7">
        <v>0</v>
      </c>
      <c r="AC1368" s="7">
        <v>0</v>
      </c>
      <c r="AD1368" s="7">
        <v>0</v>
      </c>
      <c r="AE1368" s="7">
        <v>20</v>
      </c>
      <c r="AF1368" s="7">
        <v>0</v>
      </c>
      <c r="AG1368" s="7">
        <v>0</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10" t="s">
        <v>171</v>
      </c>
      <c r="AW1368" s="7" t="s">
        <v>155</v>
      </c>
      <c r="AX1368" s="9">
        <v>0</v>
      </c>
      <c r="AY1368" s="9">
        <v>0</v>
      </c>
      <c r="AZ1368" s="8" t="s">
        <v>1178</v>
      </c>
      <c r="BA1368" s="7" t="s">
        <v>1799</v>
      </c>
      <c r="BB1368" s="16">
        <v>0</v>
      </c>
      <c r="BC1368" s="16">
        <v>0</v>
      </c>
      <c r="BD1368" s="22" t="s">
        <v>1800</v>
      </c>
      <c r="BE1368" s="7">
        <v>0</v>
      </c>
      <c r="BF1368" s="7">
        <v>0</v>
      </c>
      <c r="BG1368" s="7">
        <v>0</v>
      </c>
      <c r="BH1368" s="7">
        <v>0</v>
      </c>
      <c r="BI1368" s="7">
        <v>0</v>
      </c>
      <c r="BJ1368" s="7">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70304002</v>
      </c>
      <c r="D1369" s="10" t="s">
        <v>341</v>
      </c>
      <c r="E1369" s="9">
        <v>1</v>
      </c>
      <c r="F1369" s="11">
        <v>80000001</v>
      </c>
      <c r="G1369" s="9">
        <v>0</v>
      </c>
      <c r="H1369" s="9">
        <v>0</v>
      </c>
      <c r="I1369" s="9">
        <v>1</v>
      </c>
      <c r="J1369" s="9">
        <v>0</v>
      </c>
      <c r="K1369" s="9">
        <v>0</v>
      </c>
      <c r="L1369" s="9">
        <v>0</v>
      </c>
      <c r="M1369" s="9">
        <v>0</v>
      </c>
      <c r="N1369" s="7">
        <v>2</v>
      </c>
      <c r="O1369" s="9">
        <v>1</v>
      </c>
      <c r="P1369" s="9">
        <v>0.05</v>
      </c>
      <c r="Q1369" s="9">
        <v>0</v>
      </c>
      <c r="R1369" s="11">
        <v>0</v>
      </c>
      <c r="S1369" s="16">
        <v>0</v>
      </c>
      <c r="T1369" s="7">
        <v>1</v>
      </c>
      <c r="U1369" s="9">
        <v>1</v>
      </c>
      <c r="V1369" s="9">
        <v>0</v>
      </c>
      <c r="W1369" s="9">
        <v>2</v>
      </c>
      <c r="X1369" s="9"/>
      <c r="Y1369" s="9">
        <v>0</v>
      </c>
      <c r="Z1369" s="9">
        <v>0</v>
      </c>
      <c r="AA1369" s="9">
        <v>0</v>
      </c>
      <c r="AB1369" s="9">
        <v>0</v>
      </c>
      <c r="AC1369" s="7">
        <v>0</v>
      </c>
      <c r="AD1369" s="9">
        <v>0</v>
      </c>
      <c r="AE1369" s="9">
        <v>10</v>
      </c>
      <c r="AF1369" s="9">
        <v>0</v>
      </c>
      <c r="AG1369" s="9">
        <v>0</v>
      </c>
      <c r="AH1369" s="11">
        <v>7</v>
      </c>
      <c r="AI1369" s="11">
        <v>0</v>
      </c>
      <c r="AJ1369" s="11">
        <v>0</v>
      </c>
      <c r="AK1369" s="11">
        <v>0</v>
      </c>
      <c r="AL1369" s="9">
        <v>0</v>
      </c>
      <c r="AM1369" s="9">
        <v>0</v>
      </c>
      <c r="AN1369" s="9">
        <v>0</v>
      </c>
      <c r="AO1369" s="9">
        <v>0</v>
      </c>
      <c r="AP1369" s="9">
        <v>1000</v>
      </c>
      <c r="AQ1369" s="9">
        <v>0.5</v>
      </c>
      <c r="AR1369" s="9">
        <v>0</v>
      </c>
      <c r="AS1369" s="11">
        <v>0</v>
      </c>
      <c r="AT1369" s="9" t="s">
        <v>1744</v>
      </c>
      <c r="AU1369" s="9"/>
      <c r="AV1369" s="10" t="s">
        <v>182</v>
      </c>
      <c r="AW1369" s="9">
        <v>0</v>
      </c>
      <c r="AX1369" s="9">
        <v>10007001</v>
      </c>
      <c r="AY1369" s="9">
        <v>0</v>
      </c>
      <c r="AZ1369" s="10" t="s">
        <v>156</v>
      </c>
      <c r="BA1369" s="10" t="s">
        <v>153</v>
      </c>
      <c r="BB1369" s="16">
        <v>0</v>
      </c>
      <c r="BC1369" s="16">
        <v>0</v>
      </c>
      <c r="BD1369" s="38" t="s">
        <v>1745</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70304003</v>
      </c>
      <c r="D1370" s="8" t="s">
        <v>1723</v>
      </c>
      <c r="E1370" s="9">
        <v>1</v>
      </c>
      <c r="F1370" s="11">
        <v>80000001</v>
      </c>
      <c r="G1370" s="9">
        <v>0</v>
      </c>
      <c r="H1370" s="9">
        <v>0</v>
      </c>
      <c r="I1370" s="9">
        <v>1</v>
      </c>
      <c r="J1370" s="9">
        <v>0</v>
      </c>
      <c r="K1370" s="9">
        <v>0</v>
      </c>
      <c r="L1370" s="7">
        <v>0</v>
      </c>
      <c r="M1370" s="7">
        <v>0</v>
      </c>
      <c r="N1370" s="7">
        <v>2</v>
      </c>
      <c r="O1370" s="7">
        <v>1</v>
      </c>
      <c r="P1370" s="7">
        <v>1</v>
      </c>
      <c r="Q1370" s="7">
        <v>0</v>
      </c>
      <c r="R1370" s="11">
        <v>0</v>
      </c>
      <c r="S1370" s="7">
        <v>0</v>
      </c>
      <c r="T1370" s="7">
        <v>1</v>
      </c>
      <c r="U1370" s="7">
        <v>2</v>
      </c>
      <c r="V1370" s="7">
        <v>0</v>
      </c>
      <c r="W1370" s="7">
        <v>2</v>
      </c>
      <c r="X1370" s="7"/>
      <c r="Y1370" s="7">
        <v>0</v>
      </c>
      <c r="Z1370" s="7">
        <v>1</v>
      </c>
      <c r="AA1370" s="7">
        <v>0</v>
      </c>
      <c r="AB1370" s="7">
        <v>0</v>
      </c>
      <c r="AC1370" s="7">
        <v>0</v>
      </c>
      <c r="AD1370" s="7">
        <v>0</v>
      </c>
      <c r="AE1370" s="7">
        <v>12</v>
      </c>
      <c r="AF1370" s="7">
        <v>2</v>
      </c>
      <c r="AG1370" s="7" t="s">
        <v>152</v>
      </c>
      <c r="AH1370" s="11">
        <v>0</v>
      </c>
      <c r="AI1370" s="11">
        <v>0</v>
      </c>
      <c r="AJ1370" s="11">
        <v>0</v>
      </c>
      <c r="AK1370" s="11">
        <v>1.5</v>
      </c>
      <c r="AL1370" s="7">
        <v>0</v>
      </c>
      <c r="AM1370" s="7">
        <v>0</v>
      </c>
      <c r="AN1370" s="7">
        <v>0</v>
      </c>
      <c r="AO1370" s="7">
        <v>1</v>
      </c>
      <c r="AP1370" s="7">
        <v>5000</v>
      </c>
      <c r="AQ1370" s="7">
        <v>0.5</v>
      </c>
      <c r="AR1370" s="7">
        <v>0</v>
      </c>
      <c r="AS1370" s="11">
        <v>0</v>
      </c>
      <c r="AT1370" s="7" t="s">
        <v>153</v>
      </c>
      <c r="AU1370" s="7"/>
      <c r="AV1370" s="10" t="s">
        <v>158</v>
      </c>
      <c r="AW1370" s="7" t="s">
        <v>159</v>
      </c>
      <c r="AX1370" s="9">
        <v>10000007</v>
      </c>
      <c r="AY1370" s="9">
        <v>70201001</v>
      </c>
      <c r="AZ1370" s="8" t="s">
        <v>156</v>
      </c>
      <c r="BA1370" s="7">
        <v>0</v>
      </c>
      <c r="BB1370" s="16">
        <v>0</v>
      </c>
      <c r="BC1370" s="16">
        <v>0</v>
      </c>
      <c r="BD1370" s="22" t="s">
        <v>1724</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70304004</v>
      </c>
      <c r="D1371" s="10" t="s">
        <v>1731</v>
      </c>
      <c r="E1371" s="9">
        <v>1</v>
      </c>
      <c r="F1371" s="11">
        <v>80000001</v>
      </c>
      <c r="G1371" s="9">
        <v>0</v>
      </c>
      <c r="H1371" s="9">
        <v>0</v>
      </c>
      <c r="I1371" s="9">
        <v>1</v>
      </c>
      <c r="J1371" s="9">
        <v>0</v>
      </c>
      <c r="K1371" s="9">
        <v>0</v>
      </c>
      <c r="L1371" s="9">
        <v>0</v>
      </c>
      <c r="M1371" s="9">
        <v>0</v>
      </c>
      <c r="N1371" s="7">
        <v>2</v>
      </c>
      <c r="O1371" s="9">
        <v>2</v>
      </c>
      <c r="P1371" s="9">
        <v>0.3</v>
      </c>
      <c r="Q1371" s="9">
        <v>0</v>
      </c>
      <c r="R1371" s="11">
        <v>0</v>
      </c>
      <c r="S1371" s="16">
        <v>0</v>
      </c>
      <c r="T1371" s="7">
        <v>1</v>
      </c>
      <c r="U1371" s="9">
        <v>2</v>
      </c>
      <c r="V1371" s="9">
        <v>0</v>
      </c>
      <c r="W1371" s="9">
        <v>0</v>
      </c>
      <c r="X1371" s="9"/>
      <c r="Y1371" s="9">
        <v>0</v>
      </c>
      <c r="Z1371" s="9">
        <v>0</v>
      </c>
      <c r="AA1371" s="9">
        <v>0</v>
      </c>
      <c r="AB1371" s="9">
        <v>0</v>
      </c>
      <c r="AC1371" s="7">
        <v>0</v>
      </c>
      <c r="AD1371" s="9">
        <v>0</v>
      </c>
      <c r="AE1371" s="7">
        <v>99999</v>
      </c>
      <c r="AF1371" s="9">
        <v>0</v>
      </c>
      <c r="AG1371" s="9">
        <v>0</v>
      </c>
      <c r="AH1371" s="11">
        <v>2</v>
      </c>
      <c r="AI1371" s="11">
        <v>0</v>
      </c>
      <c r="AJ1371" s="11">
        <v>0</v>
      </c>
      <c r="AK1371" s="11">
        <v>0</v>
      </c>
      <c r="AL1371" s="9">
        <v>0</v>
      </c>
      <c r="AM1371" s="9">
        <v>0</v>
      </c>
      <c r="AN1371" s="9">
        <v>0</v>
      </c>
      <c r="AO1371" s="9">
        <v>0</v>
      </c>
      <c r="AP1371" s="9">
        <v>1000</v>
      </c>
      <c r="AQ1371" s="9">
        <v>0</v>
      </c>
      <c r="AR1371" s="9">
        <v>0</v>
      </c>
      <c r="AS1371" s="11" t="s">
        <v>1732</v>
      </c>
      <c r="AT1371" s="9" t="s">
        <v>153</v>
      </c>
      <c r="AU1371" s="9"/>
      <c r="AV1371" s="10" t="s">
        <v>171</v>
      </c>
      <c r="AW1371" s="9" t="s">
        <v>387</v>
      </c>
      <c r="AX1371" s="9">
        <v>0</v>
      </c>
      <c r="AY1371" s="9">
        <v>0</v>
      </c>
      <c r="AZ1371" s="10" t="s">
        <v>156</v>
      </c>
      <c r="BA1371" s="10" t="s">
        <v>153</v>
      </c>
      <c r="BB1371" s="16">
        <v>0</v>
      </c>
      <c r="BC1371" s="16">
        <v>0</v>
      </c>
      <c r="BD1371" s="38" t="s">
        <v>1733</v>
      </c>
      <c r="BE1371" s="9">
        <v>0</v>
      </c>
      <c r="BF1371" s="7">
        <v>0</v>
      </c>
      <c r="BG1371" s="9">
        <v>0</v>
      </c>
      <c r="BH1371" s="9">
        <v>0</v>
      </c>
      <c r="BI1371" s="9">
        <v>0</v>
      </c>
      <c r="BJ1371" s="9">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70304005</v>
      </c>
      <c r="D1372" s="10" t="s">
        <v>1378</v>
      </c>
      <c r="E1372" s="9">
        <v>1</v>
      </c>
      <c r="F1372" s="11">
        <v>80000001</v>
      </c>
      <c r="G1372" s="9">
        <v>0</v>
      </c>
      <c r="H1372" s="9">
        <v>0</v>
      </c>
      <c r="I1372" s="9">
        <v>1</v>
      </c>
      <c r="J1372" s="9">
        <v>0</v>
      </c>
      <c r="K1372" s="9">
        <v>0</v>
      </c>
      <c r="L1372" s="9">
        <v>0</v>
      </c>
      <c r="M1372" s="9">
        <v>0</v>
      </c>
      <c r="N1372" s="7">
        <v>2</v>
      </c>
      <c r="O1372" s="9">
        <v>2</v>
      </c>
      <c r="P1372" s="9">
        <v>1</v>
      </c>
      <c r="Q1372" s="9">
        <v>0</v>
      </c>
      <c r="R1372" s="11">
        <v>0</v>
      </c>
      <c r="S1372" s="16">
        <v>0</v>
      </c>
      <c r="T1372" s="7">
        <v>1</v>
      </c>
      <c r="U1372" s="9">
        <v>2</v>
      </c>
      <c r="V1372" s="9">
        <v>0</v>
      </c>
      <c r="W1372" s="9">
        <v>0</v>
      </c>
      <c r="X1372" s="9"/>
      <c r="Y1372" s="9">
        <v>0</v>
      </c>
      <c r="Z1372" s="9">
        <v>0</v>
      </c>
      <c r="AA1372" s="9">
        <v>0</v>
      </c>
      <c r="AB1372" s="9">
        <v>0</v>
      </c>
      <c r="AC1372" s="7">
        <v>0</v>
      </c>
      <c r="AD1372" s="9">
        <v>0</v>
      </c>
      <c r="AE1372" s="7">
        <v>20</v>
      </c>
      <c r="AF1372" s="9">
        <v>0</v>
      </c>
      <c r="AG1372" s="9">
        <v>0</v>
      </c>
      <c r="AH1372" s="11">
        <v>2</v>
      </c>
      <c r="AI1372" s="11">
        <v>0</v>
      </c>
      <c r="AJ1372" s="11">
        <v>0</v>
      </c>
      <c r="AK1372" s="11">
        <v>0</v>
      </c>
      <c r="AL1372" s="9">
        <v>0</v>
      </c>
      <c r="AM1372" s="9">
        <v>0</v>
      </c>
      <c r="AN1372" s="9">
        <v>0</v>
      </c>
      <c r="AO1372" s="9">
        <v>0</v>
      </c>
      <c r="AP1372" s="9">
        <v>1000</v>
      </c>
      <c r="AQ1372" s="9">
        <v>0</v>
      </c>
      <c r="AR1372" s="9">
        <v>0</v>
      </c>
      <c r="AS1372" s="11">
        <v>90304001</v>
      </c>
      <c r="AT1372" s="9" t="s">
        <v>153</v>
      </c>
      <c r="AU1372" s="9"/>
      <c r="AV1372" s="10" t="s">
        <v>171</v>
      </c>
      <c r="AW1372" s="9" t="s">
        <v>387</v>
      </c>
      <c r="AX1372" s="9">
        <v>0</v>
      </c>
      <c r="AY1372" s="9">
        <v>0</v>
      </c>
      <c r="AZ1372" s="10" t="s">
        <v>156</v>
      </c>
      <c r="BA1372" s="10" t="s">
        <v>153</v>
      </c>
      <c r="BB1372" s="16">
        <v>0</v>
      </c>
      <c r="BC1372" s="16">
        <v>0</v>
      </c>
      <c r="BD1372" s="38" t="s">
        <v>1801</v>
      </c>
      <c r="BE1372" s="9">
        <v>0</v>
      </c>
      <c r="BF1372" s="7">
        <v>0</v>
      </c>
      <c r="BG1372" s="9">
        <v>0</v>
      </c>
      <c r="BH1372" s="9">
        <v>0</v>
      </c>
      <c r="BI1372" s="9">
        <v>0</v>
      </c>
      <c r="BJ1372" s="9">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70304006</v>
      </c>
      <c r="D1373" s="8" t="s">
        <v>1802</v>
      </c>
      <c r="E1373" s="7">
        <v>2</v>
      </c>
      <c r="F1373" s="11">
        <v>80000001</v>
      </c>
      <c r="G1373" s="7">
        <v>0</v>
      </c>
      <c r="H1373" s="7">
        <v>0</v>
      </c>
      <c r="I1373" s="9">
        <v>1</v>
      </c>
      <c r="J1373" s="9">
        <v>0</v>
      </c>
      <c r="K1373" s="9">
        <v>0</v>
      </c>
      <c r="L1373" s="7">
        <v>0</v>
      </c>
      <c r="M1373" s="7">
        <v>0</v>
      </c>
      <c r="N1373" s="7">
        <v>2</v>
      </c>
      <c r="O1373" s="7">
        <v>1</v>
      </c>
      <c r="P1373" s="7">
        <v>0.5</v>
      </c>
      <c r="Q1373" s="7">
        <v>0</v>
      </c>
      <c r="R1373" s="11">
        <v>0</v>
      </c>
      <c r="S1373" s="7">
        <v>0</v>
      </c>
      <c r="T1373" s="7">
        <v>1</v>
      </c>
      <c r="U1373" s="7">
        <v>2</v>
      </c>
      <c r="V1373" s="7">
        <v>0</v>
      </c>
      <c r="W1373" s="7">
        <v>1.4</v>
      </c>
      <c r="X1373" s="7"/>
      <c r="Y1373" s="7">
        <v>150</v>
      </c>
      <c r="Z1373" s="7">
        <v>1</v>
      </c>
      <c r="AA1373" s="7">
        <v>0</v>
      </c>
      <c r="AB1373" s="7">
        <v>0</v>
      </c>
      <c r="AC1373" s="7">
        <v>0</v>
      </c>
      <c r="AD1373" s="7">
        <v>0</v>
      </c>
      <c r="AE1373" s="7">
        <v>12</v>
      </c>
      <c r="AF1373" s="7">
        <v>2</v>
      </c>
      <c r="AG1373" s="7" t="s">
        <v>152</v>
      </c>
      <c r="AH1373" s="11">
        <v>0</v>
      </c>
      <c r="AI1373" s="11">
        <v>2</v>
      </c>
      <c r="AJ1373" s="11">
        <v>0</v>
      </c>
      <c r="AK1373" s="11">
        <v>1.5</v>
      </c>
      <c r="AL1373" s="7">
        <v>0</v>
      </c>
      <c r="AM1373" s="7">
        <v>0</v>
      </c>
      <c r="AN1373" s="7">
        <v>0</v>
      </c>
      <c r="AO1373" s="7">
        <v>1.5</v>
      </c>
      <c r="AP1373" s="7">
        <v>1200</v>
      </c>
      <c r="AQ1373" s="7">
        <v>1</v>
      </c>
      <c r="AR1373" s="7">
        <v>15</v>
      </c>
      <c r="AS1373" s="11">
        <v>0</v>
      </c>
      <c r="AT1373" s="7" t="s">
        <v>153</v>
      </c>
      <c r="AU1373" s="7"/>
      <c r="AV1373" s="8" t="s">
        <v>189</v>
      </c>
      <c r="AW1373" s="7" t="s">
        <v>162</v>
      </c>
      <c r="AX1373" s="9">
        <v>10000011</v>
      </c>
      <c r="AY1373" s="9">
        <v>70404001</v>
      </c>
      <c r="AZ1373" s="8" t="s">
        <v>385</v>
      </c>
      <c r="BA1373" s="7">
        <v>0</v>
      </c>
      <c r="BB1373" s="16">
        <v>0</v>
      </c>
      <c r="BC1373" s="16">
        <v>0</v>
      </c>
      <c r="BD1373" s="22" t="s">
        <v>1803</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19.5" customHeight="1">
      <c r="C1374" s="9">
        <v>70304007</v>
      </c>
      <c r="D1374" s="8" t="s">
        <v>1769</v>
      </c>
      <c r="E1374" s="9">
        <v>1</v>
      </c>
      <c r="F1374" s="11">
        <v>80000001</v>
      </c>
      <c r="G1374" s="9">
        <v>0</v>
      </c>
      <c r="H1374" s="9">
        <v>0</v>
      </c>
      <c r="I1374" s="9">
        <v>1</v>
      </c>
      <c r="J1374" s="9">
        <v>0</v>
      </c>
      <c r="K1374" s="9">
        <v>0</v>
      </c>
      <c r="L1374" s="7">
        <v>0</v>
      </c>
      <c r="M1374" s="7">
        <v>0</v>
      </c>
      <c r="N1374" s="7">
        <v>2</v>
      </c>
      <c r="O1374" s="7">
        <v>1</v>
      </c>
      <c r="P1374" s="7">
        <v>0.3</v>
      </c>
      <c r="Q1374" s="7">
        <v>0</v>
      </c>
      <c r="R1374" s="11">
        <v>0</v>
      </c>
      <c r="S1374" s="7">
        <v>0</v>
      </c>
      <c r="T1374" s="7">
        <v>1</v>
      </c>
      <c r="U1374" s="7">
        <v>2</v>
      </c>
      <c r="V1374" s="7">
        <v>0</v>
      </c>
      <c r="W1374" s="7">
        <v>3</v>
      </c>
      <c r="X1374" s="7"/>
      <c r="Y1374" s="7">
        <v>0</v>
      </c>
      <c r="Z1374" s="7">
        <v>1</v>
      </c>
      <c r="AA1374" s="7">
        <v>0</v>
      </c>
      <c r="AB1374" s="7">
        <v>0</v>
      </c>
      <c r="AC1374" s="7">
        <v>0</v>
      </c>
      <c r="AD1374" s="7">
        <v>0</v>
      </c>
      <c r="AE1374" s="7">
        <v>15</v>
      </c>
      <c r="AF1374" s="7">
        <v>1</v>
      </c>
      <c r="AG1374" s="7" t="s">
        <v>883</v>
      </c>
      <c r="AH1374" s="11">
        <v>0</v>
      </c>
      <c r="AI1374" s="11">
        <v>1</v>
      </c>
      <c r="AJ1374" s="11">
        <v>0</v>
      </c>
      <c r="AK1374" s="11">
        <v>3</v>
      </c>
      <c r="AL1374" s="7">
        <v>0</v>
      </c>
      <c r="AM1374" s="7">
        <v>0</v>
      </c>
      <c r="AN1374" s="7">
        <v>0</v>
      </c>
      <c r="AO1374" s="7">
        <v>3</v>
      </c>
      <c r="AP1374" s="7">
        <v>5000</v>
      </c>
      <c r="AQ1374" s="7">
        <v>2.5</v>
      </c>
      <c r="AR1374" s="7">
        <v>0</v>
      </c>
      <c r="AS1374" s="11">
        <v>0</v>
      </c>
      <c r="AT1374" s="7" t="s">
        <v>1744</v>
      </c>
      <c r="AU1374" s="7"/>
      <c r="AV1374" s="10" t="s">
        <v>189</v>
      </c>
      <c r="AW1374" s="7" t="s">
        <v>159</v>
      </c>
      <c r="AX1374" s="9">
        <v>10000007</v>
      </c>
      <c r="AY1374" s="9">
        <v>70205002</v>
      </c>
      <c r="AZ1374" s="8" t="s">
        <v>156</v>
      </c>
      <c r="BA1374" s="7">
        <v>0</v>
      </c>
      <c r="BB1374" s="16">
        <v>0</v>
      </c>
      <c r="BC1374" s="16">
        <v>0</v>
      </c>
      <c r="BD1374" s="22" t="s">
        <v>1770</v>
      </c>
      <c r="BE1374" s="7">
        <v>0</v>
      </c>
      <c r="BF1374" s="7">
        <v>0</v>
      </c>
      <c r="BG1374" s="7">
        <v>0</v>
      </c>
      <c r="BH1374" s="7">
        <v>0</v>
      </c>
      <c r="BI1374" s="7">
        <v>0</v>
      </c>
      <c r="BJ1374" s="7">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70304008</v>
      </c>
      <c r="D1375" s="24" t="s">
        <v>1804</v>
      </c>
      <c r="E1375" s="24">
        <v>1</v>
      </c>
      <c r="F1375" s="11">
        <v>80000001</v>
      </c>
      <c r="G1375" s="24">
        <v>0</v>
      </c>
      <c r="H1375" s="24">
        <v>0</v>
      </c>
      <c r="I1375" s="24">
        <v>0</v>
      </c>
      <c r="J1375" s="24">
        <v>0</v>
      </c>
      <c r="K1375" s="39">
        <v>0</v>
      </c>
      <c r="L1375" s="39">
        <v>0</v>
      </c>
      <c r="M1375" s="24">
        <v>0</v>
      </c>
      <c r="N1375" s="7">
        <v>2</v>
      </c>
      <c r="O1375" s="24">
        <v>2</v>
      </c>
      <c r="P1375" s="24">
        <v>0.95</v>
      </c>
      <c r="Q1375" s="24">
        <v>0</v>
      </c>
      <c r="R1375" s="11">
        <v>0</v>
      </c>
      <c r="S1375" s="24">
        <v>0</v>
      </c>
      <c r="T1375" s="7">
        <v>1</v>
      </c>
      <c r="U1375" s="24">
        <v>2</v>
      </c>
      <c r="V1375" s="39">
        <v>0</v>
      </c>
      <c r="W1375" s="24">
        <v>3</v>
      </c>
      <c r="X1375" s="24"/>
      <c r="Y1375" s="24">
        <v>0</v>
      </c>
      <c r="Z1375" s="24">
        <v>0</v>
      </c>
      <c r="AA1375" s="24">
        <v>0</v>
      </c>
      <c r="AB1375" s="39">
        <v>0</v>
      </c>
      <c r="AC1375" s="24">
        <v>0</v>
      </c>
      <c r="AD1375" s="24">
        <v>0</v>
      </c>
      <c r="AE1375" s="24">
        <v>15</v>
      </c>
      <c r="AF1375" s="24">
        <v>2</v>
      </c>
      <c r="AG1375" s="24" t="s">
        <v>1805</v>
      </c>
      <c r="AH1375" s="105">
        <v>0</v>
      </c>
      <c r="AI1375" s="105">
        <v>2</v>
      </c>
      <c r="AJ1375" s="11">
        <v>0</v>
      </c>
      <c r="AK1375" s="24">
        <v>4</v>
      </c>
      <c r="AL1375" s="106">
        <v>0</v>
      </c>
      <c r="AM1375" s="24">
        <v>0</v>
      </c>
      <c r="AN1375" s="24">
        <v>0</v>
      </c>
      <c r="AO1375" s="24">
        <v>2</v>
      </c>
      <c r="AP1375" s="7">
        <v>4000</v>
      </c>
      <c r="AQ1375" s="24">
        <v>2</v>
      </c>
      <c r="AR1375" s="24">
        <v>0</v>
      </c>
      <c r="AS1375" s="11">
        <v>0</v>
      </c>
      <c r="AT1375" s="7" t="s">
        <v>1744</v>
      </c>
      <c r="AU1375" s="7"/>
      <c r="AV1375" s="10" t="s">
        <v>154</v>
      </c>
      <c r="AW1375" s="39">
        <v>0</v>
      </c>
      <c r="AX1375" s="39">
        <v>0</v>
      </c>
      <c r="AY1375" s="39">
        <v>70205004</v>
      </c>
      <c r="AZ1375" s="10" t="s">
        <v>156</v>
      </c>
      <c r="BA1375" s="7">
        <v>0</v>
      </c>
      <c r="BB1375" s="16">
        <v>0</v>
      </c>
      <c r="BC1375" s="16">
        <v>0</v>
      </c>
      <c r="BD1375" s="22" t="s">
        <v>1806</v>
      </c>
      <c r="BE1375" s="24">
        <v>2</v>
      </c>
      <c r="BF1375" s="24">
        <v>0</v>
      </c>
      <c r="BG1375" s="9">
        <v>0</v>
      </c>
      <c r="BH1375" s="24">
        <v>1</v>
      </c>
      <c r="BI1375" s="24">
        <v>2</v>
      </c>
      <c r="BJ1375" s="106">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70305001</v>
      </c>
      <c r="D1376" s="8" t="s">
        <v>1749</v>
      </c>
      <c r="E1376" s="9">
        <v>1</v>
      </c>
      <c r="F1376" s="11">
        <v>80000001</v>
      </c>
      <c r="G1376" s="9">
        <v>0</v>
      </c>
      <c r="H1376" s="9">
        <v>0</v>
      </c>
      <c r="I1376" s="9">
        <v>1</v>
      </c>
      <c r="J1376" s="9">
        <v>0</v>
      </c>
      <c r="K1376" s="9">
        <v>0</v>
      </c>
      <c r="L1376" s="7">
        <v>0</v>
      </c>
      <c r="M1376" s="7">
        <v>0</v>
      </c>
      <c r="N1376" s="7">
        <v>2</v>
      </c>
      <c r="O1376" s="7">
        <v>1</v>
      </c>
      <c r="P1376" s="7">
        <v>0.3</v>
      </c>
      <c r="Q1376" s="7">
        <v>0</v>
      </c>
      <c r="R1376" s="11">
        <v>0</v>
      </c>
      <c r="S1376" s="7">
        <v>0</v>
      </c>
      <c r="T1376" s="7">
        <v>1</v>
      </c>
      <c r="U1376" s="7">
        <v>2</v>
      </c>
      <c r="V1376" s="7">
        <v>0</v>
      </c>
      <c r="W1376" s="7">
        <v>2.5</v>
      </c>
      <c r="X1376" s="7"/>
      <c r="Y1376" s="7">
        <v>0</v>
      </c>
      <c r="Z1376" s="7">
        <v>1</v>
      </c>
      <c r="AA1376" s="7">
        <v>0</v>
      </c>
      <c r="AB1376" s="7">
        <v>0</v>
      </c>
      <c r="AC1376" s="7">
        <v>0</v>
      </c>
      <c r="AD1376" s="7">
        <v>0</v>
      </c>
      <c r="AE1376" s="7">
        <v>12</v>
      </c>
      <c r="AF1376" s="7">
        <v>1</v>
      </c>
      <c r="AG1376" s="7">
        <v>3</v>
      </c>
      <c r="AH1376" s="11">
        <v>4</v>
      </c>
      <c r="AI1376" s="11">
        <v>1</v>
      </c>
      <c r="AJ1376" s="11">
        <v>0</v>
      </c>
      <c r="AK1376" s="11">
        <v>1.5</v>
      </c>
      <c r="AL1376" s="7">
        <v>0</v>
      </c>
      <c r="AM1376" s="7">
        <v>0</v>
      </c>
      <c r="AN1376" s="7">
        <v>0</v>
      </c>
      <c r="AO1376" s="7">
        <v>3</v>
      </c>
      <c r="AP1376" s="7">
        <v>5000</v>
      </c>
      <c r="AQ1376" s="7">
        <v>3</v>
      </c>
      <c r="AR1376" s="7">
        <v>0</v>
      </c>
      <c r="AS1376" s="11">
        <v>0</v>
      </c>
      <c r="AT1376" s="7">
        <v>80001030</v>
      </c>
      <c r="AU1376" s="7"/>
      <c r="AV1376" s="10" t="s">
        <v>189</v>
      </c>
      <c r="AW1376" s="7" t="s">
        <v>159</v>
      </c>
      <c r="AX1376" s="9">
        <v>10000007</v>
      </c>
      <c r="AY1376" s="9">
        <v>70204002</v>
      </c>
      <c r="AZ1376" s="8" t="s">
        <v>156</v>
      </c>
      <c r="BA1376" s="7" t="s">
        <v>1807</v>
      </c>
      <c r="BB1376" s="16">
        <v>0</v>
      </c>
      <c r="BC1376" s="16">
        <v>0</v>
      </c>
      <c r="BD1376" s="22" t="s">
        <v>1755</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70305002</v>
      </c>
      <c r="D1377" s="8" t="s">
        <v>602</v>
      </c>
      <c r="E1377" s="9">
        <v>1</v>
      </c>
      <c r="F1377" s="11">
        <v>80000001</v>
      </c>
      <c r="G1377" s="9">
        <v>0</v>
      </c>
      <c r="H1377" s="9">
        <v>0</v>
      </c>
      <c r="I1377" s="9">
        <v>1</v>
      </c>
      <c r="J1377" s="9">
        <v>0</v>
      </c>
      <c r="K1377" s="9">
        <v>0</v>
      </c>
      <c r="L1377" s="7">
        <v>0</v>
      </c>
      <c r="M1377" s="7">
        <v>0</v>
      </c>
      <c r="N1377" s="7">
        <v>2</v>
      </c>
      <c r="O1377" s="7">
        <v>1</v>
      </c>
      <c r="P1377" s="7">
        <v>1</v>
      </c>
      <c r="Q1377" s="7">
        <v>0</v>
      </c>
      <c r="R1377" s="11">
        <v>0</v>
      </c>
      <c r="S1377" s="7">
        <v>0</v>
      </c>
      <c r="T1377" s="7">
        <v>1</v>
      </c>
      <c r="U1377" s="7">
        <v>2</v>
      </c>
      <c r="V1377" s="7">
        <v>0</v>
      </c>
      <c r="W1377" s="7">
        <v>2</v>
      </c>
      <c r="X1377" s="7"/>
      <c r="Y1377" s="7">
        <v>0</v>
      </c>
      <c r="Z1377" s="7">
        <v>1</v>
      </c>
      <c r="AA1377" s="7">
        <v>0</v>
      </c>
      <c r="AB1377" s="7">
        <v>0</v>
      </c>
      <c r="AC1377" s="7">
        <v>0</v>
      </c>
      <c r="AD1377" s="7">
        <v>0</v>
      </c>
      <c r="AE1377" s="7">
        <v>12</v>
      </c>
      <c r="AF1377" s="7">
        <v>2</v>
      </c>
      <c r="AG1377" s="7" t="s">
        <v>152</v>
      </c>
      <c r="AH1377" s="11">
        <v>0</v>
      </c>
      <c r="AI1377" s="11">
        <v>2</v>
      </c>
      <c r="AJ1377" s="11">
        <v>0</v>
      </c>
      <c r="AK1377" s="11">
        <v>1.5</v>
      </c>
      <c r="AL1377" s="7">
        <v>0</v>
      </c>
      <c r="AM1377" s="7">
        <v>0</v>
      </c>
      <c r="AN1377" s="7">
        <v>0</v>
      </c>
      <c r="AO1377" s="7">
        <v>1.5</v>
      </c>
      <c r="AP1377" s="7">
        <v>10000</v>
      </c>
      <c r="AQ1377" s="7">
        <v>1</v>
      </c>
      <c r="AR1377" s="7">
        <v>5</v>
      </c>
      <c r="AS1377" s="11">
        <v>0</v>
      </c>
      <c r="AT1377" s="7" t="s">
        <v>153</v>
      </c>
      <c r="AU1377" s="7"/>
      <c r="AV1377" s="10" t="s">
        <v>158</v>
      </c>
      <c r="AW1377" s="7" t="s">
        <v>159</v>
      </c>
      <c r="AX1377" s="9">
        <v>10000007</v>
      </c>
      <c r="AY1377" s="9">
        <v>70302003</v>
      </c>
      <c r="AZ1377" s="10" t="s">
        <v>194</v>
      </c>
      <c r="BA1377" s="7">
        <v>0</v>
      </c>
      <c r="BB1377" s="16">
        <v>0</v>
      </c>
      <c r="BC1377" s="16">
        <v>0</v>
      </c>
      <c r="BD1377" s="22" t="s">
        <v>1808</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70305003</v>
      </c>
      <c r="D1378" s="10" t="s">
        <v>415</v>
      </c>
      <c r="E1378" s="9">
        <v>1</v>
      </c>
      <c r="F1378" s="11">
        <v>80000001</v>
      </c>
      <c r="G1378" s="9">
        <v>0</v>
      </c>
      <c r="H1378" s="9">
        <v>0</v>
      </c>
      <c r="I1378" s="9">
        <v>1</v>
      </c>
      <c r="J1378" s="9">
        <v>0</v>
      </c>
      <c r="K1378" s="9">
        <v>0</v>
      </c>
      <c r="L1378" s="9">
        <v>0</v>
      </c>
      <c r="M1378" s="9">
        <v>0</v>
      </c>
      <c r="N1378" s="7">
        <v>2</v>
      </c>
      <c r="O1378" s="9">
        <v>2</v>
      </c>
      <c r="P1378" s="9">
        <v>0.3</v>
      </c>
      <c r="Q1378" s="9">
        <v>0</v>
      </c>
      <c r="R1378" s="11">
        <v>0</v>
      </c>
      <c r="S1378" s="16">
        <v>0</v>
      </c>
      <c r="T1378" s="7">
        <v>1</v>
      </c>
      <c r="U1378" s="9">
        <v>2</v>
      </c>
      <c r="V1378" s="9">
        <v>0</v>
      </c>
      <c r="W1378" s="9">
        <v>0</v>
      </c>
      <c r="X1378" s="9"/>
      <c r="Y1378" s="9">
        <v>0</v>
      </c>
      <c r="Z1378" s="9">
        <v>0</v>
      </c>
      <c r="AA1378" s="9">
        <v>0</v>
      </c>
      <c r="AB1378" s="9">
        <v>0</v>
      </c>
      <c r="AC1378" s="7">
        <v>0</v>
      </c>
      <c r="AD1378" s="9">
        <v>0</v>
      </c>
      <c r="AE1378" s="7">
        <v>12</v>
      </c>
      <c r="AF1378" s="9">
        <v>0</v>
      </c>
      <c r="AG1378" s="9">
        <v>0</v>
      </c>
      <c r="AH1378" s="11">
        <v>7</v>
      </c>
      <c r="AI1378" s="11">
        <v>0</v>
      </c>
      <c r="AJ1378" s="11">
        <v>0</v>
      </c>
      <c r="AK1378" s="11">
        <v>0</v>
      </c>
      <c r="AL1378" s="9">
        <v>0</v>
      </c>
      <c r="AM1378" s="9">
        <v>0</v>
      </c>
      <c r="AN1378" s="9">
        <v>0</v>
      </c>
      <c r="AO1378" s="9">
        <v>0</v>
      </c>
      <c r="AP1378" s="9">
        <v>1000</v>
      </c>
      <c r="AQ1378" s="9">
        <v>0</v>
      </c>
      <c r="AR1378" s="9">
        <v>0</v>
      </c>
      <c r="AS1378" s="11">
        <v>0</v>
      </c>
      <c r="AT1378" s="9">
        <v>90204004</v>
      </c>
      <c r="AU1378" s="9"/>
      <c r="AV1378" s="10" t="s">
        <v>171</v>
      </c>
      <c r="AW1378" s="9" t="s">
        <v>387</v>
      </c>
      <c r="AX1378" s="9">
        <v>0</v>
      </c>
      <c r="AY1378" s="9">
        <v>0</v>
      </c>
      <c r="AZ1378" s="10" t="s">
        <v>156</v>
      </c>
      <c r="BA1378" s="10" t="s">
        <v>153</v>
      </c>
      <c r="BB1378" s="16">
        <v>0</v>
      </c>
      <c r="BC1378" s="16">
        <v>0</v>
      </c>
      <c r="BD1378" s="38" t="s">
        <v>1759</v>
      </c>
      <c r="BE1378" s="9">
        <v>0</v>
      </c>
      <c r="BF1378" s="7">
        <v>0</v>
      </c>
      <c r="BG1378" s="9">
        <v>0</v>
      </c>
      <c r="BH1378" s="9">
        <v>0</v>
      </c>
      <c r="BI1378" s="9">
        <v>0</v>
      </c>
      <c r="BJ1378" s="9">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19.5" customHeight="1">
      <c r="C1379" s="9">
        <v>70305004</v>
      </c>
      <c r="D1379" s="10" t="s">
        <v>1378</v>
      </c>
      <c r="E1379" s="9">
        <v>1</v>
      </c>
      <c r="F1379" s="11">
        <v>80000001</v>
      </c>
      <c r="G1379" s="9">
        <v>0</v>
      </c>
      <c r="H1379" s="9">
        <v>0</v>
      </c>
      <c r="I1379" s="9">
        <v>1</v>
      </c>
      <c r="J1379" s="9">
        <v>0</v>
      </c>
      <c r="K1379" s="9">
        <v>0</v>
      </c>
      <c r="L1379" s="9">
        <v>0</v>
      </c>
      <c r="M1379" s="9">
        <v>0</v>
      </c>
      <c r="N1379" s="7">
        <v>2</v>
      </c>
      <c r="O1379" s="9">
        <v>2</v>
      </c>
      <c r="P1379" s="9">
        <v>0.3</v>
      </c>
      <c r="Q1379" s="9">
        <v>0</v>
      </c>
      <c r="R1379" s="11">
        <v>0</v>
      </c>
      <c r="S1379" s="16">
        <v>0</v>
      </c>
      <c r="T1379" s="7">
        <v>1</v>
      </c>
      <c r="U1379" s="9">
        <v>2</v>
      </c>
      <c r="V1379" s="9">
        <v>0</v>
      </c>
      <c r="W1379" s="9">
        <v>0</v>
      </c>
      <c r="X1379" s="9"/>
      <c r="Y1379" s="9">
        <v>0</v>
      </c>
      <c r="Z1379" s="9">
        <v>0</v>
      </c>
      <c r="AA1379" s="9">
        <v>0</v>
      </c>
      <c r="AB1379" s="9">
        <v>0</v>
      </c>
      <c r="AC1379" s="7">
        <v>0</v>
      </c>
      <c r="AD1379" s="9">
        <v>0</v>
      </c>
      <c r="AE1379" s="7">
        <v>15</v>
      </c>
      <c r="AF1379" s="9">
        <v>0</v>
      </c>
      <c r="AG1379" s="9">
        <v>0</v>
      </c>
      <c r="AH1379" s="11">
        <v>2</v>
      </c>
      <c r="AI1379" s="11">
        <v>0</v>
      </c>
      <c r="AJ1379" s="11">
        <v>0</v>
      </c>
      <c r="AK1379" s="11">
        <v>0</v>
      </c>
      <c r="AL1379" s="9">
        <v>0</v>
      </c>
      <c r="AM1379" s="9">
        <v>0</v>
      </c>
      <c r="AN1379" s="9">
        <v>0</v>
      </c>
      <c r="AO1379" s="9">
        <v>0</v>
      </c>
      <c r="AP1379" s="9">
        <v>1000</v>
      </c>
      <c r="AQ1379" s="9">
        <v>0</v>
      </c>
      <c r="AR1379" s="9">
        <v>0</v>
      </c>
      <c r="AS1379" s="11" t="s">
        <v>1732</v>
      </c>
      <c r="AT1379" s="9" t="s">
        <v>153</v>
      </c>
      <c r="AU1379" s="9"/>
      <c r="AV1379" s="10" t="s">
        <v>171</v>
      </c>
      <c r="AW1379" s="9" t="s">
        <v>387</v>
      </c>
      <c r="AX1379" s="9">
        <v>0</v>
      </c>
      <c r="AY1379" s="9">
        <v>0</v>
      </c>
      <c r="AZ1379" s="10" t="s">
        <v>156</v>
      </c>
      <c r="BA1379" s="10" t="s">
        <v>153</v>
      </c>
      <c r="BB1379" s="16">
        <v>0</v>
      </c>
      <c r="BC1379" s="16">
        <v>0</v>
      </c>
      <c r="BD1379" s="38" t="s">
        <v>1809</v>
      </c>
      <c r="BE1379" s="9">
        <v>0</v>
      </c>
      <c r="BF1379" s="7">
        <v>0</v>
      </c>
      <c r="BG1379" s="9">
        <v>0</v>
      </c>
      <c r="BH1379" s="9">
        <v>0</v>
      </c>
      <c r="BI1379" s="9">
        <v>0</v>
      </c>
      <c r="BJ1379" s="9">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19.5" customHeight="1">
      <c r="C1380" s="9">
        <v>70305005</v>
      </c>
      <c r="D1380" s="8" t="s">
        <v>1810</v>
      </c>
      <c r="E1380" s="9">
        <v>1</v>
      </c>
      <c r="F1380" s="11">
        <v>80000001</v>
      </c>
      <c r="G1380" s="9">
        <v>0</v>
      </c>
      <c r="H1380" s="9">
        <v>0</v>
      </c>
      <c r="I1380" s="9">
        <v>1</v>
      </c>
      <c r="J1380" s="9">
        <v>0</v>
      </c>
      <c r="K1380" s="9">
        <v>0</v>
      </c>
      <c r="L1380" s="7">
        <v>0</v>
      </c>
      <c r="M1380" s="7">
        <v>0</v>
      </c>
      <c r="N1380" s="7">
        <v>2</v>
      </c>
      <c r="O1380" s="7">
        <v>1</v>
      </c>
      <c r="P1380" s="7">
        <v>0.3</v>
      </c>
      <c r="Q1380" s="7">
        <v>0</v>
      </c>
      <c r="R1380" s="11">
        <v>0</v>
      </c>
      <c r="S1380" s="7">
        <v>0</v>
      </c>
      <c r="T1380" s="7">
        <v>1</v>
      </c>
      <c r="U1380" s="7">
        <v>2</v>
      </c>
      <c r="V1380" s="7">
        <v>0</v>
      </c>
      <c r="W1380" s="7">
        <v>3</v>
      </c>
      <c r="X1380" s="7"/>
      <c r="Y1380" s="7">
        <v>0</v>
      </c>
      <c r="Z1380" s="7">
        <v>1</v>
      </c>
      <c r="AA1380" s="7">
        <v>0</v>
      </c>
      <c r="AB1380" s="7">
        <v>0</v>
      </c>
      <c r="AC1380" s="7">
        <v>0</v>
      </c>
      <c r="AD1380" s="7">
        <v>0</v>
      </c>
      <c r="AE1380" s="7">
        <v>15</v>
      </c>
      <c r="AF1380" s="7">
        <v>1</v>
      </c>
      <c r="AG1380" s="7" t="s">
        <v>883</v>
      </c>
      <c r="AH1380" s="11">
        <v>0</v>
      </c>
      <c r="AI1380" s="11">
        <v>1</v>
      </c>
      <c r="AJ1380" s="11">
        <v>0</v>
      </c>
      <c r="AK1380" s="11">
        <v>3</v>
      </c>
      <c r="AL1380" s="7">
        <v>0</v>
      </c>
      <c r="AM1380" s="7">
        <v>0</v>
      </c>
      <c r="AN1380" s="7">
        <v>0</v>
      </c>
      <c r="AO1380" s="7">
        <v>3</v>
      </c>
      <c r="AP1380" s="7">
        <v>5000</v>
      </c>
      <c r="AQ1380" s="7">
        <v>2.5</v>
      </c>
      <c r="AR1380" s="7">
        <v>0</v>
      </c>
      <c r="AS1380" s="11">
        <v>0</v>
      </c>
      <c r="AT1380" s="7" t="s">
        <v>1744</v>
      </c>
      <c r="AU1380" s="7"/>
      <c r="AV1380" s="10" t="s">
        <v>154</v>
      </c>
      <c r="AW1380" s="7" t="s">
        <v>159</v>
      </c>
      <c r="AX1380" s="9">
        <v>10000007</v>
      </c>
      <c r="AY1380" s="9">
        <v>70305005</v>
      </c>
      <c r="AZ1380" s="8" t="s">
        <v>156</v>
      </c>
      <c r="BA1380" s="7">
        <v>0</v>
      </c>
      <c r="BB1380" s="16">
        <v>0</v>
      </c>
      <c r="BC1380" s="16">
        <v>0</v>
      </c>
      <c r="BD1380" s="22" t="s">
        <v>1811</v>
      </c>
      <c r="BE1380" s="7">
        <v>0</v>
      </c>
      <c r="BF1380" s="7">
        <v>0</v>
      </c>
      <c r="BG1380" s="7">
        <v>0</v>
      </c>
      <c r="BH1380" s="7">
        <v>0</v>
      </c>
      <c r="BI1380" s="7">
        <v>0</v>
      </c>
      <c r="BJ1380" s="7">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70305006</v>
      </c>
      <c r="D1381" s="8" t="s">
        <v>1812</v>
      </c>
      <c r="E1381" s="7">
        <v>1</v>
      </c>
      <c r="F1381" s="11">
        <v>80000001</v>
      </c>
      <c r="G1381" s="9">
        <v>0</v>
      </c>
      <c r="H1381" s="9">
        <v>0</v>
      </c>
      <c r="I1381" s="9">
        <v>1</v>
      </c>
      <c r="J1381" s="9">
        <v>0</v>
      </c>
      <c r="K1381" s="9">
        <v>0</v>
      </c>
      <c r="L1381" s="7">
        <v>0</v>
      </c>
      <c r="M1381" s="7">
        <v>0</v>
      </c>
      <c r="N1381" s="7">
        <v>2</v>
      </c>
      <c r="O1381" s="7">
        <v>2</v>
      </c>
      <c r="P1381" s="7">
        <v>0.8</v>
      </c>
      <c r="Q1381" s="7">
        <v>0</v>
      </c>
      <c r="R1381" s="11">
        <v>0</v>
      </c>
      <c r="S1381" s="7">
        <v>0</v>
      </c>
      <c r="T1381" s="7">
        <v>1</v>
      </c>
      <c r="U1381" s="7">
        <v>2</v>
      </c>
      <c r="V1381" s="7">
        <v>0</v>
      </c>
      <c r="W1381" s="7">
        <v>0</v>
      </c>
      <c r="X1381" s="7"/>
      <c r="Y1381" s="7">
        <v>0</v>
      </c>
      <c r="Z1381" s="7">
        <v>0</v>
      </c>
      <c r="AA1381" s="7">
        <v>0</v>
      </c>
      <c r="AB1381" s="7">
        <v>0</v>
      </c>
      <c r="AC1381" s="7">
        <v>0</v>
      </c>
      <c r="AD1381" s="7">
        <v>0</v>
      </c>
      <c r="AE1381" s="7">
        <v>15</v>
      </c>
      <c r="AF1381" s="7">
        <v>0</v>
      </c>
      <c r="AG1381" s="7">
        <v>0</v>
      </c>
      <c r="AH1381" s="11">
        <v>2</v>
      </c>
      <c r="AI1381" s="11">
        <v>2</v>
      </c>
      <c r="AJ1381" s="11">
        <v>0</v>
      </c>
      <c r="AK1381" s="11">
        <v>1.5</v>
      </c>
      <c r="AL1381" s="7">
        <v>0</v>
      </c>
      <c r="AM1381" s="7">
        <v>0</v>
      </c>
      <c r="AN1381" s="7">
        <v>0</v>
      </c>
      <c r="AO1381" s="7">
        <v>1</v>
      </c>
      <c r="AP1381" s="7">
        <v>3000</v>
      </c>
      <c r="AQ1381" s="7">
        <v>0.5</v>
      </c>
      <c r="AR1381" s="7">
        <v>0</v>
      </c>
      <c r="AS1381" s="11">
        <v>0</v>
      </c>
      <c r="AT1381" s="7" t="s">
        <v>153</v>
      </c>
      <c r="AU1381" s="7"/>
      <c r="AV1381" s="10" t="s">
        <v>171</v>
      </c>
      <c r="AW1381" s="7" t="s">
        <v>155</v>
      </c>
      <c r="AX1381" s="9">
        <v>0</v>
      </c>
      <c r="AY1381" s="9">
        <v>0</v>
      </c>
      <c r="AZ1381" s="8" t="s">
        <v>1178</v>
      </c>
      <c r="BA1381" s="7" t="s">
        <v>1813</v>
      </c>
      <c r="BB1381" s="16">
        <v>0</v>
      </c>
      <c r="BC1381" s="16">
        <v>0</v>
      </c>
      <c r="BD1381" s="22" t="s">
        <v>1814</v>
      </c>
      <c r="BE1381" s="7">
        <v>0</v>
      </c>
      <c r="BF1381" s="7">
        <v>0</v>
      </c>
      <c r="BG1381" s="7">
        <v>0</v>
      </c>
      <c r="BH1381" s="7">
        <v>0</v>
      </c>
      <c r="BI1381" s="7">
        <v>0</v>
      </c>
      <c r="BJ1381" s="7">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19.5" customHeight="1">
      <c r="C1382" s="9">
        <v>70305007</v>
      </c>
      <c r="D1382" s="8" t="s">
        <v>1815</v>
      </c>
      <c r="E1382" s="9">
        <v>1</v>
      </c>
      <c r="F1382" s="11">
        <v>80000001</v>
      </c>
      <c r="G1382" s="9">
        <v>0</v>
      </c>
      <c r="H1382" s="9">
        <v>0</v>
      </c>
      <c r="I1382" s="9">
        <v>1</v>
      </c>
      <c r="J1382" s="9">
        <v>0</v>
      </c>
      <c r="K1382" s="9">
        <v>0</v>
      </c>
      <c r="L1382" s="7">
        <v>0</v>
      </c>
      <c r="M1382" s="7">
        <v>0</v>
      </c>
      <c r="N1382" s="7">
        <v>2</v>
      </c>
      <c r="O1382" s="7">
        <v>1</v>
      </c>
      <c r="P1382" s="7">
        <v>1</v>
      </c>
      <c r="Q1382" s="7">
        <v>0</v>
      </c>
      <c r="R1382" s="11">
        <v>0</v>
      </c>
      <c r="S1382" s="7">
        <v>0</v>
      </c>
      <c r="T1382" s="7">
        <v>1</v>
      </c>
      <c r="U1382" s="7">
        <v>2</v>
      </c>
      <c r="V1382" s="7">
        <v>0</v>
      </c>
      <c r="W1382" s="7">
        <v>3</v>
      </c>
      <c r="X1382" s="7"/>
      <c r="Y1382" s="7">
        <v>0</v>
      </c>
      <c r="Z1382" s="7">
        <v>1</v>
      </c>
      <c r="AA1382" s="7">
        <v>0</v>
      </c>
      <c r="AB1382" s="7">
        <v>0</v>
      </c>
      <c r="AC1382" s="7">
        <v>0</v>
      </c>
      <c r="AD1382" s="7">
        <v>0</v>
      </c>
      <c r="AE1382" s="7">
        <v>7</v>
      </c>
      <c r="AF1382" s="7">
        <v>1</v>
      </c>
      <c r="AG1382" s="7" t="s">
        <v>883</v>
      </c>
      <c r="AH1382" s="11">
        <v>0</v>
      </c>
      <c r="AI1382" s="11">
        <v>1</v>
      </c>
      <c r="AJ1382" s="11">
        <v>0</v>
      </c>
      <c r="AK1382" s="11">
        <v>3</v>
      </c>
      <c r="AL1382" s="7">
        <v>0</v>
      </c>
      <c r="AM1382" s="7">
        <v>0</v>
      </c>
      <c r="AN1382" s="7">
        <v>0</v>
      </c>
      <c r="AO1382" s="7">
        <v>3</v>
      </c>
      <c r="AP1382" s="7">
        <v>5000</v>
      </c>
      <c r="AQ1382" s="7">
        <v>2.5</v>
      </c>
      <c r="AR1382" s="7">
        <v>0</v>
      </c>
      <c r="AS1382" s="11">
        <v>0</v>
      </c>
      <c r="AT1382" s="7" t="s">
        <v>153</v>
      </c>
      <c r="AU1382" s="7"/>
      <c r="AV1382" s="10" t="s">
        <v>171</v>
      </c>
      <c r="AW1382" s="7" t="s">
        <v>159</v>
      </c>
      <c r="AX1382" s="9">
        <v>10000007</v>
      </c>
      <c r="AY1382" s="9">
        <v>70305007</v>
      </c>
      <c r="AZ1382" s="8" t="s">
        <v>156</v>
      </c>
      <c r="BA1382" s="7">
        <v>0</v>
      </c>
      <c r="BB1382" s="16">
        <v>0</v>
      </c>
      <c r="BC1382" s="16">
        <v>0</v>
      </c>
      <c r="BD1382" s="22" t="s">
        <v>1706</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70401001</v>
      </c>
      <c r="D1383" s="8" t="s">
        <v>1725</v>
      </c>
      <c r="E1383" s="7">
        <v>1</v>
      </c>
      <c r="F1383" s="11">
        <v>80000001</v>
      </c>
      <c r="G1383" s="9">
        <v>0</v>
      </c>
      <c r="H1383" s="9">
        <v>0</v>
      </c>
      <c r="I1383" s="9">
        <v>1</v>
      </c>
      <c r="J1383" s="9">
        <v>0</v>
      </c>
      <c r="K1383" s="9">
        <v>0</v>
      </c>
      <c r="L1383" s="7">
        <v>0</v>
      </c>
      <c r="M1383" s="7">
        <v>0</v>
      </c>
      <c r="N1383" s="7">
        <v>2</v>
      </c>
      <c r="O1383" s="7">
        <v>2</v>
      </c>
      <c r="P1383" s="7">
        <v>0.8</v>
      </c>
      <c r="Q1383" s="7">
        <v>0</v>
      </c>
      <c r="R1383" s="11">
        <v>0</v>
      </c>
      <c r="S1383" s="7">
        <v>0</v>
      </c>
      <c r="T1383" s="7">
        <v>1</v>
      </c>
      <c r="U1383" s="7">
        <v>2</v>
      </c>
      <c r="V1383" s="7">
        <v>0</v>
      </c>
      <c r="W1383" s="7">
        <v>0</v>
      </c>
      <c r="X1383" s="7"/>
      <c r="Y1383" s="7">
        <v>0</v>
      </c>
      <c r="Z1383" s="7">
        <v>0</v>
      </c>
      <c r="AA1383" s="7">
        <v>0</v>
      </c>
      <c r="AB1383" s="7">
        <v>0</v>
      </c>
      <c r="AC1383" s="7">
        <v>0</v>
      </c>
      <c r="AD1383" s="7">
        <v>0</v>
      </c>
      <c r="AE1383" s="7">
        <v>20</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171</v>
      </c>
      <c r="AW1383" s="7" t="s">
        <v>155</v>
      </c>
      <c r="AX1383" s="9">
        <v>0</v>
      </c>
      <c r="AY1383" s="9">
        <v>0</v>
      </c>
      <c r="AZ1383" s="8" t="s">
        <v>1178</v>
      </c>
      <c r="BA1383" s="7" t="s">
        <v>1816</v>
      </c>
      <c r="BB1383" s="16">
        <v>0</v>
      </c>
      <c r="BC1383" s="16">
        <v>0</v>
      </c>
      <c r="BD1383" s="22" t="s">
        <v>1817</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70401002</v>
      </c>
      <c r="D1384" s="8" t="s">
        <v>1818</v>
      </c>
      <c r="E1384" s="7">
        <v>1</v>
      </c>
      <c r="F1384" s="11">
        <v>80000001</v>
      </c>
      <c r="G1384" s="9">
        <v>0</v>
      </c>
      <c r="H1384" s="9">
        <v>0</v>
      </c>
      <c r="I1384" s="9">
        <v>1</v>
      </c>
      <c r="J1384" s="9">
        <v>0</v>
      </c>
      <c r="K1384" s="9">
        <v>0</v>
      </c>
      <c r="L1384" s="7">
        <v>0</v>
      </c>
      <c r="M1384" s="7">
        <v>0</v>
      </c>
      <c r="N1384" s="7">
        <v>2</v>
      </c>
      <c r="O1384" s="7">
        <v>2</v>
      </c>
      <c r="P1384" s="7">
        <v>0.8</v>
      </c>
      <c r="Q1384" s="7">
        <v>0</v>
      </c>
      <c r="R1384" s="11">
        <v>0</v>
      </c>
      <c r="S1384" s="7">
        <v>0</v>
      </c>
      <c r="T1384" s="7">
        <v>1</v>
      </c>
      <c r="U1384" s="7">
        <v>2</v>
      </c>
      <c r="V1384" s="7">
        <v>0</v>
      </c>
      <c r="W1384" s="7">
        <v>0</v>
      </c>
      <c r="X1384" s="7"/>
      <c r="Y1384" s="7">
        <v>0</v>
      </c>
      <c r="Z1384" s="7">
        <v>0</v>
      </c>
      <c r="AA1384" s="7">
        <v>0</v>
      </c>
      <c r="AB1384" s="7">
        <v>0</v>
      </c>
      <c r="AC1384" s="7">
        <v>0</v>
      </c>
      <c r="AD1384" s="7">
        <v>0</v>
      </c>
      <c r="AE1384" s="7">
        <v>30</v>
      </c>
      <c r="AF1384" s="7">
        <v>0</v>
      </c>
      <c r="AG1384" s="7">
        <v>0</v>
      </c>
      <c r="AH1384" s="11">
        <v>2</v>
      </c>
      <c r="AI1384" s="11">
        <v>2</v>
      </c>
      <c r="AJ1384" s="11">
        <v>0</v>
      </c>
      <c r="AK1384" s="11">
        <v>1.5</v>
      </c>
      <c r="AL1384" s="7">
        <v>0</v>
      </c>
      <c r="AM1384" s="7">
        <v>0</v>
      </c>
      <c r="AN1384" s="7">
        <v>0</v>
      </c>
      <c r="AO1384" s="7">
        <v>1</v>
      </c>
      <c r="AP1384" s="7">
        <v>3000</v>
      </c>
      <c r="AQ1384" s="7">
        <v>0.5</v>
      </c>
      <c r="AR1384" s="7">
        <v>0</v>
      </c>
      <c r="AS1384" s="11">
        <v>0</v>
      </c>
      <c r="AT1384" s="7" t="s">
        <v>153</v>
      </c>
      <c r="AU1384" s="7"/>
      <c r="AV1384" s="10" t="s">
        <v>171</v>
      </c>
      <c r="AW1384" s="7" t="s">
        <v>155</v>
      </c>
      <c r="AX1384" s="9">
        <v>0</v>
      </c>
      <c r="AY1384" s="9">
        <v>0</v>
      </c>
      <c r="AZ1384" s="8" t="s">
        <v>1178</v>
      </c>
      <c r="BA1384" s="7" t="s">
        <v>1819</v>
      </c>
      <c r="BB1384" s="16">
        <v>0</v>
      </c>
      <c r="BC1384" s="16">
        <v>0</v>
      </c>
      <c r="BD1384" s="22" t="s">
        <v>1820</v>
      </c>
      <c r="BE1384" s="7">
        <v>0</v>
      </c>
      <c r="BF1384" s="7">
        <v>0</v>
      </c>
      <c r="BG1384" s="7">
        <v>0</v>
      </c>
      <c r="BH1384" s="7">
        <v>0</v>
      </c>
      <c r="BI1384" s="7">
        <v>0</v>
      </c>
      <c r="BJ1384" s="7">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70401003</v>
      </c>
      <c r="D1385" s="10" t="s">
        <v>341</v>
      </c>
      <c r="E1385" s="9">
        <v>1</v>
      </c>
      <c r="F1385" s="11">
        <v>80000001</v>
      </c>
      <c r="G1385" s="9">
        <v>0</v>
      </c>
      <c r="H1385" s="9">
        <v>0</v>
      </c>
      <c r="I1385" s="9">
        <v>1</v>
      </c>
      <c r="J1385" s="9">
        <v>0</v>
      </c>
      <c r="K1385" s="9">
        <v>0</v>
      </c>
      <c r="L1385" s="9">
        <v>0</v>
      </c>
      <c r="M1385" s="9">
        <v>0</v>
      </c>
      <c r="N1385" s="7">
        <v>2</v>
      </c>
      <c r="O1385" s="9">
        <v>1</v>
      </c>
      <c r="P1385" s="9">
        <v>0.05</v>
      </c>
      <c r="Q1385" s="9">
        <v>0</v>
      </c>
      <c r="R1385" s="11">
        <v>0</v>
      </c>
      <c r="S1385" s="16">
        <v>0</v>
      </c>
      <c r="T1385" s="7">
        <v>1</v>
      </c>
      <c r="U1385" s="9">
        <v>1</v>
      </c>
      <c r="V1385" s="9">
        <v>0</v>
      </c>
      <c r="W1385" s="9">
        <v>2</v>
      </c>
      <c r="X1385" s="9"/>
      <c r="Y1385" s="9">
        <v>0</v>
      </c>
      <c r="Z1385" s="9">
        <v>0</v>
      </c>
      <c r="AA1385" s="9">
        <v>0</v>
      </c>
      <c r="AB1385" s="9">
        <v>0</v>
      </c>
      <c r="AC1385" s="7">
        <v>0</v>
      </c>
      <c r="AD1385" s="9">
        <v>0</v>
      </c>
      <c r="AE1385" s="9">
        <v>10</v>
      </c>
      <c r="AF1385" s="9">
        <v>0</v>
      </c>
      <c r="AG1385" s="9">
        <v>0</v>
      </c>
      <c r="AH1385" s="11">
        <v>7</v>
      </c>
      <c r="AI1385" s="11">
        <v>0</v>
      </c>
      <c r="AJ1385" s="11">
        <v>0</v>
      </c>
      <c r="AK1385" s="11">
        <v>0</v>
      </c>
      <c r="AL1385" s="9">
        <v>0</v>
      </c>
      <c r="AM1385" s="9">
        <v>0</v>
      </c>
      <c r="AN1385" s="9">
        <v>0</v>
      </c>
      <c r="AO1385" s="9">
        <v>0</v>
      </c>
      <c r="AP1385" s="9">
        <v>1000</v>
      </c>
      <c r="AQ1385" s="9">
        <v>0.5</v>
      </c>
      <c r="AR1385" s="9">
        <v>0</v>
      </c>
      <c r="AS1385" s="11">
        <v>0</v>
      </c>
      <c r="AT1385" s="9" t="s">
        <v>1744</v>
      </c>
      <c r="AU1385" s="9"/>
      <c r="AV1385" s="10" t="s">
        <v>182</v>
      </c>
      <c r="AW1385" s="9">
        <v>0</v>
      </c>
      <c r="AX1385" s="9">
        <v>10007001</v>
      </c>
      <c r="AY1385" s="9">
        <v>0</v>
      </c>
      <c r="AZ1385" s="10" t="s">
        <v>156</v>
      </c>
      <c r="BA1385" s="10" t="s">
        <v>153</v>
      </c>
      <c r="BB1385" s="16">
        <v>0</v>
      </c>
      <c r="BC1385" s="16">
        <v>0</v>
      </c>
      <c r="BD1385" s="38" t="s">
        <v>1745</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70401004</v>
      </c>
      <c r="D1386" s="10" t="s">
        <v>1686</v>
      </c>
      <c r="E1386" s="9">
        <v>1</v>
      </c>
      <c r="F1386" s="11">
        <v>80000001</v>
      </c>
      <c r="G1386" s="9">
        <v>0</v>
      </c>
      <c r="H1386" s="9">
        <v>0</v>
      </c>
      <c r="I1386" s="9">
        <v>1</v>
      </c>
      <c r="J1386" s="9">
        <v>0</v>
      </c>
      <c r="K1386" s="9">
        <v>0</v>
      </c>
      <c r="L1386" s="9">
        <v>0</v>
      </c>
      <c r="M1386" s="9">
        <v>0</v>
      </c>
      <c r="N1386" s="7">
        <v>2</v>
      </c>
      <c r="O1386" s="9">
        <v>2</v>
      </c>
      <c r="P1386" s="9">
        <v>0.6</v>
      </c>
      <c r="Q1386" s="9">
        <v>0</v>
      </c>
      <c r="R1386" s="11">
        <v>0</v>
      </c>
      <c r="S1386" s="16">
        <v>0</v>
      </c>
      <c r="T1386" s="7">
        <v>1</v>
      </c>
      <c r="U1386" s="9">
        <v>2</v>
      </c>
      <c r="V1386" s="9">
        <v>0</v>
      </c>
      <c r="W1386" s="9">
        <v>0</v>
      </c>
      <c r="X1386" s="9"/>
      <c r="Y1386" s="9">
        <v>0</v>
      </c>
      <c r="Z1386" s="9">
        <v>0</v>
      </c>
      <c r="AA1386" s="9">
        <v>0</v>
      </c>
      <c r="AB1386" s="9">
        <v>0</v>
      </c>
      <c r="AC1386" s="7">
        <v>0</v>
      </c>
      <c r="AD1386" s="9">
        <v>0</v>
      </c>
      <c r="AE1386" s="9">
        <v>20</v>
      </c>
      <c r="AF1386" s="9">
        <v>0</v>
      </c>
      <c r="AG1386" s="9">
        <v>0</v>
      </c>
      <c r="AH1386" s="11">
        <v>2</v>
      </c>
      <c r="AI1386" s="11">
        <v>0</v>
      </c>
      <c r="AJ1386" s="11">
        <v>0</v>
      </c>
      <c r="AK1386" s="11">
        <v>0</v>
      </c>
      <c r="AL1386" s="9">
        <v>0</v>
      </c>
      <c r="AM1386" s="9">
        <v>0</v>
      </c>
      <c r="AN1386" s="9">
        <v>0</v>
      </c>
      <c r="AO1386" s="9">
        <v>0</v>
      </c>
      <c r="AP1386" s="9">
        <v>1000</v>
      </c>
      <c r="AQ1386" s="9">
        <v>0</v>
      </c>
      <c r="AR1386" s="9">
        <v>0</v>
      </c>
      <c r="AS1386" s="11">
        <v>90401004</v>
      </c>
      <c r="AT1386" s="9" t="s">
        <v>153</v>
      </c>
      <c r="AU1386" s="9"/>
      <c r="AV1386" s="10" t="s">
        <v>153</v>
      </c>
      <c r="AW1386" s="9" t="s">
        <v>387</v>
      </c>
      <c r="AX1386" s="9">
        <v>0</v>
      </c>
      <c r="AY1386" s="9">
        <v>40000003</v>
      </c>
      <c r="AZ1386" s="10" t="s">
        <v>156</v>
      </c>
      <c r="BA1386" s="10" t="s">
        <v>153</v>
      </c>
      <c r="BB1386" s="16">
        <v>0</v>
      </c>
      <c r="BC1386" s="16">
        <v>0</v>
      </c>
      <c r="BD1386" s="38" t="s">
        <v>1821</v>
      </c>
      <c r="BE1386" s="9">
        <v>0</v>
      </c>
      <c r="BF1386" s="7">
        <v>0</v>
      </c>
      <c r="BG1386" s="9">
        <v>0</v>
      </c>
      <c r="BH1386" s="9">
        <v>0</v>
      </c>
      <c r="BI1386" s="9">
        <v>0</v>
      </c>
      <c r="BJ1386" s="9">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70401005</v>
      </c>
      <c r="D1387" s="10" t="s">
        <v>1378</v>
      </c>
      <c r="E1387" s="9">
        <v>1</v>
      </c>
      <c r="F1387" s="11">
        <v>80000001</v>
      </c>
      <c r="G1387" s="9">
        <v>0</v>
      </c>
      <c r="H1387" s="9">
        <v>0</v>
      </c>
      <c r="I1387" s="9">
        <v>1</v>
      </c>
      <c r="J1387" s="9">
        <v>0</v>
      </c>
      <c r="K1387" s="9">
        <v>0</v>
      </c>
      <c r="L1387" s="9">
        <v>0</v>
      </c>
      <c r="M1387" s="9">
        <v>0</v>
      </c>
      <c r="N1387" s="7">
        <v>2</v>
      </c>
      <c r="O1387" s="9">
        <v>2</v>
      </c>
      <c r="P1387" s="9">
        <v>0.3</v>
      </c>
      <c r="Q1387" s="9">
        <v>0</v>
      </c>
      <c r="R1387" s="11">
        <v>0</v>
      </c>
      <c r="S1387" s="16">
        <v>0</v>
      </c>
      <c r="T1387" s="7">
        <v>1</v>
      </c>
      <c r="U1387" s="9">
        <v>2</v>
      </c>
      <c r="V1387" s="9">
        <v>0</v>
      </c>
      <c r="W1387" s="9">
        <v>0</v>
      </c>
      <c r="X1387" s="9"/>
      <c r="Y1387" s="9">
        <v>0</v>
      </c>
      <c r="Z1387" s="9">
        <v>0</v>
      </c>
      <c r="AA1387" s="9">
        <v>0</v>
      </c>
      <c r="AB1387" s="9">
        <v>0</v>
      </c>
      <c r="AC1387" s="7">
        <v>0</v>
      </c>
      <c r="AD1387" s="9">
        <v>0</v>
      </c>
      <c r="AE1387" s="7">
        <v>15</v>
      </c>
      <c r="AF1387" s="9">
        <v>0</v>
      </c>
      <c r="AG1387" s="9">
        <v>0</v>
      </c>
      <c r="AH1387" s="11">
        <v>2</v>
      </c>
      <c r="AI1387" s="11">
        <v>0</v>
      </c>
      <c r="AJ1387" s="11">
        <v>0</v>
      </c>
      <c r="AK1387" s="11">
        <v>0</v>
      </c>
      <c r="AL1387" s="9">
        <v>0</v>
      </c>
      <c r="AM1387" s="9">
        <v>0</v>
      </c>
      <c r="AN1387" s="9">
        <v>0</v>
      </c>
      <c r="AO1387" s="9">
        <v>0</v>
      </c>
      <c r="AP1387" s="9">
        <v>1000</v>
      </c>
      <c r="AQ1387" s="9">
        <v>0</v>
      </c>
      <c r="AR1387" s="9">
        <v>0</v>
      </c>
      <c r="AS1387" s="11">
        <v>90304001</v>
      </c>
      <c r="AT1387" s="9" t="s">
        <v>153</v>
      </c>
      <c r="AU1387" s="9"/>
      <c r="AV1387" s="10" t="s">
        <v>154</v>
      </c>
      <c r="AW1387" s="9" t="s">
        <v>387</v>
      </c>
      <c r="AX1387" s="9">
        <v>0</v>
      </c>
      <c r="AY1387" s="9">
        <v>0</v>
      </c>
      <c r="AZ1387" s="10" t="s">
        <v>156</v>
      </c>
      <c r="BA1387" s="10" t="s">
        <v>153</v>
      </c>
      <c r="BB1387" s="16">
        <v>0</v>
      </c>
      <c r="BC1387" s="16">
        <v>0</v>
      </c>
      <c r="BD1387" s="38" t="s">
        <v>1801</v>
      </c>
      <c r="BE1387" s="9">
        <v>0</v>
      </c>
      <c r="BF1387" s="7">
        <v>0</v>
      </c>
      <c r="BG1387" s="9">
        <v>0</v>
      </c>
      <c r="BH1387" s="9">
        <v>0</v>
      </c>
      <c r="BI1387" s="9">
        <v>0</v>
      </c>
      <c r="BJ1387" s="9">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20.100000000000001" customHeight="1">
      <c r="C1388" s="9">
        <v>70401006</v>
      </c>
      <c r="D1388" s="8" t="s">
        <v>1822</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350</v>
      </c>
      <c r="Z1388" s="7">
        <v>0</v>
      </c>
      <c r="AA1388" s="7">
        <v>0</v>
      </c>
      <c r="AB1388" s="7">
        <v>0</v>
      </c>
      <c r="AC1388" s="7">
        <v>0</v>
      </c>
      <c r="AD1388" s="7">
        <v>0</v>
      </c>
      <c r="AE1388" s="7">
        <v>9</v>
      </c>
      <c r="AF1388" s="7">
        <v>2</v>
      </c>
      <c r="AG1388" s="7" t="s">
        <v>152</v>
      </c>
      <c r="AH1388" s="11">
        <v>0</v>
      </c>
      <c r="AI1388" s="11">
        <v>2</v>
      </c>
      <c r="AJ1388" s="11">
        <v>0</v>
      </c>
      <c r="AK1388" s="11">
        <v>1.5</v>
      </c>
      <c r="AL1388" s="7">
        <v>0</v>
      </c>
      <c r="AM1388" s="7">
        <v>0</v>
      </c>
      <c r="AN1388" s="7">
        <v>0</v>
      </c>
      <c r="AO1388" s="7">
        <v>1.5</v>
      </c>
      <c r="AP1388" s="7">
        <v>3000</v>
      </c>
      <c r="AQ1388" s="7">
        <v>1</v>
      </c>
      <c r="AR1388" s="7">
        <v>0</v>
      </c>
      <c r="AS1388" s="11">
        <v>0</v>
      </c>
      <c r="AT1388" s="7" t="s">
        <v>1823</v>
      </c>
      <c r="AU1388" s="7"/>
      <c r="AV1388" s="10" t="s">
        <v>158</v>
      </c>
      <c r="AW1388" s="7" t="s">
        <v>155</v>
      </c>
      <c r="AX1388" s="9">
        <v>10000007</v>
      </c>
      <c r="AY1388" s="9">
        <v>70401006</v>
      </c>
      <c r="AZ1388" s="8" t="s">
        <v>156</v>
      </c>
      <c r="BA1388" s="7">
        <v>0</v>
      </c>
      <c r="BB1388" s="16">
        <v>0</v>
      </c>
      <c r="BC1388" s="16">
        <v>0</v>
      </c>
      <c r="BD1388" s="22" t="s">
        <v>1824</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19.5" customHeight="1">
      <c r="C1389" s="9">
        <v>70402001</v>
      </c>
      <c r="D1389" s="8" t="s">
        <v>1825</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1</v>
      </c>
      <c r="X1389" s="7"/>
      <c r="Y1389" s="7">
        <v>0</v>
      </c>
      <c r="Z1389" s="7">
        <v>1</v>
      </c>
      <c r="AA1389" s="7">
        <v>0</v>
      </c>
      <c r="AB1389" s="7">
        <v>0</v>
      </c>
      <c r="AC1389" s="7">
        <v>0</v>
      </c>
      <c r="AD1389" s="7">
        <v>0</v>
      </c>
      <c r="AE1389" s="7">
        <v>30</v>
      </c>
      <c r="AF1389" s="7">
        <v>1</v>
      </c>
      <c r="AG1389" s="7" t="s">
        <v>165</v>
      </c>
      <c r="AH1389" s="11">
        <v>0</v>
      </c>
      <c r="AI1389" s="11">
        <v>0</v>
      </c>
      <c r="AJ1389" s="11">
        <v>0</v>
      </c>
      <c r="AK1389" s="11">
        <v>0</v>
      </c>
      <c r="AL1389" s="7">
        <v>0</v>
      </c>
      <c r="AM1389" s="7">
        <v>0</v>
      </c>
      <c r="AN1389" s="7">
        <v>0</v>
      </c>
      <c r="AO1389" s="7">
        <v>0.5</v>
      </c>
      <c r="AP1389" s="7">
        <v>999999</v>
      </c>
      <c r="AQ1389" s="7">
        <v>0.5</v>
      </c>
      <c r="AR1389" s="7">
        <v>0</v>
      </c>
      <c r="AS1389" s="11">
        <v>0</v>
      </c>
      <c r="AT1389" s="209" t="s">
        <v>1740</v>
      </c>
      <c r="AU1389" s="11"/>
      <c r="AV1389" s="10" t="s">
        <v>154</v>
      </c>
      <c r="AW1389" s="7" t="s">
        <v>159</v>
      </c>
      <c r="AX1389" s="9">
        <v>10000007</v>
      </c>
      <c r="AY1389" s="9">
        <v>70202004</v>
      </c>
      <c r="AZ1389" s="10" t="s">
        <v>215</v>
      </c>
      <c r="BA1389" s="10" t="s">
        <v>216</v>
      </c>
      <c r="BB1389" s="16">
        <v>0</v>
      </c>
      <c r="BC1389" s="16">
        <v>0</v>
      </c>
      <c r="BD1389" s="22" t="s">
        <v>1772</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70402002</v>
      </c>
      <c r="D1390" s="8" t="s">
        <v>1826</v>
      </c>
      <c r="E1390" s="7">
        <v>1</v>
      </c>
      <c r="F1390" s="11">
        <v>80000001</v>
      </c>
      <c r="G1390" s="9">
        <v>0</v>
      </c>
      <c r="H1390" s="9">
        <v>0</v>
      </c>
      <c r="I1390" s="9">
        <v>1</v>
      </c>
      <c r="J1390" s="9">
        <v>0</v>
      </c>
      <c r="K1390" s="9">
        <v>0</v>
      </c>
      <c r="L1390" s="7">
        <v>0</v>
      </c>
      <c r="M1390" s="7">
        <v>0</v>
      </c>
      <c r="N1390" s="7">
        <v>2</v>
      </c>
      <c r="O1390" s="7">
        <v>2</v>
      </c>
      <c r="P1390" s="7">
        <v>0.8</v>
      </c>
      <c r="Q1390" s="7">
        <v>0</v>
      </c>
      <c r="R1390" s="11">
        <v>0</v>
      </c>
      <c r="S1390" s="7">
        <v>0</v>
      </c>
      <c r="T1390" s="7">
        <v>1</v>
      </c>
      <c r="U1390" s="7">
        <v>2</v>
      </c>
      <c r="V1390" s="7">
        <v>0</v>
      </c>
      <c r="W1390" s="7">
        <v>0</v>
      </c>
      <c r="X1390" s="7"/>
      <c r="Y1390" s="7">
        <v>0</v>
      </c>
      <c r="Z1390" s="7">
        <v>0</v>
      </c>
      <c r="AA1390" s="7">
        <v>0</v>
      </c>
      <c r="AB1390" s="7">
        <v>0</v>
      </c>
      <c r="AC1390" s="7">
        <v>0</v>
      </c>
      <c r="AD1390" s="7">
        <v>0</v>
      </c>
      <c r="AE1390" s="7">
        <v>15</v>
      </c>
      <c r="AF1390" s="7">
        <v>0</v>
      </c>
      <c r="AG1390" s="7">
        <v>0</v>
      </c>
      <c r="AH1390" s="11">
        <v>2</v>
      </c>
      <c r="AI1390" s="11">
        <v>2</v>
      </c>
      <c r="AJ1390" s="11">
        <v>0</v>
      </c>
      <c r="AK1390" s="11">
        <v>1.5</v>
      </c>
      <c r="AL1390" s="7">
        <v>0</v>
      </c>
      <c r="AM1390" s="7">
        <v>0</v>
      </c>
      <c r="AN1390" s="7">
        <v>0</v>
      </c>
      <c r="AO1390" s="7">
        <v>1</v>
      </c>
      <c r="AP1390" s="7">
        <v>3000</v>
      </c>
      <c r="AQ1390" s="7">
        <v>0.5</v>
      </c>
      <c r="AR1390" s="7">
        <v>0</v>
      </c>
      <c r="AS1390" s="11">
        <v>0</v>
      </c>
      <c r="AT1390" s="7" t="s">
        <v>153</v>
      </c>
      <c r="AU1390" s="7"/>
      <c r="AV1390" s="10" t="s">
        <v>171</v>
      </c>
      <c r="AW1390" s="7" t="s">
        <v>155</v>
      </c>
      <c r="AX1390" s="9">
        <v>0</v>
      </c>
      <c r="AY1390" s="9">
        <v>0</v>
      </c>
      <c r="AZ1390" s="8" t="s">
        <v>1178</v>
      </c>
      <c r="BA1390" s="7" t="s">
        <v>1827</v>
      </c>
      <c r="BB1390" s="16">
        <v>0</v>
      </c>
      <c r="BC1390" s="16">
        <v>0</v>
      </c>
      <c r="BD1390" s="22" t="s">
        <v>1828</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19.5" customHeight="1">
      <c r="C1391" s="9">
        <v>70402003</v>
      </c>
      <c r="D1391" s="8" t="s">
        <v>1774</v>
      </c>
      <c r="E1391" s="9">
        <v>1</v>
      </c>
      <c r="F1391" s="11">
        <v>80000001</v>
      </c>
      <c r="G1391" s="9">
        <v>0</v>
      </c>
      <c r="H1391" s="9">
        <v>0</v>
      </c>
      <c r="I1391" s="9">
        <v>1</v>
      </c>
      <c r="J1391" s="9">
        <v>0</v>
      </c>
      <c r="K1391" s="9">
        <v>0</v>
      </c>
      <c r="L1391" s="7">
        <v>0</v>
      </c>
      <c r="M1391" s="7">
        <v>0</v>
      </c>
      <c r="N1391" s="7">
        <v>2</v>
      </c>
      <c r="O1391" s="7">
        <v>1</v>
      </c>
      <c r="P1391" s="7">
        <v>0.3</v>
      </c>
      <c r="Q1391" s="7">
        <v>0</v>
      </c>
      <c r="R1391" s="11">
        <v>0</v>
      </c>
      <c r="S1391" s="7">
        <v>0</v>
      </c>
      <c r="T1391" s="7">
        <v>1</v>
      </c>
      <c r="U1391" s="7">
        <v>2</v>
      </c>
      <c r="V1391" s="7">
        <v>0</v>
      </c>
      <c r="W1391" s="7">
        <v>3</v>
      </c>
      <c r="X1391" s="7"/>
      <c r="Y1391" s="7">
        <v>0</v>
      </c>
      <c r="Z1391" s="7">
        <v>1</v>
      </c>
      <c r="AA1391" s="7">
        <v>0</v>
      </c>
      <c r="AB1391" s="7">
        <v>0</v>
      </c>
      <c r="AC1391" s="7">
        <v>0</v>
      </c>
      <c r="AD1391" s="7">
        <v>0</v>
      </c>
      <c r="AE1391" s="7">
        <v>15</v>
      </c>
      <c r="AF1391" s="7">
        <v>1</v>
      </c>
      <c r="AG1391" s="7" t="s">
        <v>883</v>
      </c>
      <c r="AH1391" s="11">
        <v>0</v>
      </c>
      <c r="AI1391" s="11">
        <v>1</v>
      </c>
      <c r="AJ1391" s="11">
        <v>0</v>
      </c>
      <c r="AK1391" s="11">
        <v>3</v>
      </c>
      <c r="AL1391" s="7">
        <v>0</v>
      </c>
      <c r="AM1391" s="7">
        <v>0</v>
      </c>
      <c r="AN1391" s="7">
        <v>0</v>
      </c>
      <c r="AO1391" s="7">
        <v>2.5</v>
      </c>
      <c r="AP1391" s="7">
        <v>5000</v>
      </c>
      <c r="AQ1391" s="7">
        <v>2</v>
      </c>
      <c r="AR1391" s="7">
        <v>0</v>
      </c>
      <c r="AS1391" s="11">
        <v>0</v>
      </c>
      <c r="AT1391" s="7" t="s">
        <v>1744</v>
      </c>
      <c r="AU1391" s="7"/>
      <c r="AV1391" s="10" t="s">
        <v>158</v>
      </c>
      <c r="AW1391" s="7" t="s">
        <v>159</v>
      </c>
      <c r="AX1391" s="9">
        <v>10000007</v>
      </c>
      <c r="AY1391" s="9">
        <v>70402003</v>
      </c>
      <c r="AZ1391" s="8" t="s">
        <v>156</v>
      </c>
      <c r="BA1391" s="7">
        <v>0</v>
      </c>
      <c r="BB1391" s="16">
        <v>0</v>
      </c>
      <c r="BC1391" s="16">
        <v>0</v>
      </c>
      <c r="BD1391" s="22" t="s">
        <v>1811</v>
      </c>
      <c r="BE1391" s="7">
        <v>0</v>
      </c>
      <c r="BF1391" s="7">
        <v>0</v>
      </c>
      <c r="BG1391" s="7">
        <v>0</v>
      </c>
      <c r="BH1391" s="7">
        <v>0</v>
      </c>
      <c r="BI1391" s="7">
        <v>0</v>
      </c>
      <c r="BJ1391" s="7">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70402004</v>
      </c>
      <c r="D1392" s="10" t="s">
        <v>341</v>
      </c>
      <c r="E1392" s="9">
        <v>1</v>
      </c>
      <c r="F1392" s="11">
        <v>80000001</v>
      </c>
      <c r="G1392" s="9">
        <v>0</v>
      </c>
      <c r="H1392" s="9">
        <v>0</v>
      </c>
      <c r="I1392" s="9">
        <v>1</v>
      </c>
      <c r="J1392" s="9">
        <v>0</v>
      </c>
      <c r="K1392" s="9">
        <v>0</v>
      </c>
      <c r="L1392" s="9">
        <v>0</v>
      </c>
      <c r="M1392" s="9">
        <v>0</v>
      </c>
      <c r="N1392" s="7">
        <v>2</v>
      </c>
      <c r="O1392" s="9">
        <v>1</v>
      </c>
      <c r="P1392" s="9">
        <v>0.05</v>
      </c>
      <c r="Q1392" s="9">
        <v>0</v>
      </c>
      <c r="R1392" s="11">
        <v>0</v>
      </c>
      <c r="S1392" s="16">
        <v>0</v>
      </c>
      <c r="T1392" s="7">
        <v>1</v>
      </c>
      <c r="U1392" s="9">
        <v>1</v>
      </c>
      <c r="V1392" s="9">
        <v>0</v>
      </c>
      <c r="W1392" s="9">
        <v>2</v>
      </c>
      <c r="X1392" s="9"/>
      <c r="Y1392" s="9">
        <v>0</v>
      </c>
      <c r="Z1392" s="9">
        <v>0</v>
      </c>
      <c r="AA1392" s="9">
        <v>0</v>
      </c>
      <c r="AB1392" s="9">
        <v>0</v>
      </c>
      <c r="AC1392" s="7">
        <v>0</v>
      </c>
      <c r="AD1392" s="9">
        <v>0</v>
      </c>
      <c r="AE1392" s="9">
        <v>10</v>
      </c>
      <c r="AF1392" s="9">
        <v>0</v>
      </c>
      <c r="AG1392" s="9">
        <v>0</v>
      </c>
      <c r="AH1392" s="11">
        <v>7</v>
      </c>
      <c r="AI1392" s="11">
        <v>0</v>
      </c>
      <c r="AJ1392" s="11">
        <v>0</v>
      </c>
      <c r="AK1392" s="11">
        <v>0</v>
      </c>
      <c r="AL1392" s="9">
        <v>0</v>
      </c>
      <c r="AM1392" s="9">
        <v>0</v>
      </c>
      <c r="AN1392" s="9">
        <v>0</v>
      </c>
      <c r="AO1392" s="9">
        <v>0</v>
      </c>
      <c r="AP1392" s="9">
        <v>1000</v>
      </c>
      <c r="AQ1392" s="9">
        <v>0.5</v>
      </c>
      <c r="AR1392" s="9">
        <v>0</v>
      </c>
      <c r="AS1392" s="11">
        <v>0</v>
      </c>
      <c r="AT1392" s="9" t="s">
        <v>1829</v>
      </c>
      <c r="AU1392" s="9"/>
      <c r="AV1392" s="10" t="s">
        <v>182</v>
      </c>
      <c r="AW1392" s="9">
        <v>0</v>
      </c>
      <c r="AX1392" s="9">
        <v>10007001</v>
      </c>
      <c r="AY1392" s="9">
        <v>0</v>
      </c>
      <c r="AZ1392" s="10" t="s">
        <v>156</v>
      </c>
      <c r="BA1392" s="10" t="s">
        <v>153</v>
      </c>
      <c r="BB1392" s="16">
        <v>0</v>
      </c>
      <c r="BC1392" s="16">
        <v>0</v>
      </c>
      <c r="BD1392" s="38" t="s">
        <v>1830</v>
      </c>
      <c r="BE1392" s="9">
        <v>0</v>
      </c>
      <c r="BF1392" s="7">
        <v>0</v>
      </c>
      <c r="BG1392" s="9">
        <v>0</v>
      </c>
      <c r="BH1392" s="9">
        <v>0</v>
      </c>
      <c r="BI1392" s="9">
        <v>0</v>
      </c>
      <c r="BJ1392" s="9">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70402005</v>
      </c>
      <c r="D1393" s="10" t="s">
        <v>993</v>
      </c>
      <c r="E1393" s="9">
        <v>1</v>
      </c>
      <c r="F1393" s="11">
        <v>80000001</v>
      </c>
      <c r="G1393" s="9">
        <v>0</v>
      </c>
      <c r="H1393" s="9">
        <v>0</v>
      </c>
      <c r="I1393" s="9">
        <v>1</v>
      </c>
      <c r="J1393" s="9">
        <v>0</v>
      </c>
      <c r="K1393" s="9">
        <v>0</v>
      </c>
      <c r="L1393" s="9">
        <v>0</v>
      </c>
      <c r="M1393" s="9">
        <v>0</v>
      </c>
      <c r="N1393" s="7">
        <v>2</v>
      </c>
      <c r="O1393" s="9">
        <v>2</v>
      </c>
      <c r="P1393" s="9">
        <v>0.3</v>
      </c>
      <c r="Q1393" s="9">
        <v>1</v>
      </c>
      <c r="R1393" s="11">
        <v>0</v>
      </c>
      <c r="S1393" s="16">
        <v>0</v>
      </c>
      <c r="T1393" s="7">
        <v>1</v>
      </c>
      <c r="U1393" s="9">
        <v>2</v>
      </c>
      <c r="V1393" s="9">
        <v>0</v>
      </c>
      <c r="W1393" s="9">
        <v>0</v>
      </c>
      <c r="X1393" s="9"/>
      <c r="Y1393" s="9">
        <v>0</v>
      </c>
      <c r="Z1393" s="9">
        <v>0</v>
      </c>
      <c r="AA1393" s="9">
        <v>0</v>
      </c>
      <c r="AB1393" s="9">
        <v>0</v>
      </c>
      <c r="AC1393" s="7">
        <v>0</v>
      </c>
      <c r="AD1393" s="9">
        <v>0</v>
      </c>
      <c r="AE1393" s="7">
        <v>15</v>
      </c>
      <c r="AF1393" s="9">
        <v>0</v>
      </c>
      <c r="AG1393" s="9">
        <v>0</v>
      </c>
      <c r="AH1393" s="11">
        <v>2</v>
      </c>
      <c r="AI1393" s="11">
        <v>0</v>
      </c>
      <c r="AJ1393" s="11">
        <v>0</v>
      </c>
      <c r="AK1393" s="11">
        <v>0</v>
      </c>
      <c r="AL1393" s="9">
        <v>0</v>
      </c>
      <c r="AM1393" s="9">
        <v>0</v>
      </c>
      <c r="AN1393" s="9">
        <v>0</v>
      </c>
      <c r="AO1393" s="9">
        <v>0</v>
      </c>
      <c r="AP1393" s="9">
        <v>1000</v>
      </c>
      <c r="AQ1393" s="9">
        <v>0</v>
      </c>
      <c r="AR1393" s="9">
        <v>0</v>
      </c>
      <c r="AS1393" s="11">
        <v>90402005</v>
      </c>
      <c r="AT1393" s="9" t="s">
        <v>153</v>
      </c>
      <c r="AU1393" s="9"/>
      <c r="AV1393" s="10" t="s">
        <v>171</v>
      </c>
      <c r="AW1393" s="9" t="s">
        <v>387</v>
      </c>
      <c r="AX1393" s="9">
        <v>0</v>
      </c>
      <c r="AY1393" s="9">
        <v>0</v>
      </c>
      <c r="AZ1393" s="10" t="s">
        <v>156</v>
      </c>
      <c r="BA1393" s="10" t="s">
        <v>153</v>
      </c>
      <c r="BB1393" s="16">
        <v>0</v>
      </c>
      <c r="BC1393" s="16">
        <v>0</v>
      </c>
      <c r="BD1393" s="38" t="s">
        <v>1765</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70403001</v>
      </c>
      <c r="D1394" s="8" t="s">
        <v>1831</v>
      </c>
      <c r="E1394" s="7">
        <v>1</v>
      </c>
      <c r="F1394" s="11">
        <v>80000001</v>
      </c>
      <c r="G1394" s="9">
        <v>0</v>
      </c>
      <c r="H1394" s="9">
        <v>0</v>
      </c>
      <c r="I1394" s="9">
        <v>1</v>
      </c>
      <c r="J1394" s="9">
        <v>0</v>
      </c>
      <c r="K1394" s="9">
        <v>0</v>
      </c>
      <c r="L1394" s="7">
        <v>0</v>
      </c>
      <c r="M1394" s="7">
        <v>0</v>
      </c>
      <c r="N1394" s="7">
        <v>2</v>
      </c>
      <c r="O1394" s="7">
        <v>2</v>
      </c>
      <c r="P1394" s="7">
        <v>0.8</v>
      </c>
      <c r="Q1394" s="7">
        <v>0</v>
      </c>
      <c r="R1394" s="11">
        <v>0</v>
      </c>
      <c r="S1394" s="7">
        <v>0</v>
      </c>
      <c r="T1394" s="7">
        <v>1</v>
      </c>
      <c r="U1394" s="7">
        <v>2</v>
      </c>
      <c r="V1394" s="7">
        <v>0</v>
      </c>
      <c r="W1394" s="7">
        <v>0</v>
      </c>
      <c r="X1394" s="7"/>
      <c r="Y1394" s="7">
        <v>0</v>
      </c>
      <c r="Z1394" s="7">
        <v>0</v>
      </c>
      <c r="AA1394" s="7">
        <v>0</v>
      </c>
      <c r="AB1394" s="7">
        <v>0</v>
      </c>
      <c r="AC1394" s="7">
        <v>0</v>
      </c>
      <c r="AD1394" s="7">
        <v>0</v>
      </c>
      <c r="AE1394" s="7">
        <v>15</v>
      </c>
      <c r="AF1394" s="7">
        <v>0</v>
      </c>
      <c r="AG1394" s="7">
        <v>0</v>
      </c>
      <c r="AH1394" s="11">
        <v>2</v>
      </c>
      <c r="AI1394" s="11">
        <v>2</v>
      </c>
      <c r="AJ1394" s="11">
        <v>0</v>
      </c>
      <c r="AK1394" s="11">
        <v>1.5</v>
      </c>
      <c r="AL1394" s="7">
        <v>0</v>
      </c>
      <c r="AM1394" s="7">
        <v>0</v>
      </c>
      <c r="AN1394" s="7">
        <v>0</v>
      </c>
      <c r="AO1394" s="7">
        <v>1</v>
      </c>
      <c r="AP1394" s="7">
        <v>3000</v>
      </c>
      <c r="AQ1394" s="7">
        <v>0.5</v>
      </c>
      <c r="AR1394" s="7">
        <v>0</v>
      </c>
      <c r="AS1394" s="11">
        <v>0</v>
      </c>
      <c r="AT1394" s="7" t="s">
        <v>153</v>
      </c>
      <c r="AU1394" s="7"/>
      <c r="AV1394" s="10" t="s">
        <v>171</v>
      </c>
      <c r="AW1394" s="7" t="s">
        <v>155</v>
      </c>
      <c r="AX1394" s="9">
        <v>0</v>
      </c>
      <c r="AY1394" s="9">
        <v>0</v>
      </c>
      <c r="AZ1394" s="8" t="s">
        <v>1178</v>
      </c>
      <c r="BA1394" s="7" t="s">
        <v>1832</v>
      </c>
      <c r="BB1394" s="16">
        <v>0</v>
      </c>
      <c r="BC1394" s="16">
        <v>0</v>
      </c>
      <c r="BD1394" s="22" t="s">
        <v>1833</v>
      </c>
      <c r="BE1394" s="7">
        <v>0</v>
      </c>
      <c r="BF1394" s="7">
        <v>0</v>
      </c>
      <c r="BG1394" s="7">
        <v>0</v>
      </c>
      <c r="BH1394" s="7">
        <v>0</v>
      </c>
      <c r="BI1394" s="7">
        <v>0</v>
      </c>
      <c r="BJ1394" s="7">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20.100000000000001" customHeight="1">
      <c r="C1395" s="9">
        <v>70403002</v>
      </c>
      <c r="D1395" s="8" t="s">
        <v>1834</v>
      </c>
      <c r="E1395" s="9">
        <v>1</v>
      </c>
      <c r="F1395" s="11">
        <v>80000001</v>
      </c>
      <c r="G1395" s="9">
        <v>0</v>
      </c>
      <c r="H1395" s="9">
        <v>0</v>
      </c>
      <c r="I1395" s="9">
        <v>1</v>
      </c>
      <c r="J1395" s="9">
        <v>0</v>
      </c>
      <c r="K1395" s="9">
        <v>0</v>
      </c>
      <c r="L1395" s="7">
        <v>0</v>
      </c>
      <c r="M1395" s="7">
        <v>0</v>
      </c>
      <c r="N1395" s="7">
        <v>2</v>
      </c>
      <c r="O1395" s="7">
        <v>1</v>
      </c>
      <c r="P1395" s="7">
        <v>0.3</v>
      </c>
      <c r="Q1395" s="7">
        <v>0</v>
      </c>
      <c r="R1395" s="11">
        <v>0</v>
      </c>
      <c r="S1395" s="7">
        <v>0</v>
      </c>
      <c r="T1395" s="7">
        <v>1</v>
      </c>
      <c r="U1395" s="7">
        <v>2</v>
      </c>
      <c r="V1395" s="7">
        <v>0</v>
      </c>
      <c r="W1395" s="7">
        <v>3</v>
      </c>
      <c r="X1395" s="7"/>
      <c r="Y1395" s="7">
        <v>350</v>
      </c>
      <c r="Z1395" s="7">
        <v>0</v>
      </c>
      <c r="AA1395" s="7">
        <v>0</v>
      </c>
      <c r="AB1395" s="7">
        <v>0</v>
      </c>
      <c r="AC1395" s="7">
        <v>0</v>
      </c>
      <c r="AD1395" s="7">
        <v>0</v>
      </c>
      <c r="AE1395" s="7">
        <v>9</v>
      </c>
      <c r="AF1395" s="7">
        <v>2</v>
      </c>
      <c r="AG1395" s="7" t="s">
        <v>152</v>
      </c>
      <c r="AH1395" s="11">
        <v>0</v>
      </c>
      <c r="AI1395" s="11">
        <v>2</v>
      </c>
      <c r="AJ1395" s="11">
        <v>0</v>
      </c>
      <c r="AK1395" s="11">
        <v>1.5</v>
      </c>
      <c r="AL1395" s="7">
        <v>0</v>
      </c>
      <c r="AM1395" s="7">
        <v>0</v>
      </c>
      <c r="AN1395" s="7">
        <v>0</v>
      </c>
      <c r="AO1395" s="7">
        <v>1</v>
      </c>
      <c r="AP1395" s="7">
        <v>3000</v>
      </c>
      <c r="AQ1395" s="7">
        <v>0.5</v>
      </c>
      <c r="AR1395" s="7">
        <v>0</v>
      </c>
      <c r="AS1395" s="11">
        <v>0</v>
      </c>
      <c r="AT1395" s="7" t="s">
        <v>1829</v>
      </c>
      <c r="AU1395" s="7"/>
      <c r="AV1395" s="8" t="s">
        <v>154</v>
      </c>
      <c r="AW1395" s="7" t="s">
        <v>155</v>
      </c>
      <c r="AX1395" s="9">
        <v>10000007</v>
      </c>
      <c r="AY1395" s="9">
        <v>70403002</v>
      </c>
      <c r="AZ1395" s="8" t="s">
        <v>156</v>
      </c>
      <c r="BA1395" s="7">
        <v>0</v>
      </c>
      <c r="BB1395" s="16">
        <v>0</v>
      </c>
      <c r="BC1395" s="16">
        <v>0</v>
      </c>
      <c r="BD1395" s="22" t="s">
        <v>1824</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70403003</v>
      </c>
      <c r="D1396" s="8" t="s">
        <v>1792</v>
      </c>
      <c r="E1396" s="9">
        <v>1</v>
      </c>
      <c r="F1396" s="11">
        <v>80000001</v>
      </c>
      <c r="G1396" s="9">
        <v>0</v>
      </c>
      <c r="H1396" s="9">
        <v>0</v>
      </c>
      <c r="I1396" s="9">
        <v>1</v>
      </c>
      <c r="J1396" s="9">
        <v>0</v>
      </c>
      <c r="K1396" s="9">
        <v>0</v>
      </c>
      <c r="L1396" s="7">
        <v>0</v>
      </c>
      <c r="M1396" s="7">
        <v>0</v>
      </c>
      <c r="N1396" s="7">
        <v>2</v>
      </c>
      <c r="O1396" s="7">
        <v>1</v>
      </c>
      <c r="P1396" s="7">
        <v>0.3</v>
      </c>
      <c r="Q1396" s="7">
        <v>0</v>
      </c>
      <c r="R1396" s="11">
        <v>0</v>
      </c>
      <c r="S1396" s="7">
        <v>0</v>
      </c>
      <c r="T1396" s="7">
        <v>1</v>
      </c>
      <c r="U1396" s="7">
        <v>2</v>
      </c>
      <c r="V1396" s="7">
        <v>0</v>
      </c>
      <c r="W1396" s="7">
        <v>3</v>
      </c>
      <c r="X1396" s="7"/>
      <c r="Y1396" s="7">
        <v>0</v>
      </c>
      <c r="Z1396" s="7">
        <v>1</v>
      </c>
      <c r="AA1396" s="7">
        <v>0</v>
      </c>
      <c r="AB1396" s="7">
        <v>0</v>
      </c>
      <c r="AC1396" s="7">
        <v>0</v>
      </c>
      <c r="AD1396" s="7">
        <v>0</v>
      </c>
      <c r="AE1396" s="7">
        <v>15</v>
      </c>
      <c r="AF1396" s="7">
        <v>1</v>
      </c>
      <c r="AG1396" s="7" t="s">
        <v>883</v>
      </c>
      <c r="AH1396" s="11">
        <v>0</v>
      </c>
      <c r="AI1396" s="11">
        <v>1</v>
      </c>
      <c r="AJ1396" s="11">
        <v>0</v>
      </c>
      <c r="AK1396" s="11">
        <v>3</v>
      </c>
      <c r="AL1396" s="7">
        <v>0</v>
      </c>
      <c r="AM1396" s="7">
        <v>0</v>
      </c>
      <c r="AN1396" s="7">
        <v>0</v>
      </c>
      <c r="AO1396" s="7">
        <v>3</v>
      </c>
      <c r="AP1396" s="7">
        <v>5000</v>
      </c>
      <c r="AQ1396" s="7">
        <v>2.5</v>
      </c>
      <c r="AR1396" s="7">
        <v>0</v>
      </c>
      <c r="AS1396" s="11">
        <v>0</v>
      </c>
      <c r="AT1396" s="7" t="s">
        <v>1744</v>
      </c>
      <c r="AU1396" s="7"/>
      <c r="AV1396" s="10" t="s">
        <v>189</v>
      </c>
      <c r="AW1396" s="7" t="s">
        <v>159</v>
      </c>
      <c r="AX1396" s="9">
        <v>10000007</v>
      </c>
      <c r="AY1396" s="9">
        <v>70403003</v>
      </c>
      <c r="AZ1396" s="8" t="s">
        <v>156</v>
      </c>
      <c r="BA1396" s="7">
        <v>0</v>
      </c>
      <c r="BB1396" s="16">
        <v>0</v>
      </c>
      <c r="BC1396" s="16">
        <v>0</v>
      </c>
      <c r="BD1396" s="22" t="s">
        <v>1811</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70403004</v>
      </c>
      <c r="D1397" s="8" t="s">
        <v>1115</v>
      </c>
      <c r="E1397" s="9">
        <v>1</v>
      </c>
      <c r="F1397" s="11">
        <v>80000001</v>
      </c>
      <c r="G1397" s="9">
        <v>0</v>
      </c>
      <c r="H1397" s="9">
        <v>0</v>
      </c>
      <c r="I1397" s="9">
        <v>1</v>
      </c>
      <c r="J1397" s="9">
        <v>0</v>
      </c>
      <c r="K1397" s="9">
        <v>0</v>
      </c>
      <c r="L1397" s="7">
        <v>0</v>
      </c>
      <c r="M1397" s="7">
        <v>0</v>
      </c>
      <c r="N1397" s="7">
        <v>2</v>
      </c>
      <c r="O1397" s="7">
        <v>1</v>
      </c>
      <c r="P1397" s="7">
        <v>0.3</v>
      </c>
      <c r="Q1397" s="7">
        <v>0</v>
      </c>
      <c r="R1397" s="11">
        <v>0</v>
      </c>
      <c r="S1397" s="7">
        <v>0</v>
      </c>
      <c r="T1397" s="7">
        <v>1</v>
      </c>
      <c r="U1397" s="7">
        <v>2</v>
      </c>
      <c r="V1397" s="7">
        <v>0</v>
      </c>
      <c r="W1397" s="7">
        <v>2.5</v>
      </c>
      <c r="X1397" s="7"/>
      <c r="Y1397" s="7">
        <v>0</v>
      </c>
      <c r="Z1397" s="7">
        <v>1</v>
      </c>
      <c r="AA1397" s="7">
        <v>0</v>
      </c>
      <c r="AB1397" s="7">
        <v>0</v>
      </c>
      <c r="AC1397" s="7">
        <v>0</v>
      </c>
      <c r="AD1397" s="7">
        <v>0</v>
      </c>
      <c r="AE1397" s="7">
        <v>12</v>
      </c>
      <c r="AF1397" s="7">
        <v>1</v>
      </c>
      <c r="AG1397" s="7">
        <v>3</v>
      </c>
      <c r="AH1397" s="11">
        <v>4</v>
      </c>
      <c r="AI1397" s="11">
        <v>1</v>
      </c>
      <c r="AJ1397" s="11">
        <v>0</v>
      </c>
      <c r="AK1397" s="11">
        <v>1.5</v>
      </c>
      <c r="AL1397" s="7">
        <v>0</v>
      </c>
      <c r="AM1397" s="7">
        <v>0</v>
      </c>
      <c r="AN1397" s="7">
        <v>0</v>
      </c>
      <c r="AO1397" s="7">
        <v>2.5</v>
      </c>
      <c r="AP1397" s="7">
        <v>5000</v>
      </c>
      <c r="AQ1397" s="7">
        <v>2</v>
      </c>
      <c r="AR1397" s="7">
        <v>0</v>
      </c>
      <c r="AS1397" s="11">
        <v>0</v>
      </c>
      <c r="AT1397" s="7">
        <v>80001030</v>
      </c>
      <c r="AU1397" s="7"/>
      <c r="AV1397" s="10" t="s">
        <v>158</v>
      </c>
      <c r="AW1397" s="7" t="s">
        <v>159</v>
      </c>
      <c r="AX1397" s="9">
        <v>10000007</v>
      </c>
      <c r="AY1397" s="9">
        <v>70403004</v>
      </c>
      <c r="AZ1397" s="8" t="s">
        <v>156</v>
      </c>
      <c r="BA1397" s="7" t="s">
        <v>1835</v>
      </c>
      <c r="BB1397" s="16">
        <v>0</v>
      </c>
      <c r="BC1397" s="16">
        <v>0</v>
      </c>
      <c r="BD1397" s="22" t="s">
        <v>1836</v>
      </c>
      <c r="BE1397" s="7">
        <v>0</v>
      </c>
      <c r="BF1397" s="7">
        <v>0</v>
      </c>
      <c r="BG1397" s="7">
        <v>0</v>
      </c>
      <c r="BH1397" s="7">
        <v>0</v>
      </c>
      <c r="BI1397" s="7">
        <v>0</v>
      </c>
      <c r="BJ1397" s="7">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70403005</v>
      </c>
      <c r="D1398" s="10" t="s">
        <v>993</v>
      </c>
      <c r="E1398" s="9">
        <v>1</v>
      </c>
      <c r="F1398" s="11">
        <v>80000001</v>
      </c>
      <c r="G1398" s="9">
        <v>0</v>
      </c>
      <c r="H1398" s="9">
        <v>0</v>
      </c>
      <c r="I1398" s="9">
        <v>1</v>
      </c>
      <c r="J1398" s="9">
        <v>0</v>
      </c>
      <c r="K1398" s="9">
        <v>0</v>
      </c>
      <c r="L1398" s="9">
        <v>0</v>
      </c>
      <c r="M1398" s="9">
        <v>0</v>
      </c>
      <c r="N1398" s="7">
        <v>2</v>
      </c>
      <c r="O1398" s="9">
        <v>2</v>
      </c>
      <c r="P1398" s="9">
        <v>0.3</v>
      </c>
      <c r="Q1398" s="9">
        <v>1</v>
      </c>
      <c r="R1398" s="11">
        <v>0</v>
      </c>
      <c r="S1398" s="16">
        <v>0</v>
      </c>
      <c r="T1398" s="7">
        <v>1</v>
      </c>
      <c r="U1398" s="9">
        <v>2</v>
      </c>
      <c r="V1398" s="9">
        <v>0</v>
      </c>
      <c r="W1398" s="9">
        <v>0</v>
      </c>
      <c r="X1398" s="9"/>
      <c r="Y1398" s="9">
        <v>0</v>
      </c>
      <c r="Z1398" s="9">
        <v>0</v>
      </c>
      <c r="AA1398" s="9">
        <v>0</v>
      </c>
      <c r="AB1398" s="9">
        <v>0</v>
      </c>
      <c r="AC1398" s="7">
        <v>0</v>
      </c>
      <c r="AD1398" s="9">
        <v>0</v>
      </c>
      <c r="AE1398" s="7">
        <v>15</v>
      </c>
      <c r="AF1398" s="9">
        <v>0</v>
      </c>
      <c r="AG1398" s="9">
        <v>0</v>
      </c>
      <c r="AH1398" s="11">
        <v>2</v>
      </c>
      <c r="AI1398" s="11">
        <v>0</v>
      </c>
      <c r="AJ1398" s="11">
        <v>0</v>
      </c>
      <c r="AK1398" s="11">
        <v>0</v>
      </c>
      <c r="AL1398" s="9">
        <v>0</v>
      </c>
      <c r="AM1398" s="9">
        <v>0</v>
      </c>
      <c r="AN1398" s="9">
        <v>0</v>
      </c>
      <c r="AO1398" s="9">
        <v>0</v>
      </c>
      <c r="AP1398" s="9">
        <v>1000</v>
      </c>
      <c r="AQ1398" s="9">
        <v>0</v>
      </c>
      <c r="AR1398" s="9">
        <v>0</v>
      </c>
      <c r="AS1398" s="11">
        <v>90402005</v>
      </c>
      <c r="AT1398" s="9" t="s">
        <v>153</v>
      </c>
      <c r="AU1398" s="9"/>
      <c r="AV1398" s="10" t="s">
        <v>171</v>
      </c>
      <c r="AW1398" s="9" t="s">
        <v>387</v>
      </c>
      <c r="AX1398" s="9">
        <v>0</v>
      </c>
      <c r="AY1398" s="9">
        <v>0</v>
      </c>
      <c r="AZ1398" s="10" t="s">
        <v>156</v>
      </c>
      <c r="BA1398" s="10" t="s">
        <v>153</v>
      </c>
      <c r="BB1398" s="16">
        <v>0</v>
      </c>
      <c r="BC1398" s="16">
        <v>0</v>
      </c>
      <c r="BD1398" s="38" t="s">
        <v>1803</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19.5" customHeight="1">
      <c r="C1399" s="9">
        <v>70404001</v>
      </c>
      <c r="D1399" s="10" t="s">
        <v>1802</v>
      </c>
      <c r="E1399" s="9">
        <v>1</v>
      </c>
      <c r="F1399" s="11">
        <v>80000001</v>
      </c>
      <c r="G1399" s="9">
        <v>0</v>
      </c>
      <c r="H1399" s="9">
        <v>0</v>
      </c>
      <c r="I1399" s="9">
        <v>1</v>
      </c>
      <c r="J1399" s="9">
        <v>0</v>
      </c>
      <c r="K1399" s="9">
        <v>0</v>
      </c>
      <c r="L1399" s="9">
        <v>0</v>
      </c>
      <c r="M1399" s="9">
        <v>0</v>
      </c>
      <c r="N1399" s="7">
        <v>2</v>
      </c>
      <c r="O1399" s="9">
        <v>0</v>
      </c>
      <c r="P1399" s="9">
        <v>0</v>
      </c>
      <c r="Q1399" s="9">
        <v>0</v>
      </c>
      <c r="R1399" s="11">
        <v>0</v>
      </c>
      <c r="S1399" s="16">
        <v>0</v>
      </c>
      <c r="T1399" s="7">
        <v>1</v>
      </c>
      <c r="U1399" s="9">
        <v>2</v>
      </c>
      <c r="V1399" s="9">
        <v>0</v>
      </c>
      <c r="W1399" s="9">
        <v>3</v>
      </c>
      <c r="X1399" s="9"/>
      <c r="Y1399" s="9">
        <v>0</v>
      </c>
      <c r="Z1399" s="9">
        <v>0</v>
      </c>
      <c r="AA1399" s="9">
        <v>0</v>
      </c>
      <c r="AB1399" s="9">
        <v>0</v>
      </c>
      <c r="AC1399" s="7">
        <v>0</v>
      </c>
      <c r="AD1399" s="9">
        <v>0</v>
      </c>
      <c r="AE1399" s="9">
        <v>20</v>
      </c>
      <c r="AF1399" s="9">
        <v>1</v>
      </c>
      <c r="AG1399" s="9">
        <v>1</v>
      </c>
      <c r="AH1399" s="11">
        <v>2</v>
      </c>
      <c r="AI1399" s="11">
        <v>2</v>
      </c>
      <c r="AJ1399" s="11">
        <v>0</v>
      </c>
      <c r="AK1399" s="11">
        <v>1.5</v>
      </c>
      <c r="AL1399" s="9">
        <v>0</v>
      </c>
      <c r="AM1399" s="9">
        <v>0</v>
      </c>
      <c r="AN1399" s="9">
        <v>0</v>
      </c>
      <c r="AO1399" s="9">
        <v>1</v>
      </c>
      <c r="AP1399" s="9">
        <v>30000</v>
      </c>
      <c r="AQ1399" s="9">
        <v>0</v>
      </c>
      <c r="AR1399" s="9">
        <v>4</v>
      </c>
      <c r="AS1399" s="11">
        <v>0</v>
      </c>
      <c r="AT1399" s="7" t="s">
        <v>1744</v>
      </c>
      <c r="AU1399" s="7"/>
      <c r="AV1399" s="10" t="s">
        <v>171</v>
      </c>
      <c r="AW1399" s="9" t="s">
        <v>155</v>
      </c>
      <c r="AX1399" s="9">
        <v>10003002</v>
      </c>
      <c r="AY1399" s="9">
        <v>70106005</v>
      </c>
      <c r="AZ1399" s="10" t="s">
        <v>194</v>
      </c>
      <c r="BA1399" s="10">
        <v>0</v>
      </c>
      <c r="BB1399" s="16">
        <v>0</v>
      </c>
      <c r="BC1399" s="16">
        <v>0</v>
      </c>
      <c r="BD1399" s="38" t="s">
        <v>1837</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70404002</v>
      </c>
      <c r="D1400" s="8" t="s">
        <v>1779</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2.5</v>
      </c>
      <c r="X1400" s="7"/>
      <c r="Y1400" s="7">
        <v>0</v>
      </c>
      <c r="Z1400" s="7">
        <v>1</v>
      </c>
      <c r="AA1400" s="7">
        <v>0</v>
      </c>
      <c r="AB1400" s="7">
        <v>0</v>
      </c>
      <c r="AC1400" s="7">
        <v>0</v>
      </c>
      <c r="AD1400" s="7">
        <v>0</v>
      </c>
      <c r="AE1400" s="7">
        <v>12</v>
      </c>
      <c r="AF1400" s="7">
        <v>1</v>
      </c>
      <c r="AG1400" s="7">
        <v>3</v>
      </c>
      <c r="AH1400" s="11">
        <v>4</v>
      </c>
      <c r="AI1400" s="11">
        <v>1</v>
      </c>
      <c r="AJ1400" s="11">
        <v>0</v>
      </c>
      <c r="AK1400" s="11">
        <v>1.5</v>
      </c>
      <c r="AL1400" s="7">
        <v>0</v>
      </c>
      <c r="AM1400" s="7">
        <v>0</v>
      </c>
      <c r="AN1400" s="7">
        <v>0</v>
      </c>
      <c r="AO1400" s="7">
        <v>2.5</v>
      </c>
      <c r="AP1400" s="7">
        <v>5000</v>
      </c>
      <c r="AQ1400" s="7">
        <v>2</v>
      </c>
      <c r="AR1400" s="7">
        <v>0</v>
      </c>
      <c r="AS1400" s="11">
        <v>0</v>
      </c>
      <c r="AT1400" s="7">
        <v>0</v>
      </c>
      <c r="AU1400" s="7"/>
      <c r="AV1400" s="10" t="s">
        <v>158</v>
      </c>
      <c r="AW1400" s="7" t="s">
        <v>159</v>
      </c>
      <c r="AX1400" s="9">
        <v>10000007</v>
      </c>
      <c r="AY1400" s="9">
        <v>70404002</v>
      </c>
      <c r="AZ1400" s="8" t="s">
        <v>156</v>
      </c>
      <c r="BA1400" s="7" t="s">
        <v>1838</v>
      </c>
      <c r="BB1400" s="16">
        <v>0</v>
      </c>
      <c r="BC1400" s="16">
        <v>0</v>
      </c>
      <c r="BD1400" s="22" t="s">
        <v>1839</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70404003</v>
      </c>
      <c r="D1401" s="8" t="s">
        <v>1840</v>
      </c>
      <c r="E1401" s="7">
        <v>1</v>
      </c>
      <c r="F1401" s="11">
        <v>80000001</v>
      </c>
      <c r="G1401" s="9">
        <v>0</v>
      </c>
      <c r="H1401" s="9">
        <v>0</v>
      </c>
      <c r="I1401" s="9">
        <v>1</v>
      </c>
      <c r="J1401" s="9">
        <v>0</v>
      </c>
      <c r="K1401" s="9">
        <v>0</v>
      </c>
      <c r="L1401" s="7">
        <v>0</v>
      </c>
      <c r="M1401" s="7">
        <v>0</v>
      </c>
      <c r="N1401" s="7">
        <v>2</v>
      </c>
      <c r="O1401" s="7">
        <v>2</v>
      </c>
      <c r="P1401" s="7">
        <v>0.5</v>
      </c>
      <c r="Q1401" s="7">
        <v>1</v>
      </c>
      <c r="R1401" s="11">
        <v>0</v>
      </c>
      <c r="S1401" s="7">
        <v>0</v>
      </c>
      <c r="T1401" s="7">
        <v>1</v>
      </c>
      <c r="U1401" s="7">
        <v>2</v>
      </c>
      <c r="V1401" s="7">
        <v>0</v>
      </c>
      <c r="W1401" s="7">
        <v>0</v>
      </c>
      <c r="X1401" s="7"/>
      <c r="Y1401" s="7">
        <v>0</v>
      </c>
      <c r="Z1401" s="7">
        <v>0</v>
      </c>
      <c r="AA1401" s="7">
        <v>0</v>
      </c>
      <c r="AB1401" s="7">
        <v>0</v>
      </c>
      <c r="AC1401" s="7">
        <v>0</v>
      </c>
      <c r="AD1401" s="7">
        <v>0</v>
      </c>
      <c r="AE1401" s="7">
        <v>99999</v>
      </c>
      <c r="AF1401" s="7">
        <v>0</v>
      </c>
      <c r="AG1401" s="7">
        <v>0</v>
      </c>
      <c r="AH1401" s="11">
        <v>2</v>
      </c>
      <c r="AI1401" s="11">
        <v>2</v>
      </c>
      <c r="AJ1401" s="11">
        <v>0</v>
      </c>
      <c r="AK1401" s="11">
        <v>1.5</v>
      </c>
      <c r="AL1401" s="7">
        <v>0</v>
      </c>
      <c r="AM1401" s="7">
        <v>0</v>
      </c>
      <c r="AN1401" s="7">
        <v>0</v>
      </c>
      <c r="AO1401" s="7">
        <v>1</v>
      </c>
      <c r="AP1401" s="7">
        <v>3000</v>
      </c>
      <c r="AQ1401" s="7">
        <v>0.5</v>
      </c>
      <c r="AR1401" s="7">
        <v>0</v>
      </c>
      <c r="AS1401" s="11">
        <v>0</v>
      </c>
      <c r="AT1401" s="7" t="s">
        <v>153</v>
      </c>
      <c r="AU1401" s="7"/>
      <c r="AV1401" s="10" t="s">
        <v>154</v>
      </c>
      <c r="AW1401" s="7" t="s">
        <v>155</v>
      </c>
      <c r="AX1401" s="9">
        <v>0</v>
      </c>
      <c r="AY1401" s="9">
        <v>0</v>
      </c>
      <c r="AZ1401" s="8" t="s">
        <v>1178</v>
      </c>
      <c r="BA1401" s="7" t="s">
        <v>1841</v>
      </c>
      <c r="BB1401" s="16">
        <v>0</v>
      </c>
      <c r="BC1401" s="16">
        <v>0</v>
      </c>
      <c r="BD1401" s="22" t="s">
        <v>1821</v>
      </c>
      <c r="BE1401" s="7">
        <v>0</v>
      </c>
      <c r="BF1401" s="7">
        <v>0</v>
      </c>
      <c r="BG1401" s="7">
        <v>0</v>
      </c>
      <c r="BH1401" s="7">
        <v>0</v>
      </c>
      <c r="BI1401" s="7">
        <v>0</v>
      </c>
      <c r="BJ1401" s="7">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70404004</v>
      </c>
      <c r="D1402" s="10" t="s">
        <v>1686</v>
      </c>
      <c r="E1402" s="9">
        <v>1</v>
      </c>
      <c r="F1402" s="11">
        <v>80000001</v>
      </c>
      <c r="G1402" s="9">
        <v>0</v>
      </c>
      <c r="H1402" s="9">
        <v>0</v>
      </c>
      <c r="I1402" s="9">
        <v>1</v>
      </c>
      <c r="J1402" s="9">
        <v>0</v>
      </c>
      <c r="K1402" s="9">
        <v>0</v>
      </c>
      <c r="L1402" s="9">
        <v>0</v>
      </c>
      <c r="M1402" s="9">
        <v>0</v>
      </c>
      <c r="N1402" s="7">
        <v>2</v>
      </c>
      <c r="O1402" s="9">
        <v>2</v>
      </c>
      <c r="P1402" s="9">
        <v>0.6</v>
      </c>
      <c r="Q1402" s="9">
        <v>0</v>
      </c>
      <c r="R1402" s="11">
        <v>0</v>
      </c>
      <c r="S1402" s="16">
        <v>0</v>
      </c>
      <c r="T1402" s="7">
        <v>1</v>
      </c>
      <c r="U1402" s="9">
        <v>2</v>
      </c>
      <c r="V1402" s="9">
        <v>0</v>
      </c>
      <c r="W1402" s="9">
        <v>0</v>
      </c>
      <c r="X1402" s="9"/>
      <c r="Y1402" s="9">
        <v>0</v>
      </c>
      <c r="Z1402" s="9">
        <v>0</v>
      </c>
      <c r="AA1402" s="9">
        <v>0</v>
      </c>
      <c r="AB1402" s="9">
        <v>0</v>
      </c>
      <c r="AC1402" s="7">
        <v>0</v>
      </c>
      <c r="AD1402" s="9">
        <v>0</v>
      </c>
      <c r="AE1402" s="9">
        <v>20</v>
      </c>
      <c r="AF1402" s="9">
        <v>0</v>
      </c>
      <c r="AG1402" s="9">
        <v>0</v>
      </c>
      <c r="AH1402" s="11">
        <v>2</v>
      </c>
      <c r="AI1402" s="11">
        <v>0</v>
      </c>
      <c r="AJ1402" s="11">
        <v>0</v>
      </c>
      <c r="AK1402" s="11">
        <v>0</v>
      </c>
      <c r="AL1402" s="9">
        <v>0</v>
      </c>
      <c r="AM1402" s="9">
        <v>0</v>
      </c>
      <c r="AN1402" s="9">
        <v>0</v>
      </c>
      <c r="AO1402" s="9">
        <v>0</v>
      </c>
      <c r="AP1402" s="9">
        <v>1000</v>
      </c>
      <c r="AQ1402" s="9">
        <v>0</v>
      </c>
      <c r="AR1402" s="9">
        <v>0</v>
      </c>
      <c r="AS1402" s="11">
        <v>90401004</v>
      </c>
      <c r="AT1402" s="9" t="s">
        <v>153</v>
      </c>
      <c r="AU1402" s="9"/>
      <c r="AV1402" s="10" t="s">
        <v>153</v>
      </c>
      <c r="AW1402" s="9" t="s">
        <v>387</v>
      </c>
      <c r="AX1402" s="9">
        <v>0</v>
      </c>
      <c r="AY1402" s="9">
        <v>40000003</v>
      </c>
      <c r="AZ1402" s="10" t="s">
        <v>156</v>
      </c>
      <c r="BA1402" s="10" t="s">
        <v>153</v>
      </c>
      <c r="BB1402" s="16">
        <v>0</v>
      </c>
      <c r="BC1402" s="16">
        <v>0</v>
      </c>
      <c r="BD1402" s="38" t="s">
        <v>1765</v>
      </c>
      <c r="BE1402" s="9">
        <v>0</v>
      </c>
      <c r="BF1402" s="7">
        <v>0</v>
      </c>
      <c r="BG1402" s="9">
        <v>0</v>
      </c>
      <c r="BH1402" s="9">
        <v>0</v>
      </c>
      <c r="BI1402" s="9">
        <v>0</v>
      </c>
      <c r="BJ1402" s="9">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70404005</v>
      </c>
      <c r="D1403" s="10" t="s">
        <v>993</v>
      </c>
      <c r="E1403" s="9">
        <v>1</v>
      </c>
      <c r="F1403" s="11">
        <v>80000001</v>
      </c>
      <c r="G1403" s="9">
        <v>0</v>
      </c>
      <c r="H1403" s="9">
        <v>0</v>
      </c>
      <c r="I1403" s="9">
        <v>1</v>
      </c>
      <c r="J1403" s="9">
        <v>0</v>
      </c>
      <c r="K1403" s="9">
        <v>0</v>
      </c>
      <c r="L1403" s="9">
        <v>0</v>
      </c>
      <c r="M1403" s="9">
        <v>0</v>
      </c>
      <c r="N1403" s="7">
        <v>2</v>
      </c>
      <c r="O1403" s="9">
        <v>2</v>
      </c>
      <c r="P1403" s="9">
        <v>0.3</v>
      </c>
      <c r="Q1403" s="9">
        <v>0</v>
      </c>
      <c r="R1403" s="11">
        <v>0</v>
      </c>
      <c r="S1403" s="16">
        <v>0</v>
      </c>
      <c r="T1403" s="7">
        <v>1</v>
      </c>
      <c r="U1403" s="9">
        <v>2</v>
      </c>
      <c r="V1403" s="9">
        <v>0</v>
      </c>
      <c r="W1403" s="9">
        <v>0</v>
      </c>
      <c r="X1403" s="9"/>
      <c r="Y1403" s="9">
        <v>0</v>
      </c>
      <c r="Z1403" s="9">
        <v>0</v>
      </c>
      <c r="AA1403" s="9">
        <v>0</v>
      </c>
      <c r="AB1403" s="9">
        <v>0</v>
      </c>
      <c r="AC1403" s="7">
        <v>0</v>
      </c>
      <c r="AD1403" s="9">
        <v>0</v>
      </c>
      <c r="AE1403" s="7">
        <v>15</v>
      </c>
      <c r="AF1403" s="9">
        <v>0</v>
      </c>
      <c r="AG1403" s="9">
        <v>0</v>
      </c>
      <c r="AH1403" s="11">
        <v>2</v>
      </c>
      <c r="AI1403" s="11">
        <v>0</v>
      </c>
      <c r="AJ1403" s="11">
        <v>0</v>
      </c>
      <c r="AK1403" s="11">
        <v>0</v>
      </c>
      <c r="AL1403" s="9">
        <v>0</v>
      </c>
      <c r="AM1403" s="9">
        <v>0</v>
      </c>
      <c r="AN1403" s="9">
        <v>0</v>
      </c>
      <c r="AO1403" s="9">
        <v>0</v>
      </c>
      <c r="AP1403" s="9">
        <v>1000</v>
      </c>
      <c r="AQ1403" s="9">
        <v>0</v>
      </c>
      <c r="AR1403" s="9">
        <v>0</v>
      </c>
      <c r="AS1403" s="11">
        <v>90402005</v>
      </c>
      <c r="AT1403" s="9" t="s">
        <v>153</v>
      </c>
      <c r="AU1403" s="9"/>
      <c r="AV1403" s="10" t="s">
        <v>171</v>
      </c>
      <c r="AW1403" s="9" t="s">
        <v>387</v>
      </c>
      <c r="AX1403" s="9">
        <v>0</v>
      </c>
      <c r="AY1403" s="9">
        <v>0</v>
      </c>
      <c r="AZ1403" s="10" t="s">
        <v>156</v>
      </c>
      <c r="BA1403" s="10" t="s">
        <v>153</v>
      </c>
      <c r="BB1403" s="16">
        <v>0</v>
      </c>
      <c r="BC1403" s="16">
        <v>0</v>
      </c>
      <c r="BD1403" s="38" t="s">
        <v>1733</v>
      </c>
      <c r="BE1403" s="9">
        <v>0</v>
      </c>
      <c r="BF1403" s="7">
        <v>0</v>
      </c>
      <c r="BG1403" s="9">
        <v>0</v>
      </c>
      <c r="BH1403" s="9">
        <v>0</v>
      </c>
      <c r="BI1403" s="9">
        <v>0</v>
      </c>
      <c r="BJ1403" s="9">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70404006</v>
      </c>
      <c r="D1404" s="8" t="s">
        <v>536</v>
      </c>
      <c r="E1404" s="7">
        <v>2</v>
      </c>
      <c r="F1404" s="11">
        <v>80000001</v>
      </c>
      <c r="G1404" s="7">
        <v>0</v>
      </c>
      <c r="H1404" s="7">
        <v>0</v>
      </c>
      <c r="I1404" s="9">
        <v>1</v>
      </c>
      <c r="J1404" s="9">
        <v>0</v>
      </c>
      <c r="K1404" s="9">
        <v>0</v>
      </c>
      <c r="L1404" s="7">
        <v>0</v>
      </c>
      <c r="M1404" s="7">
        <v>0</v>
      </c>
      <c r="N1404" s="7">
        <v>2</v>
      </c>
      <c r="O1404" s="7">
        <v>1</v>
      </c>
      <c r="P1404" s="7">
        <v>0.5</v>
      </c>
      <c r="Q1404" s="7">
        <v>0</v>
      </c>
      <c r="R1404" s="11">
        <v>0</v>
      </c>
      <c r="S1404" s="7">
        <v>0</v>
      </c>
      <c r="T1404" s="7">
        <v>1</v>
      </c>
      <c r="U1404" s="7">
        <v>2</v>
      </c>
      <c r="V1404" s="7">
        <v>0</v>
      </c>
      <c r="W1404" s="7">
        <v>3</v>
      </c>
      <c r="X1404" s="7"/>
      <c r="Y1404" s="7">
        <v>0</v>
      </c>
      <c r="Z1404" s="7">
        <v>1</v>
      </c>
      <c r="AA1404" s="7">
        <v>0</v>
      </c>
      <c r="AB1404" s="7">
        <v>0</v>
      </c>
      <c r="AC1404" s="7">
        <v>0</v>
      </c>
      <c r="AD1404" s="7">
        <v>0</v>
      </c>
      <c r="AE1404" s="7">
        <v>12</v>
      </c>
      <c r="AF1404" s="7">
        <v>2</v>
      </c>
      <c r="AG1404" s="7" t="s">
        <v>152</v>
      </c>
      <c r="AH1404" s="11">
        <v>0</v>
      </c>
      <c r="AI1404" s="11">
        <v>2</v>
      </c>
      <c r="AJ1404" s="11">
        <v>0</v>
      </c>
      <c r="AK1404" s="11">
        <v>1.5</v>
      </c>
      <c r="AL1404" s="7">
        <v>0</v>
      </c>
      <c r="AM1404" s="7">
        <v>0</v>
      </c>
      <c r="AN1404" s="7">
        <v>0</v>
      </c>
      <c r="AO1404" s="7">
        <v>1.5</v>
      </c>
      <c r="AP1404" s="7">
        <v>1200</v>
      </c>
      <c r="AQ1404" s="7">
        <v>1</v>
      </c>
      <c r="AR1404" s="7">
        <v>30</v>
      </c>
      <c r="AS1404" s="11">
        <v>0</v>
      </c>
      <c r="AT1404" s="7" t="s">
        <v>153</v>
      </c>
      <c r="AU1404" s="7"/>
      <c r="AV1404" s="8" t="s">
        <v>189</v>
      </c>
      <c r="AW1404" s="7" t="s">
        <v>162</v>
      </c>
      <c r="AX1404" s="9">
        <v>10000011</v>
      </c>
      <c r="AY1404" s="9">
        <v>70404001</v>
      </c>
      <c r="AZ1404" s="8" t="s">
        <v>385</v>
      </c>
      <c r="BA1404" s="7">
        <v>0</v>
      </c>
      <c r="BB1404" s="16">
        <v>0</v>
      </c>
      <c r="BC1404" s="16">
        <v>0</v>
      </c>
      <c r="BD1404" s="22" t="s">
        <v>1842</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19.5" customHeight="1">
      <c r="C1405" s="9">
        <v>70405001</v>
      </c>
      <c r="D1405" s="8" t="s">
        <v>1725</v>
      </c>
      <c r="E1405" s="7">
        <v>1</v>
      </c>
      <c r="F1405" s="11">
        <v>80000001</v>
      </c>
      <c r="G1405" s="9">
        <v>0</v>
      </c>
      <c r="H1405" s="9">
        <v>0</v>
      </c>
      <c r="I1405" s="9">
        <v>1</v>
      </c>
      <c r="J1405" s="9">
        <v>0</v>
      </c>
      <c r="K1405" s="9">
        <v>0</v>
      </c>
      <c r="L1405" s="7">
        <v>0</v>
      </c>
      <c r="M1405" s="7">
        <v>0</v>
      </c>
      <c r="N1405" s="7">
        <v>2</v>
      </c>
      <c r="O1405" s="7">
        <v>2</v>
      </c>
      <c r="P1405" s="7">
        <v>0.8</v>
      </c>
      <c r="Q1405" s="7">
        <v>0</v>
      </c>
      <c r="R1405" s="11">
        <v>0</v>
      </c>
      <c r="S1405" s="7">
        <v>0</v>
      </c>
      <c r="T1405" s="7">
        <v>1</v>
      </c>
      <c r="U1405" s="7">
        <v>2</v>
      </c>
      <c r="V1405" s="7">
        <v>0</v>
      </c>
      <c r="W1405" s="7">
        <v>0</v>
      </c>
      <c r="X1405" s="7"/>
      <c r="Y1405" s="7">
        <v>0</v>
      </c>
      <c r="Z1405" s="7">
        <v>0</v>
      </c>
      <c r="AA1405" s="7">
        <v>0</v>
      </c>
      <c r="AB1405" s="7">
        <v>0</v>
      </c>
      <c r="AC1405" s="7">
        <v>0</v>
      </c>
      <c r="AD1405" s="7">
        <v>0</v>
      </c>
      <c r="AE1405" s="7">
        <v>30</v>
      </c>
      <c r="AF1405" s="7">
        <v>0</v>
      </c>
      <c r="AG1405" s="7">
        <v>0</v>
      </c>
      <c r="AH1405" s="11">
        <v>2</v>
      </c>
      <c r="AI1405" s="11">
        <v>2</v>
      </c>
      <c r="AJ1405" s="11">
        <v>0</v>
      </c>
      <c r="AK1405" s="11">
        <v>1.5</v>
      </c>
      <c r="AL1405" s="7">
        <v>0</v>
      </c>
      <c r="AM1405" s="7">
        <v>0</v>
      </c>
      <c r="AN1405" s="7">
        <v>0</v>
      </c>
      <c r="AO1405" s="7">
        <v>1</v>
      </c>
      <c r="AP1405" s="7">
        <v>3000</v>
      </c>
      <c r="AQ1405" s="7">
        <v>0.5</v>
      </c>
      <c r="AR1405" s="7">
        <v>0</v>
      </c>
      <c r="AS1405" s="11">
        <v>0</v>
      </c>
      <c r="AT1405" s="7" t="s">
        <v>153</v>
      </c>
      <c r="AU1405" s="7"/>
      <c r="AV1405" s="10" t="s">
        <v>171</v>
      </c>
      <c r="AW1405" s="7" t="s">
        <v>155</v>
      </c>
      <c r="AX1405" s="9">
        <v>0</v>
      </c>
      <c r="AY1405" s="9">
        <v>0</v>
      </c>
      <c r="AZ1405" s="8" t="s">
        <v>1178</v>
      </c>
      <c r="BA1405" s="7" t="s">
        <v>1843</v>
      </c>
      <c r="BB1405" s="16">
        <v>0</v>
      </c>
      <c r="BC1405" s="16">
        <v>0</v>
      </c>
      <c r="BD1405" s="22" t="s">
        <v>1844</v>
      </c>
      <c r="BE1405" s="7">
        <v>0</v>
      </c>
      <c r="BF1405" s="7">
        <v>0</v>
      </c>
      <c r="BG1405" s="7">
        <v>0</v>
      </c>
      <c r="BH1405" s="7">
        <v>0</v>
      </c>
      <c r="BI1405" s="7">
        <v>0</v>
      </c>
      <c r="BJ1405" s="7">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19.5" customHeight="1">
      <c r="C1406" s="9">
        <v>70405002</v>
      </c>
      <c r="D1406" s="8" t="s">
        <v>1845</v>
      </c>
      <c r="E1406" s="9">
        <v>1</v>
      </c>
      <c r="F1406" s="11">
        <v>80000001</v>
      </c>
      <c r="G1406" s="9">
        <v>0</v>
      </c>
      <c r="H1406" s="9">
        <v>0</v>
      </c>
      <c r="I1406" s="9">
        <v>1</v>
      </c>
      <c r="J1406" s="9">
        <v>0</v>
      </c>
      <c r="K1406" s="9">
        <v>0</v>
      </c>
      <c r="L1406" s="7">
        <v>0</v>
      </c>
      <c r="M1406" s="7">
        <v>0</v>
      </c>
      <c r="N1406" s="7">
        <v>2</v>
      </c>
      <c r="O1406" s="7">
        <v>1</v>
      </c>
      <c r="P1406" s="7">
        <v>0.3</v>
      </c>
      <c r="Q1406" s="7">
        <v>0</v>
      </c>
      <c r="R1406" s="11">
        <v>0</v>
      </c>
      <c r="S1406" s="7">
        <v>0</v>
      </c>
      <c r="T1406" s="7">
        <v>1</v>
      </c>
      <c r="U1406" s="7">
        <v>2</v>
      </c>
      <c r="V1406" s="7">
        <v>0</v>
      </c>
      <c r="W1406" s="7">
        <v>3</v>
      </c>
      <c r="X1406" s="7"/>
      <c r="Y1406" s="7">
        <v>0</v>
      </c>
      <c r="Z1406" s="7">
        <v>1</v>
      </c>
      <c r="AA1406" s="7">
        <v>0</v>
      </c>
      <c r="AB1406" s="7">
        <v>0</v>
      </c>
      <c r="AC1406" s="7">
        <v>0</v>
      </c>
      <c r="AD1406" s="7">
        <v>0</v>
      </c>
      <c r="AE1406" s="7">
        <v>15</v>
      </c>
      <c r="AF1406" s="7">
        <v>1</v>
      </c>
      <c r="AG1406" s="7" t="s">
        <v>883</v>
      </c>
      <c r="AH1406" s="11">
        <v>0</v>
      </c>
      <c r="AI1406" s="11">
        <v>1</v>
      </c>
      <c r="AJ1406" s="11">
        <v>0</v>
      </c>
      <c r="AK1406" s="11">
        <v>3</v>
      </c>
      <c r="AL1406" s="7">
        <v>0</v>
      </c>
      <c r="AM1406" s="7">
        <v>0</v>
      </c>
      <c r="AN1406" s="7">
        <v>0</v>
      </c>
      <c r="AO1406" s="7">
        <v>2.5</v>
      </c>
      <c r="AP1406" s="7">
        <v>5000</v>
      </c>
      <c r="AQ1406" s="7">
        <v>2</v>
      </c>
      <c r="AR1406" s="7">
        <v>0</v>
      </c>
      <c r="AS1406" s="11">
        <v>0</v>
      </c>
      <c r="AT1406" s="7">
        <v>80001030</v>
      </c>
      <c r="AU1406" s="7"/>
      <c r="AV1406" s="10" t="s">
        <v>189</v>
      </c>
      <c r="AW1406" s="7" t="s">
        <v>159</v>
      </c>
      <c r="AX1406" s="9">
        <v>10000007</v>
      </c>
      <c r="AY1406" s="9">
        <v>70405001</v>
      </c>
      <c r="AZ1406" s="8" t="s">
        <v>156</v>
      </c>
      <c r="BA1406" s="7">
        <v>0</v>
      </c>
      <c r="BB1406" s="16">
        <v>0</v>
      </c>
      <c r="BC1406" s="16">
        <v>0</v>
      </c>
      <c r="BD1406" s="22" t="s">
        <v>1846</v>
      </c>
      <c r="BE1406" s="7">
        <v>0</v>
      </c>
      <c r="BF1406" s="7">
        <v>0</v>
      </c>
      <c r="BG1406" s="7">
        <v>0</v>
      </c>
      <c r="BH1406" s="7">
        <v>0</v>
      </c>
      <c r="BI1406" s="7">
        <v>0</v>
      </c>
      <c r="BJ1406" s="7">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70405003</v>
      </c>
      <c r="D1407" s="8" t="s">
        <v>1746</v>
      </c>
      <c r="E1407" s="9">
        <v>1</v>
      </c>
      <c r="F1407" s="11">
        <v>80000001</v>
      </c>
      <c r="G1407" s="9">
        <v>0</v>
      </c>
      <c r="H1407" s="9">
        <v>0</v>
      </c>
      <c r="I1407" s="9">
        <v>1</v>
      </c>
      <c r="J1407" s="9">
        <v>0</v>
      </c>
      <c r="K1407" s="9">
        <v>0</v>
      </c>
      <c r="L1407" s="7">
        <v>0</v>
      </c>
      <c r="M1407" s="7">
        <v>0</v>
      </c>
      <c r="N1407" s="7">
        <v>2</v>
      </c>
      <c r="O1407" s="7">
        <v>1</v>
      </c>
      <c r="P1407" s="7">
        <v>0.3</v>
      </c>
      <c r="Q1407" s="7">
        <v>0</v>
      </c>
      <c r="R1407" s="11">
        <v>0</v>
      </c>
      <c r="S1407" s="7">
        <v>0</v>
      </c>
      <c r="T1407" s="7">
        <v>1</v>
      </c>
      <c r="U1407" s="7">
        <v>2</v>
      </c>
      <c r="V1407" s="7">
        <v>0</v>
      </c>
      <c r="W1407" s="7">
        <v>2.5</v>
      </c>
      <c r="X1407" s="7"/>
      <c r="Y1407" s="7">
        <v>0</v>
      </c>
      <c r="Z1407" s="7">
        <v>1</v>
      </c>
      <c r="AA1407" s="7">
        <v>0</v>
      </c>
      <c r="AB1407" s="7">
        <v>0</v>
      </c>
      <c r="AC1407" s="7">
        <v>0</v>
      </c>
      <c r="AD1407" s="7">
        <v>0</v>
      </c>
      <c r="AE1407" s="7">
        <v>15</v>
      </c>
      <c r="AF1407" s="7">
        <v>1</v>
      </c>
      <c r="AG1407" s="7">
        <v>3</v>
      </c>
      <c r="AH1407" s="11">
        <v>4</v>
      </c>
      <c r="AI1407" s="11">
        <v>1</v>
      </c>
      <c r="AJ1407" s="11">
        <v>0</v>
      </c>
      <c r="AK1407" s="11">
        <v>1.5</v>
      </c>
      <c r="AL1407" s="7">
        <v>0</v>
      </c>
      <c r="AM1407" s="7">
        <v>0</v>
      </c>
      <c r="AN1407" s="7">
        <v>0</v>
      </c>
      <c r="AO1407" s="7">
        <v>2.5</v>
      </c>
      <c r="AP1407" s="7">
        <v>5000</v>
      </c>
      <c r="AQ1407" s="7">
        <v>2</v>
      </c>
      <c r="AR1407" s="7">
        <v>0</v>
      </c>
      <c r="AS1407" s="11">
        <v>0</v>
      </c>
      <c r="AT1407" s="7">
        <v>80001030</v>
      </c>
      <c r="AU1407" s="7"/>
      <c r="AV1407" s="10" t="s">
        <v>189</v>
      </c>
      <c r="AW1407" s="7" t="s">
        <v>159</v>
      </c>
      <c r="AX1407" s="9">
        <v>10000007</v>
      </c>
      <c r="AY1407" s="9">
        <v>70405002</v>
      </c>
      <c r="AZ1407" s="8" t="s">
        <v>156</v>
      </c>
      <c r="BA1407" s="7" t="s">
        <v>1847</v>
      </c>
      <c r="BB1407" s="16">
        <v>0</v>
      </c>
      <c r="BC1407" s="16">
        <v>0</v>
      </c>
      <c r="BD1407" s="22" t="s">
        <v>1755</v>
      </c>
      <c r="BE1407" s="7">
        <v>0</v>
      </c>
      <c r="BF1407" s="7">
        <v>0</v>
      </c>
      <c r="BG1407" s="7">
        <v>0</v>
      </c>
      <c r="BH1407" s="7">
        <v>0</v>
      </c>
      <c r="BI1407" s="7">
        <v>0</v>
      </c>
      <c r="BJ1407" s="7">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70405004</v>
      </c>
      <c r="D1408" s="8" t="s">
        <v>1749</v>
      </c>
      <c r="E1408" s="9">
        <v>1</v>
      </c>
      <c r="F1408" s="11">
        <v>80000001</v>
      </c>
      <c r="G1408" s="9">
        <v>0</v>
      </c>
      <c r="H1408" s="9">
        <v>0</v>
      </c>
      <c r="I1408" s="9">
        <v>1</v>
      </c>
      <c r="J1408" s="9">
        <v>0</v>
      </c>
      <c r="K1408" s="9">
        <v>0</v>
      </c>
      <c r="L1408" s="7">
        <v>0</v>
      </c>
      <c r="M1408" s="7">
        <v>0</v>
      </c>
      <c r="N1408" s="7">
        <v>2</v>
      </c>
      <c r="O1408" s="7">
        <v>1</v>
      </c>
      <c r="P1408" s="7">
        <v>1</v>
      </c>
      <c r="Q1408" s="7">
        <v>0</v>
      </c>
      <c r="R1408" s="11">
        <v>0</v>
      </c>
      <c r="S1408" s="7">
        <v>0</v>
      </c>
      <c r="T1408" s="7">
        <v>1</v>
      </c>
      <c r="U1408" s="7">
        <v>2</v>
      </c>
      <c r="V1408" s="7">
        <v>0</v>
      </c>
      <c r="W1408" s="7">
        <v>3</v>
      </c>
      <c r="X1408" s="7"/>
      <c r="Y1408" s="7">
        <v>0</v>
      </c>
      <c r="Z1408" s="7">
        <v>1</v>
      </c>
      <c r="AA1408" s="7">
        <v>0</v>
      </c>
      <c r="AB1408" s="7">
        <v>0</v>
      </c>
      <c r="AC1408" s="7">
        <v>0</v>
      </c>
      <c r="AD1408" s="7">
        <v>0</v>
      </c>
      <c r="AE1408" s="7">
        <v>6</v>
      </c>
      <c r="AF1408" s="7">
        <v>1</v>
      </c>
      <c r="AG1408" s="7">
        <v>3</v>
      </c>
      <c r="AH1408" s="11">
        <v>6</v>
      </c>
      <c r="AI1408" s="11">
        <v>1</v>
      </c>
      <c r="AJ1408" s="11">
        <v>0</v>
      </c>
      <c r="AK1408" s="11">
        <v>1.5</v>
      </c>
      <c r="AL1408" s="7">
        <v>0</v>
      </c>
      <c r="AM1408" s="7">
        <v>0</v>
      </c>
      <c r="AN1408" s="7">
        <v>0</v>
      </c>
      <c r="AO1408" s="7">
        <v>2.5</v>
      </c>
      <c r="AP1408" s="7">
        <v>5000</v>
      </c>
      <c r="AQ1408" s="7">
        <v>2</v>
      </c>
      <c r="AR1408" s="7">
        <v>0</v>
      </c>
      <c r="AS1408" s="11">
        <v>0</v>
      </c>
      <c r="AT1408" s="7">
        <v>80001030</v>
      </c>
      <c r="AU1408" s="7"/>
      <c r="AV1408" s="10" t="s">
        <v>189</v>
      </c>
      <c r="AW1408" s="7" t="s">
        <v>159</v>
      </c>
      <c r="AX1408" s="9">
        <v>10000007</v>
      </c>
      <c r="AY1408" s="9">
        <v>70405003</v>
      </c>
      <c r="AZ1408" s="8" t="s">
        <v>156</v>
      </c>
      <c r="BA1408" s="7" t="s">
        <v>1848</v>
      </c>
      <c r="BB1408" s="16">
        <v>0</v>
      </c>
      <c r="BC1408" s="16">
        <v>0</v>
      </c>
      <c r="BD1408" s="22" t="s">
        <v>1781</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70405005</v>
      </c>
      <c r="D1409" s="10" t="s">
        <v>993</v>
      </c>
      <c r="E1409" s="9">
        <v>1</v>
      </c>
      <c r="F1409" s="11">
        <v>80000001</v>
      </c>
      <c r="G1409" s="9">
        <v>0</v>
      </c>
      <c r="H1409" s="9">
        <v>0</v>
      </c>
      <c r="I1409" s="9">
        <v>1</v>
      </c>
      <c r="J1409" s="9">
        <v>0</v>
      </c>
      <c r="K1409" s="9">
        <v>0</v>
      </c>
      <c r="L1409" s="9">
        <v>0</v>
      </c>
      <c r="M1409" s="9">
        <v>0</v>
      </c>
      <c r="N1409" s="7">
        <v>2</v>
      </c>
      <c r="O1409" s="9">
        <v>2</v>
      </c>
      <c r="P1409" s="9">
        <v>0.3</v>
      </c>
      <c r="Q1409" s="9">
        <v>0</v>
      </c>
      <c r="R1409" s="11">
        <v>0</v>
      </c>
      <c r="S1409" s="16">
        <v>0</v>
      </c>
      <c r="T1409" s="7">
        <v>1</v>
      </c>
      <c r="U1409" s="9">
        <v>2</v>
      </c>
      <c r="V1409" s="9">
        <v>0</v>
      </c>
      <c r="W1409" s="9">
        <v>0</v>
      </c>
      <c r="X1409" s="9"/>
      <c r="Y1409" s="9">
        <v>0</v>
      </c>
      <c r="Z1409" s="9">
        <v>0</v>
      </c>
      <c r="AA1409" s="9">
        <v>0</v>
      </c>
      <c r="AB1409" s="9">
        <v>0</v>
      </c>
      <c r="AC1409" s="7">
        <v>0</v>
      </c>
      <c r="AD1409" s="9">
        <v>0</v>
      </c>
      <c r="AE1409" s="7">
        <v>15</v>
      </c>
      <c r="AF1409" s="9">
        <v>0</v>
      </c>
      <c r="AG1409" s="9">
        <v>0</v>
      </c>
      <c r="AH1409" s="11">
        <v>2</v>
      </c>
      <c r="AI1409" s="11">
        <v>0</v>
      </c>
      <c r="AJ1409" s="11">
        <v>0</v>
      </c>
      <c r="AK1409" s="11">
        <v>0</v>
      </c>
      <c r="AL1409" s="9">
        <v>0</v>
      </c>
      <c r="AM1409" s="9">
        <v>0</v>
      </c>
      <c r="AN1409" s="9">
        <v>0</v>
      </c>
      <c r="AO1409" s="9">
        <v>0</v>
      </c>
      <c r="AP1409" s="9">
        <v>1000</v>
      </c>
      <c r="AQ1409" s="9">
        <v>0</v>
      </c>
      <c r="AR1409" s="9">
        <v>0</v>
      </c>
      <c r="AS1409" s="11">
        <v>90402005</v>
      </c>
      <c r="AT1409" s="9" t="s">
        <v>153</v>
      </c>
      <c r="AU1409" s="9"/>
      <c r="AV1409" s="10" t="s">
        <v>171</v>
      </c>
      <c r="AW1409" s="9" t="s">
        <v>387</v>
      </c>
      <c r="AX1409" s="9">
        <v>0</v>
      </c>
      <c r="AY1409" s="9">
        <v>0</v>
      </c>
      <c r="AZ1409" s="10" t="s">
        <v>156</v>
      </c>
      <c r="BA1409" s="10" t="s">
        <v>153</v>
      </c>
      <c r="BB1409" s="16">
        <v>0</v>
      </c>
      <c r="BC1409" s="16">
        <v>0</v>
      </c>
      <c r="BD1409" s="38" t="s">
        <v>1765</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70405006</v>
      </c>
      <c r="D1410" s="8" t="s">
        <v>1723</v>
      </c>
      <c r="E1410" s="9">
        <v>1</v>
      </c>
      <c r="F1410" s="11">
        <v>80000001</v>
      </c>
      <c r="G1410" s="9">
        <v>0</v>
      </c>
      <c r="H1410" s="9">
        <v>0</v>
      </c>
      <c r="I1410" s="9">
        <v>1</v>
      </c>
      <c r="J1410" s="9">
        <v>0</v>
      </c>
      <c r="K1410" s="9">
        <v>0</v>
      </c>
      <c r="L1410" s="7">
        <v>0</v>
      </c>
      <c r="M1410" s="7">
        <v>0</v>
      </c>
      <c r="N1410" s="7">
        <v>2</v>
      </c>
      <c r="O1410" s="7">
        <v>1</v>
      </c>
      <c r="P1410" s="7">
        <v>0.3</v>
      </c>
      <c r="Q1410" s="7">
        <v>0</v>
      </c>
      <c r="R1410" s="11">
        <v>0</v>
      </c>
      <c r="S1410" s="7">
        <v>0</v>
      </c>
      <c r="T1410" s="7">
        <v>1</v>
      </c>
      <c r="U1410" s="7">
        <v>2</v>
      </c>
      <c r="V1410" s="7">
        <v>0</v>
      </c>
      <c r="W1410" s="7">
        <v>3</v>
      </c>
      <c r="X1410" s="7"/>
      <c r="Y1410" s="7">
        <v>350</v>
      </c>
      <c r="Z1410" s="7">
        <v>0</v>
      </c>
      <c r="AA1410" s="7">
        <v>0</v>
      </c>
      <c r="AB1410" s="7">
        <v>0</v>
      </c>
      <c r="AC1410" s="7">
        <v>0</v>
      </c>
      <c r="AD1410" s="7">
        <v>0</v>
      </c>
      <c r="AE1410" s="7">
        <v>9</v>
      </c>
      <c r="AF1410" s="7">
        <v>2</v>
      </c>
      <c r="AG1410" s="7" t="s">
        <v>152</v>
      </c>
      <c r="AH1410" s="11">
        <v>0</v>
      </c>
      <c r="AI1410" s="11">
        <v>2</v>
      </c>
      <c r="AJ1410" s="11">
        <v>0</v>
      </c>
      <c r="AK1410" s="11">
        <v>1.5</v>
      </c>
      <c r="AL1410" s="7">
        <v>0</v>
      </c>
      <c r="AM1410" s="7">
        <v>0</v>
      </c>
      <c r="AN1410" s="7">
        <v>0</v>
      </c>
      <c r="AO1410" s="7">
        <v>1</v>
      </c>
      <c r="AP1410" s="7">
        <v>3000</v>
      </c>
      <c r="AQ1410" s="7">
        <v>0.5</v>
      </c>
      <c r="AR1410" s="7">
        <v>0</v>
      </c>
      <c r="AS1410" s="11">
        <v>0</v>
      </c>
      <c r="AT1410" s="7" t="s">
        <v>1829</v>
      </c>
      <c r="AU1410" s="7"/>
      <c r="AV1410" s="8" t="s">
        <v>158</v>
      </c>
      <c r="AW1410" s="7" t="s">
        <v>155</v>
      </c>
      <c r="AX1410" s="9">
        <v>10000007</v>
      </c>
      <c r="AY1410" s="9">
        <v>70403002</v>
      </c>
      <c r="AZ1410" s="8" t="s">
        <v>156</v>
      </c>
      <c r="BA1410" s="7">
        <v>0</v>
      </c>
      <c r="BB1410" s="16">
        <v>0</v>
      </c>
      <c r="BC1410" s="16">
        <v>0</v>
      </c>
      <c r="BD1410" s="22" t="s">
        <v>1724</v>
      </c>
      <c r="BE1410" s="7">
        <v>0</v>
      </c>
      <c r="BF1410" s="7">
        <v>0</v>
      </c>
      <c r="BG1410" s="7">
        <v>0</v>
      </c>
      <c r="BH1410" s="7">
        <v>0</v>
      </c>
      <c r="BI1410" s="7">
        <v>0</v>
      </c>
      <c r="BJ1410" s="7">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19.5" customHeight="1">
      <c r="C1411" s="9">
        <v>70405007</v>
      </c>
      <c r="D1411" s="8" t="s">
        <v>1849</v>
      </c>
      <c r="E1411" s="9">
        <v>1</v>
      </c>
      <c r="F1411" s="11">
        <v>80000001</v>
      </c>
      <c r="G1411" s="9">
        <v>0</v>
      </c>
      <c r="H1411" s="9">
        <v>0</v>
      </c>
      <c r="I1411" s="9">
        <v>1</v>
      </c>
      <c r="J1411" s="9">
        <v>0</v>
      </c>
      <c r="K1411" s="9">
        <v>0</v>
      </c>
      <c r="L1411" s="7">
        <v>0</v>
      </c>
      <c r="M1411" s="7">
        <v>0</v>
      </c>
      <c r="N1411" s="7">
        <v>2</v>
      </c>
      <c r="O1411" s="7">
        <v>1</v>
      </c>
      <c r="P1411" s="7">
        <v>0.3</v>
      </c>
      <c r="Q1411" s="7">
        <v>0</v>
      </c>
      <c r="R1411" s="11">
        <v>0</v>
      </c>
      <c r="S1411" s="7">
        <v>0</v>
      </c>
      <c r="T1411" s="7">
        <v>1</v>
      </c>
      <c r="U1411" s="7">
        <v>2</v>
      </c>
      <c r="V1411" s="7">
        <v>0</v>
      </c>
      <c r="W1411" s="7">
        <v>2</v>
      </c>
      <c r="X1411" s="7"/>
      <c r="Y1411" s="7">
        <v>0</v>
      </c>
      <c r="Z1411" s="7">
        <v>1</v>
      </c>
      <c r="AA1411" s="7">
        <v>0</v>
      </c>
      <c r="AB1411" s="7">
        <v>0</v>
      </c>
      <c r="AC1411" s="7">
        <v>0</v>
      </c>
      <c r="AD1411" s="7">
        <v>0</v>
      </c>
      <c r="AE1411" s="7">
        <v>20</v>
      </c>
      <c r="AF1411" s="7">
        <v>1</v>
      </c>
      <c r="AG1411" s="7" t="s">
        <v>165</v>
      </c>
      <c r="AH1411" s="11">
        <v>1</v>
      </c>
      <c r="AI1411" s="11">
        <v>0</v>
      </c>
      <c r="AJ1411" s="11">
        <v>0</v>
      </c>
      <c r="AK1411" s="11">
        <v>0</v>
      </c>
      <c r="AL1411" s="7">
        <v>0</v>
      </c>
      <c r="AM1411" s="7">
        <v>0</v>
      </c>
      <c r="AN1411" s="7">
        <v>0</v>
      </c>
      <c r="AO1411" s="7">
        <v>0.5</v>
      </c>
      <c r="AP1411" s="7">
        <v>999999</v>
      </c>
      <c r="AQ1411" s="7">
        <v>2</v>
      </c>
      <c r="AR1411" s="7">
        <v>0</v>
      </c>
      <c r="AS1411" s="11">
        <v>0</v>
      </c>
      <c r="AT1411" s="7" t="s">
        <v>1829</v>
      </c>
      <c r="AU1411" s="7"/>
      <c r="AV1411" s="10" t="s">
        <v>154</v>
      </c>
      <c r="AW1411" s="7" t="s">
        <v>159</v>
      </c>
      <c r="AX1411" s="9">
        <v>10000007</v>
      </c>
      <c r="AY1411" s="9">
        <v>70405007</v>
      </c>
      <c r="AZ1411" s="10" t="s">
        <v>215</v>
      </c>
      <c r="BA1411" s="10" t="s">
        <v>216</v>
      </c>
      <c r="BB1411" s="16">
        <v>0</v>
      </c>
      <c r="BC1411" s="16">
        <v>0</v>
      </c>
      <c r="BD1411" s="22" t="s">
        <v>1850</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70405008</v>
      </c>
      <c r="D1412" s="10" t="s">
        <v>1686</v>
      </c>
      <c r="E1412" s="9">
        <v>1</v>
      </c>
      <c r="F1412" s="11">
        <v>80000001</v>
      </c>
      <c r="G1412" s="9">
        <v>0</v>
      </c>
      <c r="H1412" s="9">
        <v>0</v>
      </c>
      <c r="I1412" s="9">
        <v>1</v>
      </c>
      <c r="J1412" s="9">
        <v>0</v>
      </c>
      <c r="K1412" s="9">
        <v>0</v>
      </c>
      <c r="L1412" s="9">
        <v>0</v>
      </c>
      <c r="M1412" s="9">
        <v>0</v>
      </c>
      <c r="N1412" s="7">
        <v>2</v>
      </c>
      <c r="O1412" s="9">
        <v>2</v>
      </c>
      <c r="P1412" s="9">
        <v>0.6</v>
      </c>
      <c r="Q1412" s="9">
        <v>0</v>
      </c>
      <c r="R1412" s="11">
        <v>0</v>
      </c>
      <c r="S1412" s="16">
        <v>0</v>
      </c>
      <c r="T1412" s="7">
        <v>1</v>
      </c>
      <c r="U1412" s="9">
        <v>2</v>
      </c>
      <c r="V1412" s="9">
        <v>0</v>
      </c>
      <c r="W1412" s="9">
        <v>0</v>
      </c>
      <c r="X1412" s="9"/>
      <c r="Y1412" s="9">
        <v>0</v>
      </c>
      <c r="Z1412" s="9">
        <v>0</v>
      </c>
      <c r="AA1412" s="9">
        <v>0</v>
      </c>
      <c r="AB1412" s="9">
        <v>0</v>
      </c>
      <c r="AC1412" s="7">
        <v>0</v>
      </c>
      <c r="AD1412" s="9">
        <v>0</v>
      </c>
      <c r="AE1412" s="9">
        <v>20</v>
      </c>
      <c r="AF1412" s="9">
        <v>0</v>
      </c>
      <c r="AG1412" s="9">
        <v>0</v>
      </c>
      <c r="AH1412" s="11">
        <v>2</v>
      </c>
      <c r="AI1412" s="11">
        <v>0</v>
      </c>
      <c r="AJ1412" s="11">
        <v>0</v>
      </c>
      <c r="AK1412" s="11">
        <v>0</v>
      </c>
      <c r="AL1412" s="9">
        <v>0</v>
      </c>
      <c r="AM1412" s="9">
        <v>0</v>
      </c>
      <c r="AN1412" s="9">
        <v>0</v>
      </c>
      <c r="AO1412" s="9">
        <v>0</v>
      </c>
      <c r="AP1412" s="9">
        <v>1000</v>
      </c>
      <c r="AQ1412" s="9">
        <v>0</v>
      </c>
      <c r="AR1412" s="9">
        <v>0</v>
      </c>
      <c r="AS1412" s="11">
        <v>90401004</v>
      </c>
      <c r="AT1412" s="9" t="s">
        <v>153</v>
      </c>
      <c r="AU1412" s="9"/>
      <c r="AV1412" s="10" t="s">
        <v>171</v>
      </c>
      <c r="AW1412" s="9" t="s">
        <v>387</v>
      </c>
      <c r="AX1412" s="9">
        <v>0</v>
      </c>
      <c r="AY1412" s="9">
        <v>40000003</v>
      </c>
      <c r="AZ1412" s="10" t="s">
        <v>156</v>
      </c>
      <c r="BA1412" s="10" t="s">
        <v>153</v>
      </c>
      <c r="BB1412" s="16">
        <v>0</v>
      </c>
      <c r="BC1412" s="16">
        <v>0</v>
      </c>
      <c r="BD1412" s="38" t="s">
        <v>1821</v>
      </c>
      <c r="BE1412" s="9">
        <v>0</v>
      </c>
      <c r="BF1412" s="7">
        <v>0</v>
      </c>
      <c r="BG1412" s="9">
        <v>0</v>
      </c>
      <c r="BH1412" s="9">
        <v>0</v>
      </c>
      <c r="BI1412" s="9">
        <v>0</v>
      </c>
      <c r="BJ1412" s="9">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19.5" customHeight="1">
      <c r="C1413" s="9">
        <v>70405009</v>
      </c>
      <c r="D1413" s="10" t="s">
        <v>602</v>
      </c>
      <c r="E1413" s="9">
        <v>1</v>
      </c>
      <c r="F1413" s="11">
        <v>80000001</v>
      </c>
      <c r="G1413" s="9">
        <v>0</v>
      </c>
      <c r="H1413" s="9">
        <v>0</v>
      </c>
      <c r="I1413" s="9">
        <v>1</v>
      </c>
      <c r="J1413" s="9">
        <v>0</v>
      </c>
      <c r="K1413" s="9">
        <v>0</v>
      </c>
      <c r="L1413" s="9">
        <v>0</v>
      </c>
      <c r="M1413" s="9">
        <v>0</v>
      </c>
      <c r="N1413" s="7">
        <v>2</v>
      </c>
      <c r="O1413" s="9">
        <v>2</v>
      </c>
      <c r="P1413" s="9">
        <v>0.8</v>
      </c>
      <c r="Q1413" s="9">
        <v>0</v>
      </c>
      <c r="R1413" s="11">
        <v>0</v>
      </c>
      <c r="S1413" s="16">
        <v>0</v>
      </c>
      <c r="T1413" s="7">
        <v>1</v>
      </c>
      <c r="U1413" s="9">
        <v>2</v>
      </c>
      <c r="V1413" s="9">
        <v>0</v>
      </c>
      <c r="W1413" s="9">
        <v>5</v>
      </c>
      <c r="X1413" s="9"/>
      <c r="Y1413" s="9">
        <v>0</v>
      </c>
      <c r="Z1413" s="9">
        <v>0</v>
      </c>
      <c r="AA1413" s="9">
        <v>0</v>
      </c>
      <c r="AB1413" s="9">
        <v>0</v>
      </c>
      <c r="AC1413" s="7">
        <v>0</v>
      </c>
      <c r="AD1413" s="9">
        <v>0</v>
      </c>
      <c r="AE1413" s="9">
        <v>30</v>
      </c>
      <c r="AF1413" s="9">
        <v>1</v>
      </c>
      <c r="AG1413" s="9">
        <v>1</v>
      </c>
      <c r="AH1413" s="11">
        <v>2</v>
      </c>
      <c r="AI1413" s="11">
        <v>2</v>
      </c>
      <c r="AJ1413" s="11">
        <v>0</v>
      </c>
      <c r="AK1413" s="11">
        <v>1.5</v>
      </c>
      <c r="AL1413" s="9">
        <v>0</v>
      </c>
      <c r="AM1413" s="9">
        <v>0</v>
      </c>
      <c r="AN1413" s="9">
        <v>0</v>
      </c>
      <c r="AO1413" s="9">
        <v>1</v>
      </c>
      <c r="AP1413" s="9">
        <v>30000</v>
      </c>
      <c r="AQ1413" s="9">
        <v>0</v>
      </c>
      <c r="AR1413" s="9">
        <v>4</v>
      </c>
      <c r="AS1413" s="11">
        <v>0</v>
      </c>
      <c r="AT1413" s="9" t="s">
        <v>153</v>
      </c>
      <c r="AU1413" s="9"/>
      <c r="AV1413" s="10" t="s">
        <v>171</v>
      </c>
      <c r="AW1413" s="9" t="s">
        <v>155</v>
      </c>
      <c r="AX1413" s="9">
        <v>10003002</v>
      </c>
      <c r="AY1413" s="9">
        <v>70405007</v>
      </c>
      <c r="AZ1413" s="10" t="s">
        <v>194</v>
      </c>
      <c r="BA1413" s="10">
        <v>0</v>
      </c>
      <c r="BB1413" s="16">
        <v>0</v>
      </c>
      <c r="BC1413" s="16">
        <v>0</v>
      </c>
      <c r="BD1413" s="38" t="s">
        <v>1851</v>
      </c>
      <c r="BE1413" s="9">
        <v>0</v>
      </c>
      <c r="BF1413" s="7">
        <v>0</v>
      </c>
      <c r="BG1413" s="9">
        <v>0</v>
      </c>
      <c r="BH1413" s="9">
        <v>0</v>
      </c>
      <c r="BI1413" s="9">
        <v>0</v>
      </c>
      <c r="BJ1413" s="9">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70501001</v>
      </c>
      <c r="D1414" s="8" t="s">
        <v>1725</v>
      </c>
      <c r="E1414" s="7">
        <v>1</v>
      </c>
      <c r="F1414" s="11">
        <v>80000001</v>
      </c>
      <c r="G1414" s="9">
        <v>0</v>
      </c>
      <c r="H1414" s="9">
        <v>0</v>
      </c>
      <c r="I1414" s="9">
        <v>1</v>
      </c>
      <c r="J1414" s="9">
        <v>0</v>
      </c>
      <c r="K1414" s="9">
        <v>0</v>
      </c>
      <c r="L1414" s="7">
        <v>0</v>
      </c>
      <c r="M1414" s="7">
        <v>0</v>
      </c>
      <c r="N1414" s="7">
        <v>2</v>
      </c>
      <c r="O1414" s="7">
        <v>2</v>
      </c>
      <c r="P1414" s="7">
        <v>0.8</v>
      </c>
      <c r="Q1414" s="7">
        <v>0</v>
      </c>
      <c r="R1414" s="11">
        <v>0</v>
      </c>
      <c r="S1414" s="7">
        <v>0</v>
      </c>
      <c r="T1414" s="7">
        <v>1</v>
      </c>
      <c r="U1414" s="7">
        <v>2</v>
      </c>
      <c r="V1414" s="7">
        <v>0</v>
      </c>
      <c r="W1414" s="7">
        <v>0</v>
      </c>
      <c r="X1414" s="7"/>
      <c r="Y1414" s="7">
        <v>0</v>
      </c>
      <c r="Z1414" s="7">
        <v>0</v>
      </c>
      <c r="AA1414" s="7">
        <v>0</v>
      </c>
      <c r="AB1414" s="7">
        <v>0</v>
      </c>
      <c r="AC1414" s="7">
        <v>0</v>
      </c>
      <c r="AD1414" s="7">
        <v>0</v>
      </c>
      <c r="AE1414" s="7">
        <v>15</v>
      </c>
      <c r="AF1414" s="7">
        <v>0</v>
      </c>
      <c r="AG1414" s="7">
        <v>0</v>
      </c>
      <c r="AH1414" s="11">
        <v>2</v>
      </c>
      <c r="AI1414" s="11">
        <v>2</v>
      </c>
      <c r="AJ1414" s="11">
        <v>0</v>
      </c>
      <c r="AK1414" s="11">
        <v>1.5</v>
      </c>
      <c r="AL1414" s="7">
        <v>0</v>
      </c>
      <c r="AM1414" s="7">
        <v>0</v>
      </c>
      <c r="AN1414" s="7">
        <v>0</v>
      </c>
      <c r="AO1414" s="7">
        <v>1</v>
      </c>
      <c r="AP1414" s="7">
        <v>3000</v>
      </c>
      <c r="AQ1414" s="7">
        <v>0.5</v>
      </c>
      <c r="AR1414" s="7">
        <v>0</v>
      </c>
      <c r="AS1414" s="11">
        <v>0</v>
      </c>
      <c r="AT1414" s="7" t="s">
        <v>153</v>
      </c>
      <c r="AU1414" s="7"/>
      <c r="AV1414" s="10" t="s">
        <v>171</v>
      </c>
      <c r="AW1414" s="7" t="s">
        <v>155</v>
      </c>
      <c r="AX1414" s="9">
        <v>0</v>
      </c>
      <c r="AY1414" s="9">
        <v>0</v>
      </c>
      <c r="AZ1414" s="8" t="s">
        <v>1178</v>
      </c>
      <c r="BA1414" s="7" t="s">
        <v>1852</v>
      </c>
      <c r="BB1414" s="16">
        <v>0</v>
      </c>
      <c r="BC1414" s="16">
        <v>0</v>
      </c>
      <c r="BD1414" s="22" t="s">
        <v>1844</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70501002</v>
      </c>
      <c r="D1415" s="10" t="s">
        <v>341</v>
      </c>
      <c r="E1415" s="9">
        <v>1</v>
      </c>
      <c r="F1415" s="11">
        <v>80000001</v>
      </c>
      <c r="G1415" s="9">
        <v>0</v>
      </c>
      <c r="H1415" s="9">
        <v>0</v>
      </c>
      <c r="I1415" s="9">
        <v>1</v>
      </c>
      <c r="J1415" s="9">
        <v>0</v>
      </c>
      <c r="K1415" s="9">
        <v>0</v>
      </c>
      <c r="L1415" s="9">
        <v>0</v>
      </c>
      <c r="M1415" s="9">
        <v>0</v>
      </c>
      <c r="N1415" s="7">
        <v>2</v>
      </c>
      <c r="O1415" s="9">
        <v>1</v>
      </c>
      <c r="P1415" s="9">
        <v>0.05</v>
      </c>
      <c r="Q1415" s="9">
        <v>0</v>
      </c>
      <c r="R1415" s="11">
        <v>0</v>
      </c>
      <c r="S1415" s="16">
        <v>0</v>
      </c>
      <c r="T1415" s="7">
        <v>1</v>
      </c>
      <c r="U1415" s="9">
        <v>1</v>
      </c>
      <c r="V1415" s="9">
        <v>0</v>
      </c>
      <c r="W1415" s="9">
        <v>2</v>
      </c>
      <c r="X1415" s="9"/>
      <c r="Y1415" s="9">
        <v>0</v>
      </c>
      <c r="Z1415" s="9">
        <v>0</v>
      </c>
      <c r="AA1415" s="9">
        <v>0</v>
      </c>
      <c r="AB1415" s="9">
        <v>0</v>
      </c>
      <c r="AC1415" s="7">
        <v>0</v>
      </c>
      <c r="AD1415" s="9">
        <v>0</v>
      </c>
      <c r="AE1415" s="9">
        <v>10</v>
      </c>
      <c r="AF1415" s="9">
        <v>0</v>
      </c>
      <c r="AG1415" s="9">
        <v>0</v>
      </c>
      <c r="AH1415" s="11">
        <v>7</v>
      </c>
      <c r="AI1415" s="11">
        <v>0</v>
      </c>
      <c r="AJ1415" s="11">
        <v>0</v>
      </c>
      <c r="AK1415" s="11">
        <v>0</v>
      </c>
      <c r="AL1415" s="9">
        <v>0</v>
      </c>
      <c r="AM1415" s="9">
        <v>0</v>
      </c>
      <c r="AN1415" s="9">
        <v>0</v>
      </c>
      <c r="AO1415" s="9">
        <v>0</v>
      </c>
      <c r="AP1415" s="9">
        <v>1000</v>
      </c>
      <c r="AQ1415" s="9">
        <v>0.5</v>
      </c>
      <c r="AR1415" s="9">
        <v>0</v>
      </c>
      <c r="AS1415" s="11">
        <v>0</v>
      </c>
      <c r="AT1415" s="9" t="s">
        <v>1744</v>
      </c>
      <c r="AU1415" s="9"/>
      <c r="AV1415" s="10" t="s">
        <v>182</v>
      </c>
      <c r="AW1415" s="9">
        <v>0</v>
      </c>
      <c r="AX1415" s="9">
        <v>10007001</v>
      </c>
      <c r="AY1415" s="9">
        <v>0</v>
      </c>
      <c r="AZ1415" s="10" t="s">
        <v>156</v>
      </c>
      <c r="BA1415" s="10" t="s">
        <v>153</v>
      </c>
      <c r="BB1415" s="16">
        <v>0</v>
      </c>
      <c r="BC1415" s="16">
        <v>0</v>
      </c>
      <c r="BD1415" s="38" t="s">
        <v>1745</v>
      </c>
      <c r="BE1415" s="9">
        <v>0</v>
      </c>
      <c r="BF1415" s="7">
        <v>0</v>
      </c>
      <c r="BG1415" s="9">
        <v>0</v>
      </c>
      <c r="BH1415" s="9">
        <v>0</v>
      </c>
      <c r="BI1415" s="9">
        <v>0</v>
      </c>
      <c r="BJ1415" s="9">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70501003</v>
      </c>
      <c r="D1416" s="10" t="s">
        <v>1686</v>
      </c>
      <c r="E1416" s="9">
        <v>1</v>
      </c>
      <c r="F1416" s="11">
        <v>80000001</v>
      </c>
      <c r="G1416" s="9">
        <v>0</v>
      </c>
      <c r="H1416" s="9">
        <v>0</v>
      </c>
      <c r="I1416" s="9">
        <v>1</v>
      </c>
      <c r="J1416" s="9">
        <v>0</v>
      </c>
      <c r="K1416" s="9">
        <v>0</v>
      </c>
      <c r="L1416" s="9">
        <v>0</v>
      </c>
      <c r="M1416" s="9">
        <v>0</v>
      </c>
      <c r="N1416" s="7">
        <v>2</v>
      </c>
      <c r="O1416" s="9">
        <v>2</v>
      </c>
      <c r="P1416" s="9">
        <v>0.6</v>
      </c>
      <c r="Q1416" s="9">
        <v>0</v>
      </c>
      <c r="R1416" s="11">
        <v>0</v>
      </c>
      <c r="S1416" s="16">
        <v>0</v>
      </c>
      <c r="T1416" s="7">
        <v>1</v>
      </c>
      <c r="U1416" s="9">
        <v>2</v>
      </c>
      <c r="V1416" s="9">
        <v>0</v>
      </c>
      <c r="W1416" s="9">
        <v>0</v>
      </c>
      <c r="X1416" s="9"/>
      <c r="Y1416" s="9">
        <v>0</v>
      </c>
      <c r="Z1416" s="9">
        <v>0</v>
      </c>
      <c r="AA1416" s="9">
        <v>0</v>
      </c>
      <c r="AB1416" s="9">
        <v>0</v>
      </c>
      <c r="AC1416" s="7">
        <v>0</v>
      </c>
      <c r="AD1416" s="9">
        <v>0</v>
      </c>
      <c r="AE1416" s="9">
        <v>20</v>
      </c>
      <c r="AF1416" s="9">
        <v>0</v>
      </c>
      <c r="AG1416" s="9">
        <v>0</v>
      </c>
      <c r="AH1416" s="11">
        <v>2</v>
      </c>
      <c r="AI1416" s="11">
        <v>0</v>
      </c>
      <c r="AJ1416" s="11">
        <v>0</v>
      </c>
      <c r="AK1416" s="11">
        <v>0</v>
      </c>
      <c r="AL1416" s="9">
        <v>0</v>
      </c>
      <c r="AM1416" s="9">
        <v>0</v>
      </c>
      <c r="AN1416" s="9">
        <v>0</v>
      </c>
      <c r="AO1416" s="9">
        <v>0</v>
      </c>
      <c r="AP1416" s="9">
        <v>1000</v>
      </c>
      <c r="AQ1416" s="9">
        <v>0</v>
      </c>
      <c r="AR1416" s="9">
        <v>0</v>
      </c>
      <c r="AS1416" s="11">
        <v>90401004</v>
      </c>
      <c r="AT1416" s="9" t="s">
        <v>153</v>
      </c>
      <c r="AU1416" s="9"/>
      <c r="AV1416" s="10" t="s">
        <v>153</v>
      </c>
      <c r="AW1416" s="9" t="s">
        <v>387</v>
      </c>
      <c r="AX1416" s="9">
        <v>0</v>
      </c>
      <c r="AY1416" s="9">
        <v>40000003</v>
      </c>
      <c r="AZ1416" s="10" t="s">
        <v>156</v>
      </c>
      <c r="BA1416" s="10" t="s">
        <v>153</v>
      </c>
      <c r="BB1416" s="16">
        <v>0</v>
      </c>
      <c r="BC1416" s="16">
        <v>0</v>
      </c>
      <c r="BD1416" s="38" t="s">
        <v>1821</v>
      </c>
      <c r="BE1416" s="9">
        <v>0</v>
      </c>
      <c r="BF1416" s="7">
        <v>0</v>
      </c>
      <c r="BG1416" s="9">
        <v>0</v>
      </c>
      <c r="BH1416" s="9">
        <v>0</v>
      </c>
      <c r="BI1416" s="9">
        <v>0</v>
      </c>
      <c r="BJ1416" s="9">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70501004</v>
      </c>
      <c r="D1417" s="10" t="s">
        <v>1378</v>
      </c>
      <c r="E1417" s="9">
        <v>1</v>
      </c>
      <c r="F1417" s="11">
        <v>80000001</v>
      </c>
      <c r="G1417" s="9">
        <v>0</v>
      </c>
      <c r="H1417" s="9">
        <v>0</v>
      </c>
      <c r="I1417" s="9">
        <v>1</v>
      </c>
      <c r="J1417" s="9">
        <v>0</v>
      </c>
      <c r="K1417" s="9">
        <v>0</v>
      </c>
      <c r="L1417" s="9">
        <v>0</v>
      </c>
      <c r="M1417" s="9">
        <v>0</v>
      </c>
      <c r="N1417" s="7">
        <v>2</v>
      </c>
      <c r="O1417" s="9">
        <v>2</v>
      </c>
      <c r="P1417" s="9">
        <v>0.3</v>
      </c>
      <c r="Q1417" s="9">
        <v>0</v>
      </c>
      <c r="R1417" s="11">
        <v>0</v>
      </c>
      <c r="S1417" s="16">
        <v>0</v>
      </c>
      <c r="T1417" s="7">
        <v>1</v>
      </c>
      <c r="U1417" s="9">
        <v>2</v>
      </c>
      <c r="V1417" s="9">
        <v>0</v>
      </c>
      <c r="W1417" s="9">
        <v>0</v>
      </c>
      <c r="X1417" s="9"/>
      <c r="Y1417" s="9">
        <v>0</v>
      </c>
      <c r="Z1417" s="9">
        <v>0</v>
      </c>
      <c r="AA1417" s="9">
        <v>0</v>
      </c>
      <c r="AB1417" s="9">
        <v>0</v>
      </c>
      <c r="AC1417" s="7">
        <v>0</v>
      </c>
      <c r="AD1417" s="9">
        <v>0</v>
      </c>
      <c r="AE1417" s="7">
        <v>15</v>
      </c>
      <c r="AF1417" s="9">
        <v>0</v>
      </c>
      <c r="AG1417" s="9">
        <v>0</v>
      </c>
      <c r="AH1417" s="11">
        <v>2</v>
      </c>
      <c r="AI1417" s="11">
        <v>0</v>
      </c>
      <c r="AJ1417" s="11">
        <v>0</v>
      </c>
      <c r="AK1417" s="11">
        <v>0</v>
      </c>
      <c r="AL1417" s="9">
        <v>0</v>
      </c>
      <c r="AM1417" s="9">
        <v>0</v>
      </c>
      <c r="AN1417" s="9">
        <v>0</v>
      </c>
      <c r="AO1417" s="9">
        <v>0</v>
      </c>
      <c r="AP1417" s="9">
        <v>1000</v>
      </c>
      <c r="AQ1417" s="9">
        <v>0</v>
      </c>
      <c r="AR1417" s="9">
        <v>0</v>
      </c>
      <c r="AS1417" s="11">
        <v>90304001</v>
      </c>
      <c r="AT1417" s="9" t="s">
        <v>153</v>
      </c>
      <c r="AU1417" s="9"/>
      <c r="AV1417" s="10" t="s">
        <v>154</v>
      </c>
      <c r="AW1417" s="9" t="s">
        <v>387</v>
      </c>
      <c r="AX1417" s="9">
        <v>0</v>
      </c>
      <c r="AY1417" s="9">
        <v>0</v>
      </c>
      <c r="AZ1417" s="10" t="s">
        <v>156</v>
      </c>
      <c r="BA1417" s="10" t="s">
        <v>153</v>
      </c>
      <c r="BB1417" s="16">
        <v>0</v>
      </c>
      <c r="BC1417" s="16">
        <v>0</v>
      </c>
      <c r="BD1417" s="38" t="s">
        <v>1853</v>
      </c>
      <c r="BE1417" s="9">
        <v>0</v>
      </c>
      <c r="BF1417" s="7">
        <v>0</v>
      </c>
      <c r="BG1417" s="9">
        <v>0</v>
      </c>
      <c r="BH1417" s="9">
        <v>0</v>
      </c>
      <c r="BI1417" s="9">
        <v>0</v>
      </c>
      <c r="BJ1417" s="9">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70501005</v>
      </c>
      <c r="D1418" s="8" t="s">
        <v>1822</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3</v>
      </c>
      <c r="X1418" s="7"/>
      <c r="Y1418" s="7">
        <v>350</v>
      </c>
      <c r="Z1418" s="7">
        <v>0</v>
      </c>
      <c r="AA1418" s="7">
        <v>0</v>
      </c>
      <c r="AB1418" s="7">
        <v>0</v>
      </c>
      <c r="AC1418" s="7">
        <v>0</v>
      </c>
      <c r="AD1418" s="7">
        <v>0</v>
      </c>
      <c r="AE1418" s="7">
        <v>9</v>
      </c>
      <c r="AF1418" s="7">
        <v>2</v>
      </c>
      <c r="AG1418" s="7" t="s">
        <v>152</v>
      </c>
      <c r="AH1418" s="11">
        <v>0</v>
      </c>
      <c r="AI1418" s="11">
        <v>2</v>
      </c>
      <c r="AJ1418" s="11">
        <v>0</v>
      </c>
      <c r="AK1418" s="11">
        <v>1.5</v>
      </c>
      <c r="AL1418" s="7">
        <v>0</v>
      </c>
      <c r="AM1418" s="7">
        <v>0</v>
      </c>
      <c r="AN1418" s="7">
        <v>0</v>
      </c>
      <c r="AO1418" s="7">
        <v>1.5</v>
      </c>
      <c r="AP1418" s="7">
        <v>3000</v>
      </c>
      <c r="AQ1418" s="7">
        <v>1</v>
      </c>
      <c r="AR1418" s="7">
        <v>0</v>
      </c>
      <c r="AS1418" s="11">
        <v>0</v>
      </c>
      <c r="AT1418" s="7" t="s">
        <v>1823</v>
      </c>
      <c r="AU1418" s="7"/>
      <c r="AV1418" s="10" t="s">
        <v>158</v>
      </c>
      <c r="AW1418" s="7" t="s">
        <v>155</v>
      </c>
      <c r="AX1418" s="9">
        <v>10000007</v>
      </c>
      <c r="AY1418" s="9">
        <v>70401006</v>
      </c>
      <c r="AZ1418" s="8" t="s">
        <v>156</v>
      </c>
      <c r="BA1418" s="7">
        <v>0</v>
      </c>
      <c r="BB1418" s="16">
        <v>0</v>
      </c>
      <c r="BC1418" s="16">
        <v>0</v>
      </c>
      <c r="BD1418" s="22" t="s">
        <v>1824</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19.5" customHeight="1">
      <c r="C1419" s="9">
        <v>70501006</v>
      </c>
      <c r="D1419" s="10" t="s">
        <v>602</v>
      </c>
      <c r="E1419" s="9">
        <v>1</v>
      </c>
      <c r="F1419" s="11">
        <v>80000001</v>
      </c>
      <c r="G1419" s="9">
        <v>0</v>
      </c>
      <c r="H1419" s="9">
        <v>0</v>
      </c>
      <c r="I1419" s="9">
        <v>1</v>
      </c>
      <c r="J1419" s="9">
        <v>0</v>
      </c>
      <c r="K1419" s="9">
        <v>0</v>
      </c>
      <c r="L1419" s="9">
        <v>0</v>
      </c>
      <c r="M1419" s="9">
        <v>0</v>
      </c>
      <c r="N1419" s="7">
        <v>2</v>
      </c>
      <c r="O1419" s="9">
        <v>2</v>
      </c>
      <c r="P1419" s="9">
        <v>0.8</v>
      </c>
      <c r="Q1419" s="9">
        <v>0</v>
      </c>
      <c r="R1419" s="11">
        <v>0</v>
      </c>
      <c r="S1419" s="16">
        <v>0</v>
      </c>
      <c r="T1419" s="7">
        <v>1</v>
      </c>
      <c r="U1419" s="9">
        <v>2</v>
      </c>
      <c r="V1419" s="9">
        <v>0</v>
      </c>
      <c r="W1419" s="9">
        <v>5</v>
      </c>
      <c r="X1419" s="9"/>
      <c r="Y1419" s="9">
        <v>0</v>
      </c>
      <c r="Z1419" s="9">
        <v>0</v>
      </c>
      <c r="AA1419" s="9">
        <v>0</v>
      </c>
      <c r="AB1419" s="9">
        <v>0</v>
      </c>
      <c r="AC1419" s="7">
        <v>0</v>
      </c>
      <c r="AD1419" s="9">
        <v>0</v>
      </c>
      <c r="AE1419" s="9">
        <v>30</v>
      </c>
      <c r="AF1419" s="9">
        <v>1</v>
      </c>
      <c r="AG1419" s="9">
        <v>1</v>
      </c>
      <c r="AH1419" s="11">
        <v>2</v>
      </c>
      <c r="AI1419" s="11">
        <v>2</v>
      </c>
      <c r="AJ1419" s="11">
        <v>0</v>
      </c>
      <c r="AK1419" s="11">
        <v>1.5</v>
      </c>
      <c r="AL1419" s="9">
        <v>0</v>
      </c>
      <c r="AM1419" s="9">
        <v>0</v>
      </c>
      <c r="AN1419" s="9">
        <v>0</v>
      </c>
      <c r="AO1419" s="9">
        <v>1</v>
      </c>
      <c r="AP1419" s="9">
        <v>30000</v>
      </c>
      <c r="AQ1419" s="9">
        <v>0</v>
      </c>
      <c r="AR1419" s="9">
        <v>4</v>
      </c>
      <c r="AS1419" s="11">
        <v>0</v>
      </c>
      <c r="AT1419" s="9" t="s">
        <v>153</v>
      </c>
      <c r="AU1419" s="9"/>
      <c r="AV1419" s="10" t="s">
        <v>171</v>
      </c>
      <c r="AW1419" s="9" t="s">
        <v>155</v>
      </c>
      <c r="AX1419" s="9">
        <v>10003002</v>
      </c>
      <c r="AY1419" s="9">
        <v>70405007</v>
      </c>
      <c r="AZ1419" s="10" t="s">
        <v>194</v>
      </c>
      <c r="BA1419" s="10">
        <v>0</v>
      </c>
      <c r="BB1419" s="16">
        <v>0</v>
      </c>
      <c r="BC1419" s="16">
        <v>0</v>
      </c>
      <c r="BD1419" s="38" t="s">
        <v>1851</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19.5" customHeight="1">
      <c r="C1420" s="9">
        <v>70502001</v>
      </c>
      <c r="D1420" s="8" t="s">
        <v>1710</v>
      </c>
      <c r="E1420" s="9">
        <v>1</v>
      </c>
      <c r="F1420" s="11">
        <v>80000001</v>
      </c>
      <c r="G1420" s="9">
        <v>0</v>
      </c>
      <c r="H1420" s="9">
        <v>0</v>
      </c>
      <c r="I1420" s="9">
        <v>1</v>
      </c>
      <c r="J1420" s="9">
        <v>0</v>
      </c>
      <c r="K1420" s="9">
        <v>0</v>
      </c>
      <c r="L1420" s="7">
        <v>0</v>
      </c>
      <c r="M1420" s="7">
        <v>0</v>
      </c>
      <c r="N1420" s="7">
        <v>2</v>
      </c>
      <c r="O1420" s="7">
        <v>1</v>
      </c>
      <c r="P1420" s="7">
        <v>0.3</v>
      </c>
      <c r="Q1420" s="7">
        <v>0</v>
      </c>
      <c r="R1420" s="11">
        <v>0</v>
      </c>
      <c r="S1420" s="7">
        <v>0</v>
      </c>
      <c r="T1420" s="7">
        <v>1</v>
      </c>
      <c r="U1420" s="7">
        <v>2</v>
      </c>
      <c r="V1420" s="7">
        <v>0</v>
      </c>
      <c r="W1420" s="7">
        <v>3</v>
      </c>
      <c r="X1420" s="7"/>
      <c r="Y1420" s="7">
        <v>0</v>
      </c>
      <c r="Z1420" s="7">
        <v>1</v>
      </c>
      <c r="AA1420" s="7">
        <v>0</v>
      </c>
      <c r="AB1420" s="7">
        <v>0</v>
      </c>
      <c r="AC1420" s="7">
        <v>0</v>
      </c>
      <c r="AD1420" s="7">
        <v>0</v>
      </c>
      <c r="AE1420" s="7">
        <v>12</v>
      </c>
      <c r="AF1420" s="7">
        <v>1</v>
      </c>
      <c r="AG1420" s="7" t="s">
        <v>883</v>
      </c>
      <c r="AH1420" s="11">
        <v>1</v>
      </c>
      <c r="AI1420" s="11">
        <v>1</v>
      </c>
      <c r="AJ1420" s="11">
        <v>0</v>
      </c>
      <c r="AK1420" s="11">
        <v>3</v>
      </c>
      <c r="AL1420" s="7">
        <v>0</v>
      </c>
      <c r="AM1420" s="7">
        <v>0</v>
      </c>
      <c r="AN1420" s="7">
        <v>0</v>
      </c>
      <c r="AO1420" s="7">
        <v>3</v>
      </c>
      <c r="AP1420" s="7">
        <v>5000</v>
      </c>
      <c r="AQ1420" s="7">
        <v>2.5</v>
      </c>
      <c r="AR1420" s="7">
        <v>0</v>
      </c>
      <c r="AS1420" s="11">
        <v>0</v>
      </c>
      <c r="AT1420" s="7" t="s">
        <v>153</v>
      </c>
      <c r="AU1420" s="7"/>
      <c r="AV1420" s="10" t="s">
        <v>154</v>
      </c>
      <c r="AW1420" s="7" t="s">
        <v>159</v>
      </c>
      <c r="AX1420" s="9">
        <v>10000007</v>
      </c>
      <c r="AY1420" s="9">
        <v>70107001</v>
      </c>
      <c r="AZ1420" s="8" t="s">
        <v>156</v>
      </c>
      <c r="BA1420" s="7">
        <v>0</v>
      </c>
      <c r="BB1420" s="16">
        <v>0</v>
      </c>
      <c r="BC1420" s="16">
        <v>0</v>
      </c>
      <c r="BD1420" s="22" t="s">
        <v>1711</v>
      </c>
      <c r="BE1420" s="7">
        <v>0</v>
      </c>
      <c r="BF1420" s="7">
        <v>0</v>
      </c>
      <c r="BG1420" s="7">
        <v>0</v>
      </c>
      <c r="BH1420" s="7">
        <v>0</v>
      </c>
      <c r="BI1420" s="7">
        <v>0</v>
      </c>
      <c r="BJ1420" s="7">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20.100000000000001" customHeight="1">
      <c r="C1421" s="9">
        <v>70502002</v>
      </c>
      <c r="D1421" s="8" t="s">
        <v>1712</v>
      </c>
      <c r="E1421" s="9">
        <v>1</v>
      </c>
      <c r="F1421" s="11">
        <v>80000001</v>
      </c>
      <c r="G1421" s="9">
        <v>0</v>
      </c>
      <c r="H1421" s="9">
        <v>0</v>
      </c>
      <c r="I1421" s="9">
        <v>1</v>
      </c>
      <c r="J1421" s="9">
        <v>0</v>
      </c>
      <c r="K1421" s="9">
        <v>0</v>
      </c>
      <c r="L1421" s="7">
        <v>0</v>
      </c>
      <c r="M1421" s="7">
        <v>0</v>
      </c>
      <c r="N1421" s="7">
        <v>2</v>
      </c>
      <c r="O1421" s="7">
        <v>1</v>
      </c>
      <c r="P1421" s="7">
        <v>0.3</v>
      </c>
      <c r="Q1421" s="7">
        <v>0</v>
      </c>
      <c r="R1421" s="11">
        <v>0</v>
      </c>
      <c r="S1421" s="7">
        <v>0</v>
      </c>
      <c r="T1421" s="7">
        <v>1</v>
      </c>
      <c r="U1421" s="7">
        <v>2</v>
      </c>
      <c r="V1421" s="7">
        <v>0</v>
      </c>
      <c r="W1421" s="7">
        <v>3</v>
      </c>
      <c r="X1421" s="7"/>
      <c r="Y1421" s="7">
        <v>0</v>
      </c>
      <c r="Z1421" s="7">
        <v>1</v>
      </c>
      <c r="AA1421" s="7">
        <v>0</v>
      </c>
      <c r="AB1421" s="7">
        <v>0</v>
      </c>
      <c r="AC1421" s="7">
        <v>0</v>
      </c>
      <c r="AD1421" s="7">
        <v>0</v>
      </c>
      <c r="AE1421" s="7">
        <v>12</v>
      </c>
      <c r="AF1421" s="7">
        <v>1</v>
      </c>
      <c r="AG1421" s="7">
        <v>3</v>
      </c>
      <c r="AH1421" s="11">
        <v>4</v>
      </c>
      <c r="AI1421" s="11">
        <v>1</v>
      </c>
      <c r="AJ1421" s="11">
        <v>0</v>
      </c>
      <c r="AK1421" s="11">
        <v>1.5</v>
      </c>
      <c r="AL1421" s="7">
        <v>0</v>
      </c>
      <c r="AM1421" s="7">
        <v>0</v>
      </c>
      <c r="AN1421" s="7">
        <v>0</v>
      </c>
      <c r="AO1421" s="7">
        <v>3</v>
      </c>
      <c r="AP1421" s="7">
        <v>5000</v>
      </c>
      <c r="AQ1421" s="7">
        <v>3</v>
      </c>
      <c r="AR1421" s="7">
        <v>0</v>
      </c>
      <c r="AS1421" s="11">
        <v>0</v>
      </c>
      <c r="AT1421" s="7" t="s">
        <v>153</v>
      </c>
      <c r="AU1421" s="7"/>
      <c r="AV1421" s="10" t="s">
        <v>171</v>
      </c>
      <c r="AW1421" s="7" t="s">
        <v>159</v>
      </c>
      <c r="AX1421" s="9">
        <v>10000007</v>
      </c>
      <c r="AY1421" s="9">
        <v>70103003</v>
      </c>
      <c r="AZ1421" s="8" t="s">
        <v>156</v>
      </c>
      <c r="BA1421" s="7" t="s">
        <v>1854</v>
      </c>
      <c r="BB1421" s="16">
        <v>0</v>
      </c>
      <c r="BC1421" s="16">
        <v>0</v>
      </c>
      <c r="BD1421" s="22" t="s">
        <v>1714</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70502003</v>
      </c>
      <c r="D1422" s="8" t="s">
        <v>1715</v>
      </c>
      <c r="E1422" s="7">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1</v>
      </c>
      <c r="AG1422" s="7">
        <v>3</v>
      </c>
      <c r="AH1422" s="11">
        <v>6</v>
      </c>
      <c r="AI1422" s="11">
        <v>1</v>
      </c>
      <c r="AJ1422" s="11">
        <v>0</v>
      </c>
      <c r="AK1422" s="11">
        <v>1.5</v>
      </c>
      <c r="AL1422" s="7">
        <v>0</v>
      </c>
      <c r="AM1422" s="7">
        <v>0</v>
      </c>
      <c r="AN1422" s="7">
        <v>0</v>
      </c>
      <c r="AO1422" s="7">
        <v>3</v>
      </c>
      <c r="AP1422" s="7">
        <v>5000</v>
      </c>
      <c r="AQ1422" s="7">
        <v>3</v>
      </c>
      <c r="AR1422" s="7">
        <v>0</v>
      </c>
      <c r="AS1422" s="11">
        <v>0</v>
      </c>
      <c r="AT1422" s="7" t="s">
        <v>153</v>
      </c>
      <c r="AU1422" s="7"/>
      <c r="AV1422" s="10" t="s">
        <v>189</v>
      </c>
      <c r="AW1422" s="7" t="s">
        <v>159</v>
      </c>
      <c r="AX1422" s="9">
        <v>10000007</v>
      </c>
      <c r="AY1422" s="9">
        <v>70103003</v>
      </c>
      <c r="AZ1422" s="8" t="s">
        <v>156</v>
      </c>
      <c r="BA1422" s="7" t="s">
        <v>1855</v>
      </c>
      <c r="BB1422" s="16">
        <v>0</v>
      </c>
      <c r="BC1422" s="16">
        <v>0</v>
      </c>
      <c r="BD1422" s="22" t="s">
        <v>1717</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9">
        <v>70502004</v>
      </c>
      <c r="D1423" s="10" t="s">
        <v>1718</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2</v>
      </c>
      <c r="AI1423" s="11">
        <v>0</v>
      </c>
      <c r="AJ1423" s="11">
        <v>0</v>
      </c>
      <c r="AK1423" s="11">
        <v>0</v>
      </c>
      <c r="AL1423" s="9">
        <v>0</v>
      </c>
      <c r="AM1423" s="9">
        <v>0</v>
      </c>
      <c r="AN1423" s="9">
        <v>0</v>
      </c>
      <c r="AO1423" s="9">
        <v>0</v>
      </c>
      <c r="AP1423" s="9">
        <v>1000</v>
      </c>
      <c r="AQ1423" s="9">
        <v>0</v>
      </c>
      <c r="AR1423" s="9">
        <v>0</v>
      </c>
      <c r="AS1423" s="11">
        <v>90102001</v>
      </c>
      <c r="AT1423" s="9" t="s">
        <v>153</v>
      </c>
      <c r="AU1423" s="9"/>
      <c r="AV1423" s="10" t="s">
        <v>171</v>
      </c>
      <c r="AW1423" s="9" t="s">
        <v>387</v>
      </c>
      <c r="AX1423" s="9">
        <v>0</v>
      </c>
      <c r="AY1423" s="9">
        <v>40000003</v>
      </c>
      <c r="AZ1423" s="10" t="s">
        <v>156</v>
      </c>
      <c r="BA1423" s="10" t="s">
        <v>153</v>
      </c>
      <c r="BB1423" s="16">
        <v>0</v>
      </c>
      <c r="BC1423" s="16">
        <v>0</v>
      </c>
      <c r="BD1423" s="38" t="s">
        <v>1719</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70502005</v>
      </c>
      <c r="D1424" s="10" t="s">
        <v>1720</v>
      </c>
      <c r="E1424" s="9">
        <v>1</v>
      </c>
      <c r="F1424" s="11">
        <v>80000001</v>
      </c>
      <c r="G1424" s="9">
        <v>0</v>
      </c>
      <c r="H1424" s="9">
        <v>0</v>
      </c>
      <c r="I1424" s="9">
        <v>1</v>
      </c>
      <c r="J1424" s="9">
        <v>0</v>
      </c>
      <c r="K1424" s="9">
        <v>0</v>
      </c>
      <c r="L1424" s="9">
        <v>0</v>
      </c>
      <c r="M1424" s="9">
        <v>0</v>
      </c>
      <c r="N1424" s="7">
        <v>2</v>
      </c>
      <c r="O1424" s="9">
        <v>2</v>
      </c>
      <c r="P1424" s="9">
        <v>0.6</v>
      </c>
      <c r="Q1424" s="9">
        <v>0</v>
      </c>
      <c r="R1424" s="11">
        <v>0</v>
      </c>
      <c r="S1424" s="16">
        <v>0</v>
      </c>
      <c r="T1424" s="7">
        <v>1</v>
      </c>
      <c r="U1424" s="9">
        <v>2</v>
      </c>
      <c r="V1424" s="9">
        <v>0</v>
      </c>
      <c r="W1424" s="9">
        <v>0</v>
      </c>
      <c r="X1424" s="9"/>
      <c r="Y1424" s="9">
        <v>0</v>
      </c>
      <c r="Z1424" s="9">
        <v>0</v>
      </c>
      <c r="AA1424" s="9">
        <v>0</v>
      </c>
      <c r="AB1424" s="9">
        <v>0</v>
      </c>
      <c r="AC1424" s="9">
        <v>0</v>
      </c>
      <c r="AD1424" s="9">
        <v>0</v>
      </c>
      <c r="AE1424" s="7">
        <v>99999</v>
      </c>
      <c r="AF1424" s="9">
        <v>0</v>
      </c>
      <c r="AG1424" s="9">
        <v>0</v>
      </c>
      <c r="AH1424" s="11">
        <v>2</v>
      </c>
      <c r="AI1424" s="11">
        <v>0</v>
      </c>
      <c r="AJ1424" s="11">
        <v>0</v>
      </c>
      <c r="AK1424" s="11">
        <v>0</v>
      </c>
      <c r="AL1424" s="9">
        <v>0</v>
      </c>
      <c r="AM1424" s="9">
        <v>0</v>
      </c>
      <c r="AN1424" s="9">
        <v>0</v>
      </c>
      <c r="AO1424" s="9">
        <v>0</v>
      </c>
      <c r="AP1424" s="9">
        <v>1000</v>
      </c>
      <c r="AQ1424" s="9">
        <v>0</v>
      </c>
      <c r="AR1424" s="9">
        <v>0</v>
      </c>
      <c r="AS1424" s="11">
        <v>90104002</v>
      </c>
      <c r="AT1424" s="9" t="s">
        <v>153</v>
      </c>
      <c r="AU1424" s="9"/>
      <c r="AV1424" s="10" t="s">
        <v>171</v>
      </c>
      <c r="AW1424" s="9" t="s">
        <v>387</v>
      </c>
      <c r="AX1424" s="9">
        <v>0</v>
      </c>
      <c r="AY1424" s="9">
        <v>0</v>
      </c>
      <c r="AZ1424" s="10" t="s">
        <v>156</v>
      </c>
      <c r="BA1424" s="10" t="s">
        <v>153</v>
      </c>
      <c r="BB1424" s="16">
        <v>0</v>
      </c>
      <c r="BC1424" s="16">
        <v>0</v>
      </c>
      <c r="BD1424" s="38" t="s">
        <v>1694</v>
      </c>
      <c r="BE1424" s="9">
        <v>0</v>
      </c>
      <c r="BF1424" s="7">
        <v>0</v>
      </c>
      <c r="BG1424" s="9">
        <v>0</v>
      </c>
      <c r="BH1424" s="9">
        <v>0</v>
      </c>
      <c r="BI1424" s="9">
        <v>0</v>
      </c>
      <c r="BJ1424" s="9">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70503001</v>
      </c>
      <c r="D1425" s="10" t="s">
        <v>1802</v>
      </c>
      <c r="E1425" s="9">
        <v>1</v>
      </c>
      <c r="F1425" s="11">
        <v>80000001</v>
      </c>
      <c r="G1425" s="9">
        <v>0</v>
      </c>
      <c r="H1425" s="9">
        <v>0</v>
      </c>
      <c r="I1425" s="9">
        <v>1</v>
      </c>
      <c r="J1425" s="9">
        <v>0</v>
      </c>
      <c r="K1425" s="9">
        <v>0</v>
      </c>
      <c r="L1425" s="9">
        <v>0</v>
      </c>
      <c r="M1425" s="9">
        <v>0</v>
      </c>
      <c r="N1425" s="7">
        <v>2</v>
      </c>
      <c r="O1425" s="9">
        <v>0</v>
      </c>
      <c r="P1425" s="9">
        <v>0</v>
      </c>
      <c r="Q1425" s="9">
        <v>0</v>
      </c>
      <c r="R1425" s="11">
        <v>0</v>
      </c>
      <c r="S1425" s="16">
        <v>0</v>
      </c>
      <c r="T1425" s="7">
        <v>1</v>
      </c>
      <c r="U1425" s="9">
        <v>2</v>
      </c>
      <c r="V1425" s="9">
        <v>0</v>
      </c>
      <c r="W1425" s="9">
        <v>3</v>
      </c>
      <c r="X1425" s="9"/>
      <c r="Y1425" s="9">
        <v>0</v>
      </c>
      <c r="Z1425" s="9">
        <v>0</v>
      </c>
      <c r="AA1425" s="9">
        <v>0</v>
      </c>
      <c r="AB1425" s="9">
        <v>0</v>
      </c>
      <c r="AC1425" s="7">
        <v>0</v>
      </c>
      <c r="AD1425" s="9">
        <v>0</v>
      </c>
      <c r="AE1425" s="9">
        <v>20</v>
      </c>
      <c r="AF1425" s="9">
        <v>1</v>
      </c>
      <c r="AG1425" s="9">
        <v>1</v>
      </c>
      <c r="AH1425" s="11">
        <v>2</v>
      </c>
      <c r="AI1425" s="11">
        <v>2</v>
      </c>
      <c r="AJ1425" s="11">
        <v>0</v>
      </c>
      <c r="AK1425" s="11">
        <v>1.5</v>
      </c>
      <c r="AL1425" s="9">
        <v>0</v>
      </c>
      <c r="AM1425" s="9">
        <v>0</v>
      </c>
      <c r="AN1425" s="9">
        <v>0</v>
      </c>
      <c r="AO1425" s="9">
        <v>1</v>
      </c>
      <c r="AP1425" s="9">
        <v>30000</v>
      </c>
      <c r="AQ1425" s="9">
        <v>0</v>
      </c>
      <c r="AR1425" s="9">
        <v>4</v>
      </c>
      <c r="AS1425" s="11">
        <v>0</v>
      </c>
      <c r="AT1425" s="7" t="s">
        <v>1744</v>
      </c>
      <c r="AU1425" s="7"/>
      <c r="AV1425" s="10" t="s">
        <v>171</v>
      </c>
      <c r="AW1425" s="9" t="s">
        <v>155</v>
      </c>
      <c r="AX1425" s="9">
        <v>10003002</v>
      </c>
      <c r="AY1425" s="9">
        <v>70106005</v>
      </c>
      <c r="AZ1425" s="10" t="s">
        <v>194</v>
      </c>
      <c r="BA1425" s="10">
        <v>0</v>
      </c>
      <c r="BB1425" s="16">
        <v>0</v>
      </c>
      <c r="BC1425" s="16">
        <v>0</v>
      </c>
      <c r="BD1425" s="38" t="s">
        <v>1837</v>
      </c>
      <c r="BE1425" s="9">
        <v>0</v>
      </c>
      <c r="BF1425" s="7">
        <v>0</v>
      </c>
      <c r="BG1425" s="9">
        <v>0</v>
      </c>
      <c r="BH1425" s="9">
        <v>0</v>
      </c>
      <c r="BI1425" s="9">
        <v>0</v>
      </c>
      <c r="BJ1425" s="9">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70503002</v>
      </c>
      <c r="D1426" s="8" t="s">
        <v>1779</v>
      </c>
      <c r="E1426" s="9">
        <v>1</v>
      </c>
      <c r="F1426" s="11">
        <v>80000001</v>
      </c>
      <c r="G1426" s="9">
        <v>0</v>
      </c>
      <c r="H1426" s="9">
        <v>0</v>
      </c>
      <c r="I1426" s="9">
        <v>1</v>
      </c>
      <c r="J1426" s="9">
        <v>0</v>
      </c>
      <c r="K1426" s="9">
        <v>0</v>
      </c>
      <c r="L1426" s="7">
        <v>0</v>
      </c>
      <c r="M1426" s="7">
        <v>0</v>
      </c>
      <c r="N1426" s="7">
        <v>2</v>
      </c>
      <c r="O1426" s="7">
        <v>1</v>
      </c>
      <c r="P1426" s="7">
        <v>0.3</v>
      </c>
      <c r="Q1426" s="7">
        <v>0</v>
      </c>
      <c r="R1426" s="11">
        <v>0</v>
      </c>
      <c r="S1426" s="7">
        <v>0</v>
      </c>
      <c r="T1426" s="7">
        <v>1</v>
      </c>
      <c r="U1426" s="7">
        <v>2</v>
      </c>
      <c r="V1426" s="7">
        <v>0</v>
      </c>
      <c r="W1426" s="7">
        <v>2.5</v>
      </c>
      <c r="X1426" s="7"/>
      <c r="Y1426" s="7">
        <v>0</v>
      </c>
      <c r="Z1426" s="7">
        <v>1</v>
      </c>
      <c r="AA1426" s="7">
        <v>0</v>
      </c>
      <c r="AB1426" s="7">
        <v>0</v>
      </c>
      <c r="AC1426" s="7">
        <v>0</v>
      </c>
      <c r="AD1426" s="7">
        <v>0</v>
      </c>
      <c r="AE1426" s="7">
        <v>12</v>
      </c>
      <c r="AF1426" s="7">
        <v>1</v>
      </c>
      <c r="AG1426" s="7">
        <v>3</v>
      </c>
      <c r="AH1426" s="11">
        <v>4</v>
      </c>
      <c r="AI1426" s="11">
        <v>1</v>
      </c>
      <c r="AJ1426" s="11">
        <v>0</v>
      </c>
      <c r="AK1426" s="11">
        <v>1.5</v>
      </c>
      <c r="AL1426" s="7">
        <v>0</v>
      </c>
      <c r="AM1426" s="7">
        <v>0</v>
      </c>
      <c r="AN1426" s="7">
        <v>0</v>
      </c>
      <c r="AO1426" s="7">
        <v>2.5</v>
      </c>
      <c r="AP1426" s="7">
        <v>5000</v>
      </c>
      <c r="AQ1426" s="7">
        <v>2</v>
      </c>
      <c r="AR1426" s="7">
        <v>0</v>
      </c>
      <c r="AS1426" s="11">
        <v>0</v>
      </c>
      <c r="AT1426" s="7">
        <v>0</v>
      </c>
      <c r="AU1426" s="7"/>
      <c r="AV1426" s="10" t="s">
        <v>158</v>
      </c>
      <c r="AW1426" s="7" t="s">
        <v>159</v>
      </c>
      <c r="AX1426" s="9">
        <v>10000007</v>
      </c>
      <c r="AY1426" s="9">
        <v>70404002</v>
      </c>
      <c r="AZ1426" s="8" t="s">
        <v>156</v>
      </c>
      <c r="BA1426" s="7" t="s">
        <v>1856</v>
      </c>
      <c r="BB1426" s="16">
        <v>0</v>
      </c>
      <c r="BC1426" s="16">
        <v>0</v>
      </c>
      <c r="BD1426" s="22" t="s">
        <v>1839</v>
      </c>
      <c r="BE1426" s="7">
        <v>0</v>
      </c>
      <c r="BF1426" s="7">
        <v>0</v>
      </c>
      <c r="BG1426" s="7">
        <v>0</v>
      </c>
      <c r="BH1426" s="7">
        <v>0</v>
      </c>
      <c r="BI1426" s="7">
        <v>0</v>
      </c>
      <c r="BJ1426" s="7">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70503003</v>
      </c>
      <c r="D1427" s="10" t="s">
        <v>1686</v>
      </c>
      <c r="E1427" s="9">
        <v>1</v>
      </c>
      <c r="F1427" s="11">
        <v>80000001</v>
      </c>
      <c r="G1427" s="9">
        <v>0</v>
      </c>
      <c r="H1427" s="9">
        <v>0</v>
      </c>
      <c r="I1427" s="9">
        <v>1</v>
      </c>
      <c r="J1427" s="9">
        <v>0</v>
      </c>
      <c r="K1427" s="9">
        <v>0</v>
      </c>
      <c r="L1427" s="9">
        <v>0</v>
      </c>
      <c r="M1427" s="9">
        <v>0</v>
      </c>
      <c r="N1427" s="7">
        <v>2</v>
      </c>
      <c r="O1427" s="9">
        <v>2</v>
      </c>
      <c r="P1427" s="9">
        <v>0.6</v>
      </c>
      <c r="Q1427" s="9">
        <v>0</v>
      </c>
      <c r="R1427" s="11">
        <v>0</v>
      </c>
      <c r="S1427" s="16">
        <v>0</v>
      </c>
      <c r="T1427" s="7">
        <v>1</v>
      </c>
      <c r="U1427" s="9">
        <v>2</v>
      </c>
      <c r="V1427" s="9">
        <v>0</v>
      </c>
      <c r="W1427" s="9">
        <v>0</v>
      </c>
      <c r="X1427" s="9"/>
      <c r="Y1427" s="9">
        <v>0</v>
      </c>
      <c r="Z1427" s="9">
        <v>0</v>
      </c>
      <c r="AA1427" s="9">
        <v>0</v>
      </c>
      <c r="AB1427" s="9">
        <v>0</v>
      </c>
      <c r="AC1427" s="7">
        <v>0</v>
      </c>
      <c r="AD1427" s="9">
        <v>0</v>
      </c>
      <c r="AE1427" s="9">
        <v>20</v>
      </c>
      <c r="AF1427" s="9">
        <v>0</v>
      </c>
      <c r="AG1427" s="9">
        <v>0</v>
      </c>
      <c r="AH1427" s="11">
        <v>2</v>
      </c>
      <c r="AI1427" s="11">
        <v>0</v>
      </c>
      <c r="AJ1427" s="11">
        <v>0</v>
      </c>
      <c r="AK1427" s="11">
        <v>0</v>
      </c>
      <c r="AL1427" s="9">
        <v>0</v>
      </c>
      <c r="AM1427" s="9">
        <v>0</v>
      </c>
      <c r="AN1427" s="9">
        <v>0</v>
      </c>
      <c r="AO1427" s="9">
        <v>0</v>
      </c>
      <c r="AP1427" s="9">
        <v>1000</v>
      </c>
      <c r="AQ1427" s="9">
        <v>0</v>
      </c>
      <c r="AR1427" s="9">
        <v>0</v>
      </c>
      <c r="AS1427" s="11">
        <v>90401004</v>
      </c>
      <c r="AT1427" s="9" t="s">
        <v>153</v>
      </c>
      <c r="AU1427" s="9"/>
      <c r="AV1427" s="10" t="s">
        <v>153</v>
      </c>
      <c r="AW1427" s="9" t="s">
        <v>387</v>
      </c>
      <c r="AX1427" s="9">
        <v>0</v>
      </c>
      <c r="AY1427" s="9">
        <v>40000003</v>
      </c>
      <c r="AZ1427" s="10" t="s">
        <v>156</v>
      </c>
      <c r="BA1427" s="10" t="s">
        <v>153</v>
      </c>
      <c r="BB1427" s="16">
        <v>0</v>
      </c>
      <c r="BC1427" s="16">
        <v>0</v>
      </c>
      <c r="BD1427" s="38" t="s">
        <v>1765</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70503004</v>
      </c>
      <c r="D1428" s="10" t="s">
        <v>993</v>
      </c>
      <c r="E1428" s="9">
        <v>1</v>
      </c>
      <c r="F1428" s="11">
        <v>80000001</v>
      </c>
      <c r="G1428" s="9">
        <v>0</v>
      </c>
      <c r="H1428" s="9">
        <v>0</v>
      </c>
      <c r="I1428" s="9">
        <v>1</v>
      </c>
      <c r="J1428" s="9">
        <v>0</v>
      </c>
      <c r="K1428" s="9">
        <v>0</v>
      </c>
      <c r="L1428" s="9">
        <v>0</v>
      </c>
      <c r="M1428" s="9">
        <v>0</v>
      </c>
      <c r="N1428" s="7">
        <v>2</v>
      </c>
      <c r="O1428" s="9">
        <v>2</v>
      </c>
      <c r="P1428" s="9">
        <v>0.3</v>
      </c>
      <c r="Q1428" s="9">
        <v>0</v>
      </c>
      <c r="R1428" s="11">
        <v>0</v>
      </c>
      <c r="S1428" s="16">
        <v>0</v>
      </c>
      <c r="T1428" s="7">
        <v>1</v>
      </c>
      <c r="U1428" s="9">
        <v>2</v>
      </c>
      <c r="V1428" s="9">
        <v>0</v>
      </c>
      <c r="W1428" s="9">
        <v>0</v>
      </c>
      <c r="X1428" s="9"/>
      <c r="Y1428" s="9">
        <v>0</v>
      </c>
      <c r="Z1428" s="9">
        <v>0</v>
      </c>
      <c r="AA1428" s="9">
        <v>0</v>
      </c>
      <c r="AB1428" s="9">
        <v>0</v>
      </c>
      <c r="AC1428" s="7">
        <v>0</v>
      </c>
      <c r="AD1428" s="9">
        <v>0</v>
      </c>
      <c r="AE1428" s="7">
        <v>15</v>
      </c>
      <c r="AF1428" s="9">
        <v>0</v>
      </c>
      <c r="AG1428" s="9">
        <v>0</v>
      </c>
      <c r="AH1428" s="11">
        <v>2</v>
      </c>
      <c r="AI1428" s="11">
        <v>0</v>
      </c>
      <c r="AJ1428" s="11">
        <v>0</v>
      </c>
      <c r="AK1428" s="11">
        <v>0</v>
      </c>
      <c r="AL1428" s="9">
        <v>0</v>
      </c>
      <c r="AM1428" s="9">
        <v>0</v>
      </c>
      <c r="AN1428" s="9">
        <v>0</v>
      </c>
      <c r="AO1428" s="9">
        <v>0</v>
      </c>
      <c r="AP1428" s="9">
        <v>1000</v>
      </c>
      <c r="AQ1428" s="9">
        <v>0</v>
      </c>
      <c r="AR1428" s="9">
        <v>0</v>
      </c>
      <c r="AS1428" s="11">
        <v>90402005</v>
      </c>
      <c r="AT1428" s="9" t="s">
        <v>153</v>
      </c>
      <c r="AU1428" s="9"/>
      <c r="AV1428" s="10" t="s">
        <v>171</v>
      </c>
      <c r="AW1428" s="9" t="s">
        <v>387</v>
      </c>
      <c r="AX1428" s="9">
        <v>0</v>
      </c>
      <c r="AY1428" s="9">
        <v>0</v>
      </c>
      <c r="AZ1428" s="10" t="s">
        <v>156</v>
      </c>
      <c r="BA1428" s="10" t="s">
        <v>153</v>
      </c>
      <c r="BB1428" s="16">
        <v>0</v>
      </c>
      <c r="BC1428" s="16">
        <v>0</v>
      </c>
      <c r="BD1428" s="38" t="s">
        <v>1733</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70503005</v>
      </c>
      <c r="D1429" s="8" t="s">
        <v>536</v>
      </c>
      <c r="E1429" s="7">
        <v>2</v>
      </c>
      <c r="F1429" s="11">
        <v>80000001</v>
      </c>
      <c r="G1429" s="7">
        <v>0</v>
      </c>
      <c r="H1429" s="7">
        <v>0</v>
      </c>
      <c r="I1429" s="9">
        <v>1</v>
      </c>
      <c r="J1429" s="9">
        <v>0</v>
      </c>
      <c r="K1429" s="9">
        <v>0</v>
      </c>
      <c r="L1429" s="7">
        <v>0</v>
      </c>
      <c r="M1429" s="7">
        <v>0</v>
      </c>
      <c r="N1429" s="7">
        <v>2</v>
      </c>
      <c r="O1429" s="7">
        <v>1</v>
      </c>
      <c r="P1429" s="7">
        <v>0.5</v>
      </c>
      <c r="Q1429" s="7">
        <v>0</v>
      </c>
      <c r="R1429" s="11">
        <v>0</v>
      </c>
      <c r="S1429" s="7">
        <v>0</v>
      </c>
      <c r="T1429" s="7">
        <v>1</v>
      </c>
      <c r="U1429" s="7">
        <v>2</v>
      </c>
      <c r="V1429" s="7">
        <v>0</v>
      </c>
      <c r="W1429" s="7">
        <v>3</v>
      </c>
      <c r="X1429" s="7"/>
      <c r="Y1429" s="7">
        <v>0</v>
      </c>
      <c r="Z1429" s="7">
        <v>1</v>
      </c>
      <c r="AA1429" s="7">
        <v>0</v>
      </c>
      <c r="AB1429" s="7">
        <v>0</v>
      </c>
      <c r="AC1429" s="7">
        <v>0</v>
      </c>
      <c r="AD1429" s="7">
        <v>0</v>
      </c>
      <c r="AE1429" s="7">
        <v>12</v>
      </c>
      <c r="AF1429" s="7">
        <v>2</v>
      </c>
      <c r="AG1429" s="7" t="s">
        <v>152</v>
      </c>
      <c r="AH1429" s="11">
        <v>0</v>
      </c>
      <c r="AI1429" s="11">
        <v>2</v>
      </c>
      <c r="AJ1429" s="11">
        <v>0</v>
      </c>
      <c r="AK1429" s="11">
        <v>1.5</v>
      </c>
      <c r="AL1429" s="7">
        <v>0</v>
      </c>
      <c r="AM1429" s="7">
        <v>0</v>
      </c>
      <c r="AN1429" s="7">
        <v>0</v>
      </c>
      <c r="AO1429" s="7">
        <v>0.2</v>
      </c>
      <c r="AP1429" s="7">
        <v>200</v>
      </c>
      <c r="AQ1429" s="7">
        <v>1</v>
      </c>
      <c r="AR1429" s="7">
        <v>30</v>
      </c>
      <c r="AS1429" s="11">
        <v>0</v>
      </c>
      <c r="AT1429" s="7" t="s">
        <v>153</v>
      </c>
      <c r="AU1429" s="7"/>
      <c r="AV1429" s="8" t="s">
        <v>189</v>
      </c>
      <c r="AW1429" s="7" t="s">
        <v>162</v>
      </c>
      <c r="AX1429" s="9">
        <v>10000011</v>
      </c>
      <c r="AY1429" s="9">
        <v>70404001</v>
      </c>
      <c r="AZ1429" s="8" t="s">
        <v>385</v>
      </c>
      <c r="BA1429" s="7">
        <v>0</v>
      </c>
      <c r="BB1429" s="16">
        <v>0</v>
      </c>
      <c r="BC1429" s="16">
        <v>0</v>
      </c>
      <c r="BD1429" s="22" t="s">
        <v>1842</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70503006</v>
      </c>
      <c r="D1430" s="8" t="s">
        <v>1739</v>
      </c>
      <c r="E1430" s="9">
        <v>1</v>
      </c>
      <c r="F1430" s="11">
        <v>80000001</v>
      </c>
      <c r="G1430" s="9">
        <v>0</v>
      </c>
      <c r="H1430" s="9">
        <v>0</v>
      </c>
      <c r="I1430" s="9">
        <v>1</v>
      </c>
      <c r="J1430" s="9">
        <v>0</v>
      </c>
      <c r="K1430" s="9">
        <v>0</v>
      </c>
      <c r="L1430" s="7">
        <v>0</v>
      </c>
      <c r="M1430" s="7">
        <v>0</v>
      </c>
      <c r="N1430" s="7">
        <v>2</v>
      </c>
      <c r="O1430" s="7">
        <v>1</v>
      </c>
      <c r="P1430" s="7">
        <v>0.3</v>
      </c>
      <c r="Q1430" s="7">
        <v>0</v>
      </c>
      <c r="R1430" s="11">
        <v>0</v>
      </c>
      <c r="S1430" s="7">
        <v>0</v>
      </c>
      <c r="T1430" s="7">
        <v>1</v>
      </c>
      <c r="U1430" s="7">
        <v>2</v>
      </c>
      <c r="V1430" s="7">
        <v>0</v>
      </c>
      <c r="W1430" s="7">
        <v>2</v>
      </c>
      <c r="X1430" s="7"/>
      <c r="Y1430" s="7">
        <v>0</v>
      </c>
      <c r="Z1430" s="7">
        <v>1</v>
      </c>
      <c r="AA1430" s="7">
        <v>0</v>
      </c>
      <c r="AB1430" s="7">
        <v>0</v>
      </c>
      <c r="AC1430" s="7">
        <v>0</v>
      </c>
      <c r="AD1430" s="7">
        <v>0</v>
      </c>
      <c r="AE1430" s="7">
        <v>12</v>
      </c>
      <c r="AF1430" s="7">
        <v>1</v>
      </c>
      <c r="AG1430" s="7">
        <v>3</v>
      </c>
      <c r="AH1430" s="11">
        <v>4</v>
      </c>
      <c r="AI1430" s="11">
        <v>1</v>
      </c>
      <c r="AJ1430" s="11">
        <v>0</v>
      </c>
      <c r="AK1430" s="11">
        <v>1.5</v>
      </c>
      <c r="AL1430" s="7">
        <v>0</v>
      </c>
      <c r="AM1430" s="7">
        <v>0</v>
      </c>
      <c r="AN1430" s="7">
        <v>0</v>
      </c>
      <c r="AO1430" s="7">
        <v>3</v>
      </c>
      <c r="AP1430" s="7">
        <v>999999</v>
      </c>
      <c r="AQ1430" s="7">
        <v>3</v>
      </c>
      <c r="AR1430" s="7">
        <v>0</v>
      </c>
      <c r="AS1430" s="11">
        <v>0</v>
      </c>
      <c r="AT1430" s="7" t="s">
        <v>153</v>
      </c>
      <c r="AU1430" s="7"/>
      <c r="AV1430" s="10" t="s">
        <v>154</v>
      </c>
      <c r="AW1430" s="7" t="s">
        <v>159</v>
      </c>
      <c r="AX1430" s="9">
        <v>10000007</v>
      </c>
      <c r="AY1430" s="9">
        <v>70302004</v>
      </c>
      <c r="AZ1430" s="8" t="s">
        <v>156</v>
      </c>
      <c r="BA1430" s="7" t="s">
        <v>1857</v>
      </c>
      <c r="BB1430" s="16">
        <v>0</v>
      </c>
      <c r="BC1430" s="16">
        <v>0</v>
      </c>
      <c r="BD1430" s="22" t="s">
        <v>1741</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70504001</v>
      </c>
      <c r="D1431" s="8" t="s">
        <v>1789</v>
      </c>
      <c r="E1431" s="7">
        <v>1</v>
      </c>
      <c r="F1431" s="11">
        <v>80000001</v>
      </c>
      <c r="G1431" s="9">
        <v>0</v>
      </c>
      <c r="H1431" s="9">
        <v>0</v>
      </c>
      <c r="I1431" s="9">
        <v>1</v>
      </c>
      <c r="J1431" s="9">
        <v>0</v>
      </c>
      <c r="K1431" s="9">
        <v>0</v>
      </c>
      <c r="L1431" s="7">
        <v>0</v>
      </c>
      <c r="M1431" s="7">
        <v>0</v>
      </c>
      <c r="N1431" s="7">
        <v>2</v>
      </c>
      <c r="O1431" s="7">
        <v>2</v>
      </c>
      <c r="P1431" s="7">
        <v>0.8</v>
      </c>
      <c r="Q1431" s="7">
        <v>1</v>
      </c>
      <c r="R1431" s="11">
        <v>0</v>
      </c>
      <c r="S1431" s="7">
        <v>0</v>
      </c>
      <c r="T1431" s="7">
        <v>1</v>
      </c>
      <c r="U1431" s="7">
        <v>2</v>
      </c>
      <c r="V1431" s="7">
        <v>0</v>
      </c>
      <c r="W1431" s="7">
        <v>0</v>
      </c>
      <c r="X1431" s="7"/>
      <c r="Y1431" s="7">
        <v>0</v>
      </c>
      <c r="Z1431" s="7">
        <v>0</v>
      </c>
      <c r="AA1431" s="7">
        <v>0</v>
      </c>
      <c r="AB1431" s="7">
        <v>0</v>
      </c>
      <c r="AC1431" s="7">
        <v>0</v>
      </c>
      <c r="AD1431" s="7">
        <v>0</v>
      </c>
      <c r="AE1431" s="7">
        <v>99999</v>
      </c>
      <c r="AF1431" s="7">
        <v>0</v>
      </c>
      <c r="AG1431" s="7">
        <v>0</v>
      </c>
      <c r="AH1431" s="11">
        <v>2</v>
      </c>
      <c r="AI1431" s="11">
        <v>2</v>
      </c>
      <c r="AJ1431" s="11">
        <v>0</v>
      </c>
      <c r="AK1431" s="11">
        <v>1.5</v>
      </c>
      <c r="AL1431" s="7">
        <v>0</v>
      </c>
      <c r="AM1431" s="7">
        <v>0</v>
      </c>
      <c r="AN1431" s="7">
        <v>0</v>
      </c>
      <c r="AO1431" s="7">
        <v>1</v>
      </c>
      <c r="AP1431" s="7">
        <v>3000</v>
      </c>
      <c r="AQ1431" s="7">
        <v>0.5</v>
      </c>
      <c r="AR1431" s="7">
        <v>0</v>
      </c>
      <c r="AS1431" s="11">
        <v>0</v>
      </c>
      <c r="AT1431" s="7" t="s">
        <v>153</v>
      </c>
      <c r="AU1431" s="7"/>
      <c r="AV1431" s="10" t="s">
        <v>171</v>
      </c>
      <c r="AW1431" s="7" t="s">
        <v>155</v>
      </c>
      <c r="AX1431" s="9">
        <v>0</v>
      </c>
      <c r="AY1431" s="9">
        <v>0</v>
      </c>
      <c r="AZ1431" s="8" t="s">
        <v>1178</v>
      </c>
      <c r="BA1431" s="7" t="s">
        <v>1858</v>
      </c>
      <c r="BB1431" s="16">
        <v>0</v>
      </c>
      <c r="BC1431" s="16">
        <v>0</v>
      </c>
      <c r="BD1431" s="22" t="s">
        <v>1791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19.5" customHeight="1">
      <c r="C1432" s="9">
        <v>70504002</v>
      </c>
      <c r="D1432" s="8" t="s">
        <v>1792</v>
      </c>
      <c r="E1432" s="9">
        <v>1</v>
      </c>
      <c r="F1432" s="11">
        <v>80000001</v>
      </c>
      <c r="G1432" s="9">
        <v>0</v>
      </c>
      <c r="H1432" s="9">
        <v>0</v>
      </c>
      <c r="I1432" s="9">
        <v>1</v>
      </c>
      <c r="J1432" s="9">
        <v>0</v>
      </c>
      <c r="K1432" s="9">
        <v>0</v>
      </c>
      <c r="L1432" s="7">
        <v>0</v>
      </c>
      <c r="M1432" s="7">
        <v>0</v>
      </c>
      <c r="N1432" s="7">
        <v>2</v>
      </c>
      <c r="O1432" s="7">
        <v>1</v>
      </c>
      <c r="P1432" s="7">
        <v>0.3</v>
      </c>
      <c r="Q1432" s="7">
        <v>0</v>
      </c>
      <c r="R1432" s="11">
        <v>0</v>
      </c>
      <c r="S1432" s="7">
        <v>0</v>
      </c>
      <c r="T1432" s="7">
        <v>1</v>
      </c>
      <c r="U1432" s="7">
        <v>2</v>
      </c>
      <c r="V1432" s="7">
        <v>0</v>
      </c>
      <c r="W1432" s="7">
        <v>2.5</v>
      </c>
      <c r="X1432" s="7"/>
      <c r="Y1432" s="7">
        <v>0</v>
      </c>
      <c r="Z1432" s="7">
        <v>1</v>
      </c>
      <c r="AA1432" s="7">
        <v>0</v>
      </c>
      <c r="AB1432" s="7">
        <v>0</v>
      </c>
      <c r="AC1432" s="7">
        <v>0</v>
      </c>
      <c r="AD1432" s="7">
        <v>0</v>
      </c>
      <c r="AE1432" s="7">
        <v>16</v>
      </c>
      <c r="AF1432" s="7">
        <v>1</v>
      </c>
      <c r="AG1432" s="7" t="s">
        <v>883</v>
      </c>
      <c r="AH1432" s="11">
        <v>0</v>
      </c>
      <c r="AI1432" s="11">
        <v>1</v>
      </c>
      <c r="AJ1432" s="11">
        <v>0</v>
      </c>
      <c r="AK1432" s="11">
        <v>3</v>
      </c>
      <c r="AL1432" s="7">
        <v>0</v>
      </c>
      <c r="AM1432" s="7">
        <v>0</v>
      </c>
      <c r="AN1432" s="7">
        <v>0</v>
      </c>
      <c r="AO1432" s="7">
        <v>3</v>
      </c>
      <c r="AP1432" s="7">
        <v>5000</v>
      </c>
      <c r="AQ1432" s="7">
        <v>2.5</v>
      </c>
      <c r="AR1432" s="7">
        <v>0</v>
      </c>
      <c r="AS1432" s="11">
        <v>0</v>
      </c>
      <c r="AT1432" s="7">
        <v>80001030</v>
      </c>
      <c r="AU1432" s="7"/>
      <c r="AV1432" s="10" t="s">
        <v>154</v>
      </c>
      <c r="AW1432" s="7" t="s">
        <v>159</v>
      </c>
      <c r="AX1432" s="9">
        <v>10000007</v>
      </c>
      <c r="AY1432" s="9">
        <v>70204001</v>
      </c>
      <c r="AZ1432" s="8" t="s">
        <v>156</v>
      </c>
      <c r="BA1432" s="7">
        <v>0</v>
      </c>
      <c r="BB1432" s="16">
        <v>0</v>
      </c>
      <c r="BC1432" s="16">
        <v>0</v>
      </c>
      <c r="BD1432" s="22" t="s">
        <v>1793</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70504003</v>
      </c>
      <c r="D1433" s="8" t="s">
        <v>1794</v>
      </c>
      <c r="E1433" s="9">
        <v>1</v>
      </c>
      <c r="F1433" s="11">
        <v>80000001</v>
      </c>
      <c r="G1433" s="9">
        <v>0</v>
      </c>
      <c r="H1433" s="9">
        <v>0</v>
      </c>
      <c r="I1433" s="9">
        <v>1</v>
      </c>
      <c r="J1433" s="9">
        <v>0</v>
      </c>
      <c r="K1433" s="9">
        <v>0</v>
      </c>
      <c r="L1433" s="7">
        <v>0</v>
      </c>
      <c r="M1433" s="7">
        <v>0</v>
      </c>
      <c r="N1433" s="7">
        <v>2</v>
      </c>
      <c r="O1433" s="7">
        <v>1</v>
      </c>
      <c r="P1433" s="7">
        <v>0.3</v>
      </c>
      <c r="Q1433" s="7">
        <v>0</v>
      </c>
      <c r="R1433" s="11">
        <v>0</v>
      </c>
      <c r="S1433" s="7">
        <v>0</v>
      </c>
      <c r="T1433" s="7">
        <v>1</v>
      </c>
      <c r="U1433" s="7">
        <v>2</v>
      </c>
      <c r="V1433" s="7">
        <v>0</v>
      </c>
      <c r="W1433" s="7">
        <v>2</v>
      </c>
      <c r="X1433" s="7"/>
      <c r="Y1433" s="7">
        <v>0</v>
      </c>
      <c r="Z1433" s="7">
        <v>1</v>
      </c>
      <c r="AA1433" s="7">
        <v>0</v>
      </c>
      <c r="AB1433" s="7">
        <v>0</v>
      </c>
      <c r="AC1433" s="7">
        <v>0</v>
      </c>
      <c r="AD1433" s="7">
        <v>0</v>
      </c>
      <c r="AE1433" s="7">
        <v>16</v>
      </c>
      <c r="AF1433" s="7">
        <v>1</v>
      </c>
      <c r="AG1433" s="7">
        <v>3</v>
      </c>
      <c r="AH1433" s="11">
        <v>4</v>
      </c>
      <c r="AI1433" s="11">
        <v>1</v>
      </c>
      <c r="AJ1433" s="11">
        <v>0</v>
      </c>
      <c r="AK1433" s="11">
        <v>1.5</v>
      </c>
      <c r="AL1433" s="7">
        <v>0</v>
      </c>
      <c r="AM1433" s="7">
        <v>0</v>
      </c>
      <c r="AN1433" s="7">
        <v>0</v>
      </c>
      <c r="AO1433" s="7">
        <v>3</v>
      </c>
      <c r="AP1433" s="7">
        <v>5000</v>
      </c>
      <c r="AQ1433" s="7">
        <v>3</v>
      </c>
      <c r="AR1433" s="7">
        <v>0</v>
      </c>
      <c r="AS1433" s="11">
        <v>0</v>
      </c>
      <c r="AT1433" s="7">
        <v>80001030</v>
      </c>
      <c r="AU1433" s="7"/>
      <c r="AV1433" s="10" t="s">
        <v>189</v>
      </c>
      <c r="AW1433" s="7" t="s">
        <v>159</v>
      </c>
      <c r="AX1433" s="9">
        <v>10000007</v>
      </c>
      <c r="AY1433" s="9">
        <v>70204002</v>
      </c>
      <c r="AZ1433" s="8" t="s">
        <v>156</v>
      </c>
      <c r="BA1433" s="7" t="s">
        <v>1859</v>
      </c>
      <c r="BB1433" s="16">
        <v>0</v>
      </c>
      <c r="BC1433" s="16">
        <v>0</v>
      </c>
      <c r="BD1433" s="22" t="s">
        <v>1796</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70504004</v>
      </c>
      <c r="D1434" s="8" t="s">
        <v>1115</v>
      </c>
      <c r="E1434" s="9">
        <v>1</v>
      </c>
      <c r="F1434" s="11">
        <v>80000001</v>
      </c>
      <c r="G1434" s="9">
        <v>0</v>
      </c>
      <c r="H1434" s="9">
        <v>0</v>
      </c>
      <c r="I1434" s="9">
        <v>1</v>
      </c>
      <c r="J1434" s="9">
        <v>0</v>
      </c>
      <c r="K1434" s="9">
        <v>0</v>
      </c>
      <c r="L1434" s="7">
        <v>0</v>
      </c>
      <c r="M1434" s="7">
        <v>0</v>
      </c>
      <c r="N1434" s="7">
        <v>2</v>
      </c>
      <c r="O1434" s="7">
        <v>1</v>
      </c>
      <c r="P1434" s="7">
        <v>0.3</v>
      </c>
      <c r="Q1434" s="7">
        <v>0</v>
      </c>
      <c r="R1434" s="11">
        <v>0</v>
      </c>
      <c r="S1434" s="7">
        <v>0</v>
      </c>
      <c r="T1434" s="7">
        <v>1</v>
      </c>
      <c r="U1434" s="7">
        <v>2</v>
      </c>
      <c r="V1434" s="7">
        <v>0</v>
      </c>
      <c r="W1434" s="7">
        <v>2.5</v>
      </c>
      <c r="X1434" s="7"/>
      <c r="Y1434" s="7">
        <v>0</v>
      </c>
      <c r="Z1434" s="7">
        <v>1</v>
      </c>
      <c r="AA1434" s="7">
        <v>0</v>
      </c>
      <c r="AB1434" s="7">
        <v>0</v>
      </c>
      <c r="AC1434" s="7">
        <v>0</v>
      </c>
      <c r="AD1434" s="7">
        <v>0</v>
      </c>
      <c r="AE1434" s="7">
        <v>16</v>
      </c>
      <c r="AF1434" s="7">
        <v>1</v>
      </c>
      <c r="AG1434" s="7">
        <v>3</v>
      </c>
      <c r="AH1434" s="11">
        <v>6</v>
      </c>
      <c r="AI1434" s="11">
        <v>1</v>
      </c>
      <c r="AJ1434" s="11">
        <v>0</v>
      </c>
      <c r="AK1434" s="11">
        <v>1.5</v>
      </c>
      <c r="AL1434" s="7">
        <v>0</v>
      </c>
      <c r="AM1434" s="7">
        <v>0</v>
      </c>
      <c r="AN1434" s="7">
        <v>0</v>
      </c>
      <c r="AO1434" s="7">
        <v>3</v>
      </c>
      <c r="AP1434" s="7">
        <v>5000</v>
      </c>
      <c r="AQ1434" s="7">
        <v>3</v>
      </c>
      <c r="AR1434" s="7">
        <v>0</v>
      </c>
      <c r="AS1434" s="11">
        <v>0</v>
      </c>
      <c r="AT1434" s="7">
        <v>80001030</v>
      </c>
      <c r="AU1434" s="7"/>
      <c r="AV1434" s="10" t="s">
        <v>158</v>
      </c>
      <c r="AW1434" s="7" t="s">
        <v>159</v>
      </c>
      <c r="AX1434" s="9">
        <v>10000007</v>
      </c>
      <c r="AY1434" s="9">
        <v>70204003</v>
      </c>
      <c r="AZ1434" s="8" t="s">
        <v>156</v>
      </c>
      <c r="BA1434" s="7" t="s">
        <v>1860</v>
      </c>
      <c r="BB1434" s="16">
        <v>0</v>
      </c>
      <c r="BC1434" s="16">
        <v>0</v>
      </c>
      <c r="BD1434" s="22" t="s">
        <v>1797</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19.5" customHeight="1">
      <c r="C1435" s="9">
        <v>70504005</v>
      </c>
      <c r="D1435" s="8" t="s">
        <v>1845</v>
      </c>
      <c r="E1435" s="9">
        <v>1</v>
      </c>
      <c r="F1435" s="11">
        <v>80000001</v>
      </c>
      <c r="G1435" s="9">
        <v>0</v>
      </c>
      <c r="H1435" s="9">
        <v>0</v>
      </c>
      <c r="I1435" s="9">
        <v>1</v>
      </c>
      <c r="J1435" s="9">
        <v>0</v>
      </c>
      <c r="K1435" s="9">
        <v>0</v>
      </c>
      <c r="L1435" s="7">
        <v>0</v>
      </c>
      <c r="M1435" s="7">
        <v>0</v>
      </c>
      <c r="N1435" s="7">
        <v>2</v>
      </c>
      <c r="O1435" s="7">
        <v>1</v>
      </c>
      <c r="P1435" s="7">
        <v>0.3</v>
      </c>
      <c r="Q1435" s="7">
        <v>0</v>
      </c>
      <c r="R1435" s="11">
        <v>0</v>
      </c>
      <c r="S1435" s="7">
        <v>0</v>
      </c>
      <c r="T1435" s="7">
        <v>1</v>
      </c>
      <c r="U1435" s="7">
        <v>2</v>
      </c>
      <c r="V1435" s="7">
        <v>0</v>
      </c>
      <c r="W1435" s="7">
        <v>2.5</v>
      </c>
      <c r="X1435" s="7"/>
      <c r="Y1435" s="7">
        <v>0</v>
      </c>
      <c r="Z1435" s="7">
        <v>1</v>
      </c>
      <c r="AA1435" s="7">
        <v>0</v>
      </c>
      <c r="AB1435" s="7">
        <v>0</v>
      </c>
      <c r="AC1435" s="7">
        <v>0</v>
      </c>
      <c r="AD1435" s="7">
        <v>0</v>
      </c>
      <c r="AE1435" s="7">
        <v>16</v>
      </c>
      <c r="AF1435" s="7">
        <v>1</v>
      </c>
      <c r="AG1435" s="7" t="s">
        <v>883</v>
      </c>
      <c r="AH1435" s="11">
        <v>0</v>
      </c>
      <c r="AI1435" s="11">
        <v>1</v>
      </c>
      <c r="AJ1435" s="11">
        <v>0</v>
      </c>
      <c r="AK1435" s="11">
        <v>3</v>
      </c>
      <c r="AL1435" s="7">
        <v>0</v>
      </c>
      <c r="AM1435" s="7">
        <v>0</v>
      </c>
      <c r="AN1435" s="7">
        <v>0</v>
      </c>
      <c r="AO1435" s="7">
        <v>2.5</v>
      </c>
      <c r="AP1435" s="7">
        <v>5000</v>
      </c>
      <c r="AQ1435" s="7">
        <v>2</v>
      </c>
      <c r="AR1435" s="7">
        <v>0</v>
      </c>
      <c r="AS1435" s="11">
        <v>0</v>
      </c>
      <c r="AT1435" s="7">
        <v>80001030</v>
      </c>
      <c r="AU1435" s="7"/>
      <c r="AV1435" s="10" t="s">
        <v>189</v>
      </c>
      <c r="AW1435" s="7" t="s">
        <v>159</v>
      </c>
      <c r="AX1435" s="9">
        <v>10000007</v>
      </c>
      <c r="AY1435" s="9">
        <v>70405001</v>
      </c>
      <c r="AZ1435" s="8" t="s">
        <v>156</v>
      </c>
      <c r="BA1435" s="7">
        <v>0</v>
      </c>
      <c r="BB1435" s="16">
        <v>0</v>
      </c>
      <c r="BC1435" s="16">
        <v>0</v>
      </c>
      <c r="BD1435" s="22" t="s">
        <v>1846</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70505001</v>
      </c>
      <c r="D1436" s="8" t="s">
        <v>1749</v>
      </c>
      <c r="E1436" s="9">
        <v>1</v>
      </c>
      <c r="F1436" s="11">
        <v>80000001</v>
      </c>
      <c r="G1436" s="9">
        <v>0</v>
      </c>
      <c r="H1436" s="9">
        <v>0</v>
      </c>
      <c r="I1436" s="9">
        <v>1</v>
      </c>
      <c r="J1436" s="9">
        <v>0</v>
      </c>
      <c r="K1436" s="9">
        <v>0</v>
      </c>
      <c r="L1436" s="7">
        <v>0</v>
      </c>
      <c r="M1436" s="7">
        <v>0</v>
      </c>
      <c r="N1436" s="7">
        <v>2</v>
      </c>
      <c r="O1436" s="7">
        <v>1</v>
      </c>
      <c r="P1436" s="7">
        <v>0.3</v>
      </c>
      <c r="Q1436" s="7">
        <v>0</v>
      </c>
      <c r="R1436" s="11">
        <v>0</v>
      </c>
      <c r="S1436" s="7">
        <v>0</v>
      </c>
      <c r="T1436" s="7">
        <v>1</v>
      </c>
      <c r="U1436" s="7">
        <v>2</v>
      </c>
      <c r="V1436" s="7">
        <v>0</v>
      </c>
      <c r="W1436" s="7">
        <v>2</v>
      </c>
      <c r="X1436" s="7"/>
      <c r="Y1436" s="7">
        <v>0</v>
      </c>
      <c r="Z1436" s="7">
        <v>1</v>
      </c>
      <c r="AA1436" s="7">
        <v>0</v>
      </c>
      <c r="AB1436" s="7">
        <v>0</v>
      </c>
      <c r="AC1436" s="7">
        <v>0</v>
      </c>
      <c r="AD1436" s="7">
        <v>0</v>
      </c>
      <c r="AE1436" s="7">
        <v>12</v>
      </c>
      <c r="AF1436" s="7">
        <v>1</v>
      </c>
      <c r="AG1436" s="7">
        <v>3</v>
      </c>
      <c r="AH1436" s="11">
        <v>4</v>
      </c>
      <c r="AI1436" s="11">
        <v>1</v>
      </c>
      <c r="AJ1436" s="11">
        <v>0</v>
      </c>
      <c r="AK1436" s="11">
        <v>1.5</v>
      </c>
      <c r="AL1436" s="7">
        <v>0</v>
      </c>
      <c r="AM1436" s="7">
        <v>0</v>
      </c>
      <c r="AN1436" s="7">
        <v>0</v>
      </c>
      <c r="AO1436" s="7">
        <v>3</v>
      </c>
      <c r="AP1436" s="7">
        <v>5000</v>
      </c>
      <c r="AQ1436" s="7">
        <v>3</v>
      </c>
      <c r="AR1436" s="7">
        <v>0</v>
      </c>
      <c r="AS1436" s="11">
        <v>0</v>
      </c>
      <c r="AT1436" s="7">
        <v>80001030</v>
      </c>
      <c r="AU1436" s="7"/>
      <c r="AV1436" s="10" t="s">
        <v>189</v>
      </c>
      <c r="AW1436" s="7" t="s">
        <v>159</v>
      </c>
      <c r="AX1436" s="9">
        <v>10000007</v>
      </c>
      <c r="AY1436" s="9">
        <v>70204002</v>
      </c>
      <c r="AZ1436" s="8" t="s">
        <v>156</v>
      </c>
      <c r="BA1436" s="7" t="s">
        <v>1861</v>
      </c>
      <c r="BB1436" s="16">
        <v>0</v>
      </c>
      <c r="BC1436" s="16">
        <v>0</v>
      </c>
      <c r="BD1436" s="22" t="s">
        <v>1755</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70505002</v>
      </c>
      <c r="D1437" s="8" t="s">
        <v>602</v>
      </c>
      <c r="E1437" s="9">
        <v>1</v>
      </c>
      <c r="F1437" s="11">
        <v>80000001</v>
      </c>
      <c r="G1437" s="9">
        <v>0</v>
      </c>
      <c r="H1437" s="9">
        <v>0</v>
      </c>
      <c r="I1437" s="9">
        <v>1</v>
      </c>
      <c r="J1437" s="9">
        <v>0</v>
      </c>
      <c r="K1437" s="9">
        <v>0</v>
      </c>
      <c r="L1437" s="7">
        <v>0</v>
      </c>
      <c r="M1437" s="7">
        <v>0</v>
      </c>
      <c r="N1437" s="7">
        <v>2</v>
      </c>
      <c r="O1437" s="7">
        <v>1</v>
      </c>
      <c r="P1437" s="7">
        <v>1</v>
      </c>
      <c r="Q1437" s="7">
        <v>0</v>
      </c>
      <c r="R1437" s="11">
        <v>0</v>
      </c>
      <c r="S1437" s="7">
        <v>0</v>
      </c>
      <c r="T1437" s="7">
        <v>1</v>
      </c>
      <c r="U1437" s="7">
        <v>2</v>
      </c>
      <c r="V1437" s="7">
        <v>0</v>
      </c>
      <c r="W1437" s="7">
        <v>2</v>
      </c>
      <c r="X1437" s="7"/>
      <c r="Y1437" s="7">
        <v>0</v>
      </c>
      <c r="Z1437" s="7">
        <v>1</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1.5</v>
      </c>
      <c r="AP1437" s="7">
        <v>10000</v>
      </c>
      <c r="AQ1437" s="7">
        <v>1</v>
      </c>
      <c r="AR1437" s="7">
        <v>5</v>
      </c>
      <c r="AS1437" s="11">
        <v>0</v>
      </c>
      <c r="AT1437" s="7" t="s">
        <v>153</v>
      </c>
      <c r="AU1437" s="7"/>
      <c r="AV1437" s="10" t="s">
        <v>158</v>
      </c>
      <c r="AW1437" s="7" t="s">
        <v>159</v>
      </c>
      <c r="AX1437" s="9">
        <v>10000007</v>
      </c>
      <c r="AY1437" s="9">
        <v>70302003</v>
      </c>
      <c r="AZ1437" s="10" t="s">
        <v>194</v>
      </c>
      <c r="BA1437" s="7">
        <v>0</v>
      </c>
      <c r="BB1437" s="16">
        <v>0</v>
      </c>
      <c r="BC1437" s="16">
        <v>0</v>
      </c>
      <c r="BD1437" s="22" t="s">
        <v>1808</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20.100000000000001" customHeight="1">
      <c r="C1438" s="9">
        <v>70505003</v>
      </c>
      <c r="D1438" s="10" t="s">
        <v>415</v>
      </c>
      <c r="E1438" s="9">
        <v>1</v>
      </c>
      <c r="F1438" s="11">
        <v>80000001</v>
      </c>
      <c r="G1438" s="9">
        <v>0</v>
      </c>
      <c r="H1438" s="9">
        <v>0</v>
      </c>
      <c r="I1438" s="9">
        <v>1</v>
      </c>
      <c r="J1438" s="9">
        <v>0</v>
      </c>
      <c r="K1438" s="9">
        <v>0</v>
      </c>
      <c r="L1438" s="9">
        <v>0</v>
      </c>
      <c r="M1438" s="9">
        <v>0</v>
      </c>
      <c r="N1438" s="7">
        <v>2</v>
      </c>
      <c r="O1438" s="9">
        <v>2</v>
      </c>
      <c r="P1438" s="9">
        <v>0.3</v>
      </c>
      <c r="Q1438" s="9">
        <v>0</v>
      </c>
      <c r="R1438" s="11">
        <v>0</v>
      </c>
      <c r="S1438" s="16">
        <v>0</v>
      </c>
      <c r="T1438" s="7">
        <v>1</v>
      </c>
      <c r="U1438" s="9">
        <v>2</v>
      </c>
      <c r="V1438" s="9">
        <v>0</v>
      </c>
      <c r="W1438" s="9">
        <v>0</v>
      </c>
      <c r="X1438" s="9"/>
      <c r="Y1438" s="9">
        <v>0</v>
      </c>
      <c r="Z1438" s="9">
        <v>0</v>
      </c>
      <c r="AA1438" s="9">
        <v>0</v>
      </c>
      <c r="AB1438" s="9">
        <v>0</v>
      </c>
      <c r="AC1438" s="7">
        <v>0</v>
      </c>
      <c r="AD1438" s="9">
        <v>0</v>
      </c>
      <c r="AE1438" s="7">
        <v>12</v>
      </c>
      <c r="AF1438" s="9">
        <v>0</v>
      </c>
      <c r="AG1438" s="9">
        <v>0</v>
      </c>
      <c r="AH1438" s="11">
        <v>7</v>
      </c>
      <c r="AI1438" s="11">
        <v>0</v>
      </c>
      <c r="AJ1438" s="11">
        <v>0</v>
      </c>
      <c r="AK1438" s="11">
        <v>0</v>
      </c>
      <c r="AL1438" s="9">
        <v>0</v>
      </c>
      <c r="AM1438" s="9">
        <v>0</v>
      </c>
      <c r="AN1438" s="9">
        <v>0</v>
      </c>
      <c r="AO1438" s="9">
        <v>0</v>
      </c>
      <c r="AP1438" s="9">
        <v>1000</v>
      </c>
      <c r="AQ1438" s="9">
        <v>0</v>
      </c>
      <c r="AR1438" s="9">
        <v>0</v>
      </c>
      <c r="AS1438" s="11">
        <v>0</v>
      </c>
      <c r="AT1438" s="9">
        <v>90204004</v>
      </c>
      <c r="AU1438" s="9"/>
      <c r="AV1438" s="10" t="s">
        <v>171</v>
      </c>
      <c r="AW1438" s="9" t="s">
        <v>387</v>
      </c>
      <c r="AX1438" s="9">
        <v>0</v>
      </c>
      <c r="AY1438" s="9">
        <v>0</v>
      </c>
      <c r="AZ1438" s="10" t="s">
        <v>156</v>
      </c>
      <c r="BA1438" s="10" t="s">
        <v>153</v>
      </c>
      <c r="BB1438" s="16">
        <v>0</v>
      </c>
      <c r="BC1438" s="16">
        <v>0</v>
      </c>
      <c r="BD1438" s="38" t="s">
        <v>1759</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19.5" customHeight="1">
      <c r="C1439" s="9">
        <v>70505004</v>
      </c>
      <c r="D1439" s="10" t="s">
        <v>1378</v>
      </c>
      <c r="E1439" s="9">
        <v>1</v>
      </c>
      <c r="F1439" s="11">
        <v>80000001</v>
      </c>
      <c r="G1439" s="9">
        <v>0</v>
      </c>
      <c r="H1439" s="9">
        <v>0</v>
      </c>
      <c r="I1439" s="9">
        <v>1</v>
      </c>
      <c r="J1439" s="9">
        <v>0</v>
      </c>
      <c r="K1439" s="9">
        <v>0</v>
      </c>
      <c r="L1439" s="9">
        <v>0</v>
      </c>
      <c r="M1439" s="9">
        <v>0</v>
      </c>
      <c r="N1439" s="7">
        <v>2</v>
      </c>
      <c r="O1439" s="9">
        <v>2</v>
      </c>
      <c r="P1439" s="9">
        <v>0.3</v>
      </c>
      <c r="Q1439" s="9">
        <v>0</v>
      </c>
      <c r="R1439" s="11">
        <v>0</v>
      </c>
      <c r="S1439" s="16">
        <v>0</v>
      </c>
      <c r="T1439" s="7">
        <v>1</v>
      </c>
      <c r="U1439" s="9">
        <v>2</v>
      </c>
      <c r="V1439" s="9">
        <v>0</v>
      </c>
      <c r="W1439" s="9">
        <v>0</v>
      </c>
      <c r="X1439" s="9"/>
      <c r="Y1439" s="9">
        <v>0</v>
      </c>
      <c r="Z1439" s="9">
        <v>0</v>
      </c>
      <c r="AA1439" s="9">
        <v>0</v>
      </c>
      <c r="AB1439" s="9">
        <v>0</v>
      </c>
      <c r="AC1439" s="7">
        <v>0</v>
      </c>
      <c r="AD1439" s="9">
        <v>0</v>
      </c>
      <c r="AE1439" s="7">
        <v>15</v>
      </c>
      <c r="AF1439" s="9">
        <v>0</v>
      </c>
      <c r="AG1439" s="9">
        <v>0</v>
      </c>
      <c r="AH1439" s="11">
        <v>2</v>
      </c>
      <c r="AI1439" s="11">
        <v>0</v>
      </c>
      <c r="AJ1439" s="11">
        <v>0</v>
      </c>
      <c r="AK1439" s="11">
        <v>0</v>
      </c>
      <c r="AL1439" s="9">
        <v>0</v>
      </c>
      <c r="AM1439" s="9">
        <v>0</v>
      </c>
      <c r="AN1439" s="9">
        <v>0</v>
      </c>
      <c r="AO1439" s="9">
        <v>0</v>
      </c>
      <c r="AP1439" s="9">
        <v>1000</v>
      </c>
      <c r="AQ1439" s="9">
        <v>0</v>
      </c>
      <c r="AR1439" s="9">
        <v>0</v>
      </c>
      <c r="AS1439" s="11" t="s">
        <v>1732</v>
      </c>
      <c r="AT1439" s="9" t="s">
        <v>153</v>
      </c>
      <c r="AU1439" s="9"/>
      <c r="AV1439" s="10" t="s">
        <v>171</v>
      </c>
      <c r="AW1439" s="9" t="s">
        <v>387</v>
      </c>
      <c r="AX1439" s="9">
        <v>0</v>
      </c>
      <c r="AY1439" s="9">
        <v>0</v>
      </c>
      <c r="AZ1439" s="10" t="s">
        <v>156</v>
      </c>
      <c r="BA1439" s="10" t="s">
        <v>153</v>
      </c>
      <c r="BB1439" s="16">
        <v>0</v>
      </c>
      <c r="BC1439" s="16">
        <v>0</v>
      </c>
      <c r="BD1439" s="38" t="s">
        <v>1809</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19.5" customHeight="1">
      <c r="C1440" s="9">
        <v>70505005</v>
      </c>
      <c r="D1440" s="8" t="s">
        <v>1810</v>
      </c>
      <c r="E1440" s="9">
        <v>1</v>
      </c>
      <c r="F1440" s="11">
        <v>80000001</v>
      </c>
      <c r="G1440" s="9">
        <v>0</v>
      </c>
      <c r="H1440" s="9">
        <v>0</v>
      </c>
      <c r="I1440" s="9">
        <v>1</v>
      </c>
      <c r="J1440" s="9">
        <v>0</v>
      </c>
      <c r="K1440" s="9">
        <v>0</v>
      </c>
      <c r="L1440" s="7">
        <v>0</v>
      </c>
      <c r="M1440" s="7">
        <v>0</v>
      </c>
      <c r="N1440" s="7">
        <v>2</v>
      </c>
      <c r="O1440" s="7">
        <v>1</v>
      </c>
      <c r="P1440" s="7">
        <v>0.3</v>
      </c>
      <c r="Q1440" s="7">
        <v>0</v>
      </c>
      <c r="R1440" s="11">
        <v>0</v>
      </c>
      <c r="S1440" s="7">
        <v>0</v>
      </c>
      <c r="T1440" s="7">
        <v>1</v>
      </c>
      <c r="U1440" s="7">
        <v>2</v>
      </c>
      <c r="V1440" s="7">
        <v>0</v>
      </c>
      <c r="W1440" s="7">
        <v>3</v>
      </c>
      <c r="X1440" s="7"/>
      <c r="Y1440" s="7">
        <v>0</v>
      </c>
      <c r="Z1440" s="7">
        <v>1</v>
      </c>
      <c r="AA1440" s="7">
        <v>0</v>
      </c>
      <c r="AB1440" s="7">
        <v>0</v>
      </c>
      <c r="AC1440" s="7">
        <v>0</v>
      </c>
      <c r="AD1440" s="7">
        <v>0</v>
      </c>
      <c r="AE1440" s="7">
        <v>15</v>
      </c>
      <c r="AF1440" s="7">
        <v>1</v>
      </c>
      <c r="AG1440" s="7" t="s">
        <v>883</v>
      </c>
      <c r="AH1440" s="11">
        <v>0</v>
      </c>
      <c r="AI1440" s="11">
        <v>1</v>
      </c>
      <c r="AJ1440" s="11">
        <v>0</v>
      </c>
      <c r="AK1440" s="11">
        <v>3</v>
      </c>
      <c r="AL1440" s="7">
        <v>0</v>
      </c>
      <c r="AM1440" s="7">
        <v>0</v>
      </c>
      <c r="AN1440" s="7">
        <v>0</v>
      </c>
      <c r="AO1440" s="7">
        <v>3</v>
      </c>
      <c r="AP1440" s="7">
        <v>5000</v>
      </c>
      <c r="AQ1440" s="7">
        <v>2.5</v>
      </c>
      <c r="AR1440" s="7">
        <v>0</v>
      </c>
      <c r="AS1440" s="11">
        <v>0</v>
      </c>
      <c r="AT1440" s="7" t="s">
        <v>1744</v>
      </c>
      <c r="AU1440" s="7"/>
      <c r="AV1440" s="10" t="s">
        <v>154</v>
      </c>
      <c r="AW1440" s="7" t="s">
        <v>159</v>
      </c>
      <c r="AX1440" s="9">
        <v>10000007</v>
      </c>
      <c r="AY1440" s="9">
        <v>70305005</v>
      </c>
      <c r="AZ1440" s="8" t="s">
        <v>156</v>
      </c>
      <c r="BA1440" s="7">
        <v>0</v>
      </c>
      <c r="BB1440" s="16">
        <v>0</v>
      </c>
      <c r="BC1440" s="16">
        <v>0</v>
      </c>
      <c r="BD1440" s="22" t="s">
        <v>1862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19.5" customHeight="1">
      <c r="C1441" s="9">
        <v>70505006</v>
      </c>
      <c r="D1441" s="8" t="s">
        <v>1815</v>
      </c>
      <c r="E1441" s="9">
        <v>1</v>
      </c>
      <c r="F1441" s="11">
        <v>80000001</v>
      </c>
      <c r="G1441" s="9">
        <v>0</v>
      </c>
      <c r="H1441" s="9">
        <v>0</v>
      </c>
      <c r="I1441" s="9">
        <v>1</v>
      </c>
      <c r="J1441" s="9">
        <v>0</v>
      </c>
      <c r="K1441" s="9">
        <v>0</v>
      </c>
      <c r="L1441" s="7">
        <v>0</v>
      </c>
      <c r="M1441" s="7">
        <v>0</v>
      </c>
      <c r="N1441" s="7">
        <v>2</v>
      </c>
      <c r="O1441" s="7">
        <v>1</v>
      </c>
      <c r="P1441" s="7">
        <v>1</v>
      </c>
      <c r="Q1441" s="7">
        <v>0</v>
      </c>
      <c r="R1441" s="11">
        <v>0</v>
      </c>
      <c r="S1441" s="7">
        <v>0</v>
      </c>
      <c r="T1441" s="7">
        <v>1</v>
      </c>
      <c r="U1441" s="7">
        <v>2</v>
      </c>
      <c r="V1441" s="7">
        <v>0</v>
      </c>
      <c r="W1441" s="7">
        <v>3</v>
      </c>
      <c r="X1441" s="7"/>
      <c r="Y1441" s="7">
        <v>0</v>
      </c>
      <c r="Z1441" s="7">
        <v>1</v>
      </c>
      <c r="AA1441" s="7">
        <v>0</v>
      </c>
      <c r="AB1441" s="7">
        <v>0</v>
      </c>
      <c r="AC1441" s="7">
        <v>0</v>
      </c>
      <c r="AD1441" s="7">
        <v>0</v>
      </c>
      <c r="AE1441" s="7">
        <v>7</v>
      </c>
      <c r="AF1441" s="7">
        <v>1</v>
      </c>
      <c r="AG1441" s="7" t="s">
        <v>883</v>
      </c>
      <c r="AH1441" s="11">
        <v>0</v>
      </c>
      <c r="AI1441" s="11">
        <v>1</v>
      </c>
      <c r="AJ1441" s="11">
        <v>0</v>
      </c>
      <c r="AK1441" s="11">
        <v>3</v>
      </c>
      <c r="AL1441" s="7">
        <v>0</v>
      </c>
      <c r="AM1441" s="7">
        <v>0</v>
      </c>
      <c r="AN1441" s="7">
        <v>0</v>
      </c>
      <c r="AO1441" s="7">
        <v>3</v>
      </c>
      <c r="AP1441" s="7">
        <v>5000</v>
      </c>
      <c r="AQ1441" s="7">
        <v>2.5</v>
      </c>
      <c r="AR1441" s="7">
        <v>0</v>
      </c>
      <c r="AS1441" s="11">
        <v>0</v>
      </c>
      <c r="AT1441" s="7" t="s">
        <v>153</v>
      </c>
      <c r="AU1441" s="7"/>
      <c r="AV1441" s="10" t="s">
        <v>171</v>
      </c>
      <c r="AW1441" s="7" t="s">
        <v>159</v>
      </c>
      <c r="AX1441" s="9">
        <v>10000007</v>
      </c>
      <c r="AY1441" s="9">
        <v>70305007</v>
      </c>
      <c r="AZ1441" s="8" t="s">
        <v>156</v>
      </c>
      <c r="BA1441" s="7">
        <v>0</v>
      </c>
      <c r="BB1441" s="16">
        <v>0</v>
      </c>
      <c r="BC1441" s="16">
        <v>0</v>
      </c>
      <c r="BD1441" s="22" t="s">
        <v>1706</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19.5" customHeight="1">
      <c r="C1442" s="9">
        <v>70505007</v>
      </c>
      <c r="D1442" s="8" t="s">
        <v>1825</v>
      </c>
      <c r="E1442" s="9">
        <v>1</v>
      </c>
      <c r="F1442" s="11">
        <v>80000001</v>
      </c>
      <c r="G1442" s="9">
        <v>0</v>
      </c>
      <c r="H1442" s="9">
        <v>0</v>
      </c>
      <c r="I1442" s="9">
        <v>1</v>
      </c>
      <c r="J1442" s="9">
        <v>0</v>
      </c>
      <c r="K1442" s="9">
        <v>0</v>
      </c>
      <c r="L1442" s="7">
        <v>0</v>
      </c>
      <c r="M1442" s="7">
        <v>0</v>
      </c>
      <c r="N1442" s="7">
        <v>2</v>
      </c>
      <c r="O1442" s="7">
        <v>1</v>
      </c>
      <c r="P1442" s="7">
        <v>0.3</v>
      </c>
      <c r="Q1442" s="7">
        <v>0</v>
      </c>
      <c r="R1442" s="11">
        <v>0</v>
      </c>
      <c r="S1442" s="7">
        <v>0</v>
      </c>
      <c r="T1442" s="7">
        <v>1</v>
      </c>
      <c r="U1442" s="7">
        <v>2</v>
      </c>
      <c r="V1442" s="7">
        <v>0</v>
      </c>
      <c r="W1442" s="7">
        <v>1</v>
      </c>
      <c r="X1442" s="7"/>
      <c r="Y1442" s="7">
        <v>0</v>
      </c>
      <c r="Z1442" s="7">
        <v>1</v>
      </c>
      <c r="AA1442" s="7">
        <v>0</v>
      </c>
      <c r="AB1442" s="7">
        <v>0</v>
      </c>
      <c r="AC1442" s="7">
        <v>0</v>
      </c>
      <c r="AD1442" s="7">
        <v>0</v>
      </c>
      <c r="AE1442" s="7">
        <v>30</v>
      </c>
      <c r="AF1442" s="7">
        <v>1</v>
      </c>
      <c r="AG1442" s="7" t="s">
        <v>165</v>
      </c>
      <c r="AH1442" s="11">
        <v>0</v>
      </c>
      <c r="AI1442" s="11">
        <v>0</v>
      </c>
      <c r="AJ1442" s="11">
        <v>0</v>
      </c>
      <c r="AK1442" s="11">
        <v>0</v>
      </c>
      <c r="AL1442" s="7">
        <v>0</v>
      </c>
      <c r="AM1442" s="7">
        <v>0</v>
      </c>
      <c r="AN1442" s="7">
        <v>0</v>
      </c>
      <c r="AO1442" s="7">
        <v>0.5</v>
      </c>
      <c r="AP1442" s="7">
        <v>999999</v>
      </c>
      <c r="AQ1442" s="7">
        <v>0.5</v>
      </c>
      <c r="AR1442" s="7">
        <v>0</v>
      </c>
      <c r="AS1442" s="11">
        <v>0</v>
      </c>
      <c r="AT1442" s="209" t="s">
        <v>1740</v>
      </c>
      <c r="AU1442" s="11"/>
      <c r="AV1442" s="10" t="s">
        <v>154</v>
      </c>
      <c r="AW1442" s="7" t="s">
        <v>159</v>
      </c>
      <c r="AX1442" s="9">
        <v>10000007</v>
      </c>
      <c r="AY1442" s="9">
        <v>70202004</v>
      </c>
      <c r="AZ1442" s="10" t="s">
        <v>215</v>
      </c>
      <c r="BA1442" s="10" t="s">
        <v>216</v>
      </c>
      <c r="BB1442" s="16">
        <v>0</v>
      </c>
      <c r="BC1442" s="16">
        <v>0</v>
      </c>
      <c r="BD1442" s="22" t="s">
        <v>1772</v>
      </c>
      <c r="BE1442" s="7">
        <v>0</v>
      </c>
      <c r="BF1442" s="7">
        <v>0</v>
      </c>
      <c r="BG1442" s="7">
        <v>0</v>
      </c>
      <c r="BH1442" s="7">
        <v>0</v>
      </c>
      <c r="BI1442" s="7">
        <v>0</v>
      </c>
      <c r="BJ1442" s="7">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19.5" customHeight="1">
      <c r="C1443" s="9">
        <v>70505008</v>
      </c>
      <c r="D1443" s="8" t="s">
        <v>1792</v>
      </c>
      <c r="E1443" s="9">
        <v>1</v>
      </c>
      <c r="F1443" s="11">
        <v>80000001</v>
      </c>
      <c r="G1443" s="9">
        <v>0</v>
      </c>
      <c r="H1443" s="9">
        <v>0</v>
      </c>
      <c r="I1443" s="9">
        <v>1</v>
      </c>
      <c r="J1443" s="9">
        <v>0</v>
      </c>
      <c r="K1443" s="9">
        <v>0</v>
      </c>
      <c r="L1443" s="7">
        <v>0</v>
      </c>
      <c r="M1443" s="7">
        <v>0</v>
      </c>
      <c r="N1443" s="7">
        <v>2</v>
      </c>
      <c r="O1443" s="7">
        <v>1</v>
      </c>
      <c r="P1443" s="7">
        <v>0.3</v>
      </c>
      <c r="Q1443" s="7">
        <v>0</v>
      </c>
      <c r="R1443" s="11">
        <v>0</v>
      </c>
      <c r="S1443" s="7">
        <v>0</v>
      </c>
      <c r="T1443" s="7">
        <v>1</v>
      </c>
      <c r="U1443" s="7">
        <v>2</v>
      </c>
      <c r="V1443" s="7">
        <v>0</v>
      </c>
      <c r="W1443" s="7">
        <v>3</v>
      </c>
      <c r="X1443" s="7"/>
      <c r="Y1443" s="7">
        <v>0</v>
      </c>
      <c r="Z1443" s="7">
        <v>1</v>
      </c>
      <c r="AA1443" s="7">
        <v>0</v>
      </c>
      <c r="AB1443" s="7">
        <v>0</v>
      </c>
      <c r="AC1443" s="7">
        <v>0</v>
      </c>
      <c r="AD1443" s="7">
        <v>0</v>
      </c>
      <c r="AE1443" s="7">
        <v>15</v>
      </c>
      <c r="AF1443" s="7">
        <v>1</v>
      </c>
      <c r="AG1443" s="7" t="s">
        <v>883</v>
      </c>
      <c r="AH1443" s="11">
        <v>0</v>
      </c>
      <c r="AI1443" s="11">
        <v>1</v>
      </c>
      <c r="AJ1443" s="11">
        <v>0</v>
      </c>
      <c r="AK1443" s="11">
        <v>3</v>
      </c>
      <c r="AL1443" s="7">
        <v>0</v>
      </c>
      <c r="AM1443" s="7">
        <v>0</v>
      </c>
      <c r="AN1443" s="7">
        <v>0</v>
      </c>
      <c r="AO1443" s="7">
        <v>3</v>
      </c>
      <c r="AP1443" s="7">
        <v>5000</v>
      </c>
      <c r="AQ1443" s="7">
        <v>2.5</v>
      </c>
      <c r="AR1443" s="7">
        <v>0</v>
      </c>
      <c r="AS1443" s="11">
        <v>0</v>
      </c>
      <c r="AT1443" s="7" t="s">
        <v>1744</v>
      </c>
      <c r="AU1443" s="7"/>
      <c r="AV1443" s="10" t="s">
        <v>189</v>
      </c>
      <c r="AW1443" s="7" t="s">
        <v>159</v>
      </c>
      <c r="AX1443" s="9">
        <v>10000007</v>
      </c>
      <c r="AY1443" s="9">
        <v>70403003</v>
      </c>
      <c r="AZ1443" s="8" t="s">
        <v>156</v>
      </c>
      <c r="BA1443" s="7">
        <v>0</v>
      </c>
      <c r="BB1443" s="16">
        <v>0</v>
      </c>
      <c r="BC1443" s="16">
        <v>0</v>
      </c>
      <c r="BD1443" s="22" t="s">
        <v>1862</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71000001</v>
      </c>
      <c r="D1444" s="10" t="s">
        <v>1863</v>
      </c>
      <c r="E1444" s="9">
        <v>1</v>
      </c>
      <c r="F1444" s="11">
        <v>80000001</v>
      </c>
      <c r="G1444" s="9">
        <v>0</v>
      </c>
      <c r="H1444" s="9">
        <v>0</v>
      </c>
      <c r="I1444" s="9">
        <v>1</v>
      </c>
      <c r="J1444" s="9">
        <v>0</v>
      </c>
      <c r="K1444" s="9">
        <v>0</v>
      </c>
      <c r="L1444" s="9">
        <v>0</v>
      </c>
      <c r="M1444" s="9">
        <v>0</v>
      </c>
      <c r="N1444" s="7">
        <v>2</v>
      </c>
      <c r="O1444" s="9">
        <v>0</v>
      </c>
      <c r="P1444" s="9">
        <v>0</v>
      </c>
      <c r="Q1444" s="9">
        <v>0</v>
      </c>
      <c r="R1444" s="11">
        <v>0</v>
      </c>
      <c r="S1444" s="16">
        <v>0</v>
      </c>
      <c r="T1444" s="7">
        <v>1</v>
      </c>
      <c r="U1444" s="9">
        <v>2</v>
      </c>
      <c r="V1444" s="9">
        <v>0</v>
      </c>
      <c r="W1444" s="9">
        <v>0</v>
      </c>
      <c r="X1444" s="9"/>
      <c r="Y1444" s="9">
        <v>0</v>
      </c>
      <c r="Z1444" s="9">
        <v>1</v>
      </c>
      <c r="AA1444" s="9">
        <v>0</v>
      </c>
      <c r="AB1444" s="9">
        <v>0</v>
      </c>
      <c r="AC1444" s="7">
        <v>0</v>
      </c>
      <c r="AD1444" s="9">
        <v>0</v>
      </c>
      <c r="AE1444" s="9">
        <v>5</v>
      </c>
      <c r="AF1444" s="9">
        <v>1</v>
      </c>
      <c r="AG1444" s="9">
        <v>3</v>
      </c>
      <c r="AH1444" s="11">
        <v>2</v>
      </c>
      <c r="AI1444" s="11">
        <v>0</v>
      </c>
      <c r="AJ1444" s="11">
        <v>0</v>
      </c>
      <c r="AK1444" s="11">
        <v>1.6</v>
      </c>
      <c r="AL1444" s="9">
        <v>0</v>
      </c>
      <c r="AM1444" s="9">
        <v>0</v>
      </c>
      <c r="AN1444" s="9">
        <v>0</v>
      </c>
      <c r="AO1444" s="9">
        <v>0.5</v>
      </c>
      <c r="AP1444" s="9">
        <v>3000</v>
      </c>
      <c r="AQ1444" s="9">
        <v>0</v>
      </c>
      <c r="AR1444" s="9">
        <v>0</v>
      </c>
      <c r="AS1444" s="11">
        <v>0</v>
      </c>
      <c r="AT1444" s="9" t="s">
        <v>1864</v>
      </c>
      <c r="AU1444" s="9"/>
      <c r="AV1444" s="10" t="s">
        <v>189</v>
      </c>
      <c r="AW1444" s="9" t="s">
        <v>159</v>
      </c>
      <c r="AX1444" s="9" t="s">
        <v>153</v>
      </c>
      <c r="AY1444" s="9" t="s">
        <v>153</v>
      </c>
      <c r="AZ1444" s="10" t="s">
        <v>156</v>
      </c>
      <c r="BA1444" s="10">
        <v>0</v>
      </c>
      <c r="BB1444" s="16">
        <v>0</v>
      </c>
      <c r="BC1444" s="16">
        <v>0</v>
      </c>
      <c r="BD1444" s="38" t="s">
        <v>1865</v>
      </c>
      <c r="BE1444" s="9">
        <v>0</v>
      </c>
      <c r="BF1444" s="7">
        <v>0</v>
      </c>
      <c r="BG1444" s="9">
        <v>0</v>
      </c>
      <c r="BH1444" s="9">
        <v>0</v>
      </c>
      <c r="BI1444" s="9">
        <v>0</v>
      </c>
      <c r="BJ1444" s="9">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71000002</v>
      </c>
      <c r="D1445" s="10" t="s">
        <v>1866</v>
      </c>
      <c r="E1445" s="9">
        <v>1</v>
      </c>
      <c r="F1445" s="11">
        <v>80000001</v>
      </c>
      <c r="G1445" s="9">
        <v>0</v>
      </c>
      <c r="H1445" s="9">
        <v>0</v>
      </c>
      <c r="I1445" s="9">
        <v>1</v>
      </c>
      <c r="J1445" s="9">
        <v>0</v>
      </c>
      <c r="K1445" s="9">
        <v>0</v>
      </c>
      <c r="L1445" s="9">
        <v>0</v>
      </c>
      <c r="M1445" s="9">
        <v>0</v>
      </c>
      <c r="N1445" s="7">
        <v>2</v>
      </c>
      <c r="O1445" s="9">
        <v>0</v>
      </c>
      <c r="P1445" s="9">
        <v>0</v>
      </c>
      <c r="Q1445" s="9">
        <v>0</v>
      </c>
      <c r="R1445" s="11">
        <v>0</v>
      </c>
      <c r="S1445" s="16">
        <v>0</v>
      </c>
      <c r="T1445" s="7">
        <v>1</v>
      </c>
      <c r="U1445" s="9">
        <v>2</v>
      </c>
      <c r="V1445" s="9">
        <v>0</v>
      </c>
      <c r="W1445" s="9">
        <v>0</v>
      </c>
      <c r="X1445" s="9"/>
      <c r="Y1445" s="9">
        <v>0</v>
      </c>
      <c r="Z1445" s="9">
        <v>1</v>
      </c>
      <c r="AA1445" s="9">
        <v>0</v>
      </c>
      <c r="AB1445" s="9">
        <v>0</v>
      </c>
      <c r="AC1445" s="7">
        <v>0</v>
      </c>
      <c r="AD1445" s="9">
        <v>0</v>
      </c>
      <c r="AE1445" s="9">
        <v>5</v>
      </c>
      <c r="AF1445" s="9">
        <v>1</v>
      </c>
      <c r="AG1445" s="9">
        <v>3</v>
      </c>
      <c r="AH1445" s="11">
        <v>2</v>
      </c>
      <c r="AI1445" s="11">
        <v>0</v>
      </c>
      <c r="AJ1445" s="11">
        <v>0</v>
      </c>
      <c r="AK1445" s="11">
        <v>1.6</v>
      </c>
      <c r="AL1445" s="9">
        <v>0</v>
      </c>
      <c r="AM1445" s="9">
        <v>0</v>
      </c>
      <c r="AN1445" s="9">
        <v>0</v>
      </c>
      <c r="AO1445" s="9">
        <v>0.5</v>
      </c>
      <c r="AP1445" s="9">
        <v>3000</v>
      </c>
      <c r="AQ1445" s="9">
        <v>0</v>
      </c>
      <c r="AR1445" s="9">
        <v>0</v>
      </c>
      <c r="AS1445" s="11">
        <v>0</v>
      </c>
      <c r="AT1445" s="9">
        <v>99004005</v>
      </c>
      <c r="AU1445" s="9"/>
      <c r="AV1445" s="10" t="s">
        <v>189</v>
      </c>
      <c r="AW1445" s="9" t="s">
        <v>159</v>
      </c>
      <c r="AX1445" s="9" t="s">
        <v>153</v>
      </c>
      <c r="AY1445" s="9" t="s">
        <v>153</v>
      </c>
      <c r="AZ1445" s="10" t="s">
        <v>156</v>
      </c>
      <c r="BA1445" s="10">
        <v>0</v>
      </c>
      <c r="BB1445" s="16">
        <v>0</v>
      </c>
      <c r="BC1445" s="16">
        <v>0</v>
      </c>
      <c r="BD1445" s="38" t="s">
        <v>1865</v>
      </c>
      <c r="BE1445" s="9">
        <v>0</v>
      </c>
      <c r="BF1445" s="7">
        <v>0</v>
      </c>
      <c r="BG1445" s="9">
        <v>0</v>
      </c>
      <c r="BH1445" s="9">
        <v>0</v>
      </c>
      <c r="BI1445" s="9">
        <v>0</v>
      </c>
      <c r="BJ1445" s="9">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73001101</v>
      </c>
      <c r="D1446" s="10" t="s">
        <v>560</v>
      </c>
      <c r="E1446" s="9">
        <v>1</v>
      </c>
      <c r="F1446" s="11">
        <v>80000001</v>
      </c>
      <c r="G1446" s="9">
        <v>0</v>
      </c>
      <c r="H1446" s="9">
        <v>0</v>
      </c>
      <c r="I1446" s="9">
        <v>1</v>
      </c>
      <c r="J1446" s="9">
        <v>0</v>
      </c>
      <c r="K1446" s="9">
        <v>0</v>
      </c>
      <c r="L1446" s="9">
        <v>0</v>
      </c>
      <c r="M1446" s="9">
        <v>0</v>
      </c>
      <c r="N1446" s="9">
        <v>2</v>
      </c>
      <c r="O1446" s="9">
        <v>1</v>
      </c>
      <c r="P1446" s="9">
        <v>0.1</v>
      </c>
      <c r="Q1446" s="9">
        <v>0</v>
      </c>
      <c r="R1446" s="11">
        <v>0</v>
      </c>
      <c r="S1446" s="16">
        <v>0</v>
      </c>
      <c r="T1446" s="7">
        <v>1</v>
      </c>
      <c r="U1446" s="9">
        <v>1</v>
      </c>
      <c r="V1446" s="9">
        <v>0</v>
      </c>
      <c r="W1446" s="9">
        <v>1.5</v>
      </c>
      <c r="X1446" s="9"/>
      <c r="Y1446" s="9">
        <v>0</v>
      </c>
      <c r="Z1446" s="9">
        <v>0</v>
      </c>
      <c r="AA1446" s="9">
        <v>0</v>
      </c>
      <c r="AB1446" s="9">
        <v>0</v>
      </c>
      <c r="AC1446" s="9">
        <v>1</v>
      </c>
      <c r="AD1446" s="9">
        <v>0</v>
      </c>
      <c r="AE1446" s="9">
        <v>5</v>
      </c>
      <c r="AF1446" s="9">
        <v>1</v>
      </c>
      <c r="AG1446" s="9">
        <v>3</v>
      </c>
      <c r="AH1446" s="11">
        <v>2</v>
      </c>
      <c r="AI1446" s="11">
        <v>1</v>
      </c>
      <c r="AJ1446" s="11">
        <v>0</v>
      </c>
      <c r="AK1446" s="11">
        <v>6</v>
      </c>
      <c r="AL1446" s="9">
        <v>0</v>
      </c>
      <c r="AM1446" s="9">
        <v>0</v>
      </c>
      <c r="AN1446" s="9">
        <v>0</v>
      </c>
      <c r="AO1446" s="9">
        <v>0.5</v>
      </c>
      <c r="AP1446" s="9">
        <v>5000</v>
      </c>
      <c r="AQ1446" s="9">
        <v>0.2</v>
      </c>
      <c r="AR1446" s="9">
        <v>0</v>
      </c>
      <c r="AS1446" s="11">
        <v>0</v>
      </c>
      <c r="AT1446" s="9" t="s">
        <v>153</v>
      </c>
      <c r="AU1446" s="9"/>
      <c r="AV1446" s="10" t="s">
        <v>171</v>
      </c>
      <c r="AW1446" s="9">
        <v>0</v>
      </c>
      <c r="AX1446" s="9">
        <v>10000006</v>
      </c>
      <c r="AY1446" s="39">
        <v>60000004</v>
      </c>
      <c r="AZ1446" s="10" t="s">
        <v>563</v>
      </c>
      <c r="BA1446" s="10" t="s">
        <v>153</v>
      </c>
      <c r="BB1446" s="16">
        <v>0</v>
      </c>
      <c r="BC1446" s="16">
        <v>0</v>
      </c>
      <c r="BD1446" s="38"/>
      <c r="BE1446" s="9">
        <v>0</v>
      </c>
      <c r="BF1446" s="7">
        <v>0</v>
      </c>
      <c r="BG1446" s="9">
        <v>0</v>
      </c>
      <c r="BH1446" s="9">
        <v>0</v>
      </c>
      <c r="BI1446" s="9">
        <v>0</v>
      </c>
      <c r="BJ1446" s="9">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73001102</v>
      </c>
      <c r="D1447" s="8" t="s">
        <v>157</v>
      </c>
      <c r="E1447" s="9">
        <v>1</v>
      </c>
      <c r="F1447" s="11">
        <v>80000001</v>
      </c>
      <c r="G1447" s="9">
        <v>0</v>
      </c>
      <c r="H1447" s="9">
        <v>0</v>
      </c>
      <c r="I1447" s="9">
        <v>1</v>
      </c>
      <c r="J1447" s="9">
        <v>0</v>
      </c>
      <c r="K1447" s="9">
        <v>0</v>
      </c>
      <c r="L1447" s="7">
        <v>0</v>
      </c>
      <c r="M1447" s="7">
        <v>0</v>
      </c>
      <c r="N1447" s="7">
        <v>2</v>
      </c>
      <c r="O1447" s="7">
        <v>1</v>
      </c>
      <c r="P1447" s="7">
        <v>1</v>
      </c>
      <c r="Q1447" s="7">
        <v>0</v>
      </c>
      <c r="R1447" s="11">
        <v>0</v>
      </c>
      <c r="S1447" s="7">
        <v>0</v>
      </c>
      <c r="T1447" s="7">
        <v>1</v>
      </c>
      <c r="U1447" s="7">
        <v>2</v>
      </c>
      <c r="V1447" s="7">
        <v>0</v>
      </c>
      <c r="W1447" s="7">
        <v>2</v>
      </c>
      <c r="X1447" s="7"/>
      <c r="Y1447" s="7">
        <v>0</v>
      </c>
      <c r="Z1447" s="7">
        <v>1</v>
      </c>
      <c r="AA1447" s="7">
        <v>0</v>
      </c>
      <c r="AB1447" s="7">
        <v>0</v>
      </c>
      <c r="AC1447" s="7">
        <v>0</v>
      </c>
      <c r="AD1447" s="7">
        <v>0</v>
      </c>
      <c r="AE1447" s="7">
        <v>6</v>
      </c>
      <c r="AF1447" s="7">
        <v>1</v>
      </c>
      <c r="AG1447" s="7">
        <v>3</v>
      </c>
      <c r="AH1447" s="11">
        <v>0</v>
      </c>
      <c r="AI1447" s="11">
        <v>0</v>
      </c>
      <c r="AJ1447" s="11">
        <v>0</v>
      </c>
      <c r="AK1447" s="11">
        <v>1.5</v>
      </c>
      <c r="AL1447" s="7">
        <v>0</v>
      </c>
      <c r="AM1447" s="7">
        <v>0</v>
      </c>
      <c r="AN1447" s="7">
        <v>0</v>
      </c>
      <c r="AO1447" s="7">
        <v>1</v>
      </c>
      <c r="AP1447" s="7">
        <v>5000</v>
      </c>
      <c r="AQ1447" s="7">
        <v>0.5</v>
      </c>
      <c r="AR1447" s="7">
        <v>0</v>
      </c>
      <c r="AS1447" s="11">
        <v>0</v>
      </c>
      <c r="AT1447" s="7" t="s">
        <v>153</v>
      </c>
      <c r="AU1447" s="7"/>
      <c r="AV1447" s="10" t="s">
        <v>171</v>
      </c>
      <c r="AW1447" s="7" t="s">
        <v>159</v>
      </c>
      <c r="AX1447" s="9">
        <v>10000007</v>
      </c>
      <c r="AY1447" s="9">
        <v>70105001</v>
      </c>
      <c r="AZ1447" s="8" t="s">
        <v>156</v>
      </c>
      <c r="BA1447" s="7" t="s">
        <v>1697</v>
      </c>
      <c r="BB1447" s="16">
        <v>0</v>
      </c>
      <c r="BC1447" s="16">
        <v>0</v>
      </c>
      <c r="BD1447" s="22" t="s">
        <v>1698</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1.75" customHeight="1">
      <c r="C1448" s="9">
        <v>73001103</v>
      </c>
      <c r="D1448" s="8" t="s">
        <v>157</v>
      </c>
      <c r="E1448" s="9">
        <v>1</v>
      </c>
      <c r="F1448" s="11">
        <v>80000001</v>
      </c>
      <c r="G1448" s="9">
        <v>0</v>
      </c>
      <c r="H1448" s="9">
        <v>0</v>
      </c>
      <c r="I1448" s="9">
        <v>1</v>
      </c>
      <c r="J1448" s="9">
        <v>0</v>
      </c>
      <c r="K1448" s="9">
        <v>0</v>
      </c>
      <c r="L1448" s="7">
        <v>0</v>
      </c>
      <c r="M1448" s="7">
        <v>0</v>
      </c>
      <c r="N1448" s="7">
        <v>2</v>
      </c>
      <c r="O1448" s="7">
        <v>3</v>
      </c>
      <c r="P1448" s="7">
        <v>1</v>
      </c>
      <c r="Q1448" s="7">
        <v>0</v>
      </c>
      <c r="R1448" s="11">
        <v>0</v>
      </c>
      <c r="S1448" s="7">
        <v>0</v>
      </c>
      <c r="T1448" s="7">
        <v>1</v>
      </c>
      <c r="U1448" s="7">
        <v>2</v>
      </c>
      <c r="V1448" s="7">
        <v>0</v>
      </c>
      <c r="W1448" s="7">
        <v>3</v>
      </c>
      <c r="X1448" s="7"/>
      <c r="Y1448" s="7">
        <v>0</v>
      </c>
      <c r="Z1448" s="7">
        <v>1</v>
      </c>
      <c r="AA1448" s="7">
        <v>0</v>
      </c>
      <c r="AB1448" s="7">
        <v>0</v>
      </c>
      <c r="AC1448" s="7">
        <v>0</v>
      </c>
      <c r="AD1448" s="7">
        <v>0</v>
      </c>
      <c r="AE1448" s="7">
        <v>9</v>
      </c>
      <c r="AF1448" s="7">
        <v>1</v>
      </c>
      <c r="AG1448" s="7">
        <v>4</v>
      </c>
      <c r="AH1448" s="11">
        <v>0</v>
      </c>
      <c r="AI1448" s="11">
        <v>1</v>
      </c>
      <c r="AJ1448" s="11">
        <v>0</v>
      </c>
      <c r="AK1448" s="11">
        <v>2</v>
      </c>
      <c r="AL1448" s="7">
        <v>0</v>
      </c>
      <c r="AM1448" s="7">
        <v>0</v>
      </c>
      <c r="AN1448" s="7">
        <v>0</v>
      </c>
      <c r="AO1448" s="7">
        <v>3</v>
      </c>
      <c r="AP1448" s="7">
        <v>5000</v>
      </c>
      <c r="AQ1448" s="7">
        <v>2.5</v>
      </c>
      <c r="AR1448" s="7">
        <v>0</v>
      </c>
      <c r="AS1448" s="11">
        <v>0</v>
      </c>
      <c r="AT1448" s="7" t="s">
        <v>1683</v>
      </c>
      <c r="AU1448" s="7"/>
      <c r="AV1448" s="8" t="s">
        <v>154</v>
      </c>
      <c r="AW1448" s="7" t="s">
        <v>159</v>
      </c>
      <c r="AX1448" s="9">
        <v>10000007</v>
      </c>
      <c r="AY1448" s="9">
        <v>70102001</v>
      </c>
      <c r="AZ1448" s="8" t="s">
        <v>156</v>
      </c>
      <c r="BA1448" s="7" t="s">
        <v>1684</v>
      </c>
      <c r="BB1448" s="16">
        <v>0</v>
      </c>
      <c r="BC1448" s="16">
        <v>0</v>
      </c>
      <c r="BD1448" s="22" t="s">
        <v>1685</v>
      </c>
      <c r="BE1448" s="7">
        <v>0</v>
      </c>
      <c r="BF1448" s="7">
        <v>0</v>
      </c>
      <c r="BG1448" s="7">
        <v>0</v>
      </c>
      <c r="BH1448" s="7">
        <v>0</v>
      </c>
      <c r="BI1448" s="7">
        <v>0</v>
      </c>
      <c r="BJ1448" s="7">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19.5" customHeight="1">
      <c r="C1449" s="9">
        <v>73001201</v>
      </c>
      <c r="D1449" s="8" t="s">
        <v>1849</v>
      </c>
      <c r="E1449" s="9">
        <v>1</v>
      </c>
      <c r="F1449" s="11">
        <v>80000001</v>
      </c>
      <c r="G1449" s="9">
        <v>0</v>
      </c>
      <c r="H1449" s="9">
        <v>0</v>
      </c>
      <c r="I1449" s="9">
        <v>1</v>
      </c>
      <c r="J1449" s="9">
        <v>0</v>
      </c>
      <c r="K1449" s="9">
        <v>0</v>
      </c>
      <c r="L1449" s="7">
        <v>0</v>
      </c>
      <c r="M1449" s="7">
        <v>0</v>
      </c>
      <c r="N1449" s="7">
        <v>2</v>
      </c>
      <c r="O1449" s="7">
        <v>1</v>
      </c>
      <c r="P1449" s="7">
        <v>0.3</v>
      </c>
      <c r="Q1449" s="7">
        <v>0</v>
      </c>
      <c r="R1449" s="11">
        <v>0</v>
      </c>
      <c r="S1449" s="7">
        <v>0</v>
      </c>
      <c r="T1449" s="7">
        <v>1</v>
      </c>
      <c r="U1449" s="7">
        <v>2</v>
      </c>
      <c r="V1449" s="7">
        <v>0</v>
      </c>
      <c r="W1449" s="7">
        <v>2</v>
      </c>
      <c r="X1449" s="7"/>
      <c r="Y1449" s="7">
        <v>0</v>
      </c>
      <c r="Z1449" s="7">
        <v>1</v>
      </c>
      <c r="AA1449" s="7">
        <v>0</v>
      </c>
      <c r="AB1449" s="7">
        <v>0</v>
      </c>
      <c r="AC1449" s="7">
        <v>0</v>
      </c>
      <c r="AD1449" s="7">
        <v>0</v>
      </c>
      <c r="AE1449" s="7">
        <v>20</v>
      </c>
      <c r="AF1449" s="7">
        <v>1</v>
      </c>
      <c r="AG1449" s="7" t="s">
        <v>165</v>
      </c>
      <c r="AH1449" s="11">
        <v>1</v>
      </c>
      <c r="AI1449" s="11">
        <v>0</v>
      </c>
      <c r="AJ1449" s="11">
        <v>0</v>
      </c>
      <c r="AK1449" s="11">
        <v>0</v>
      </c>
      <c r="AL1449" s="7">
        <v>0</v>
      </c>
      <c r="AM1449" s="7">
        <v>0</v>
      </c>
      <c r="AN1449" s="7">
        <v>0</v>
      </c>
      <c r="AO1449" s="7">
        <v>0.5</v>
      </c>
      <c r="AP1449" s="7">
        <v>999999</v>
      </c>
      <c r="AQ1449" s="7">
        <v>2</v>
      </c>
      <c r="AR1449" s="7">
        <v>0</v>
      </c>
      <c r="AS1449" s="11">
        <v>0</v>
      </c>
      <c r="AT1449" s="7" t="s">
        <v>1829</v>
      </c>
      <c r="AU1449" s="7"/>
      <c r="AV1449" s="10" t="s">
        <v>154</v>
      </c>
      <c r="AW1449" s="7" t="s">
        <v>159</v>
      </c>
      <c r="AX1449" s="9">
        <v>10000007</v>
      </c>
      <c r="AY1449" s="9">
        <v>70405007</v>
      </c>
      <c r="AZ1449" s="10" t="s">
        <v>215</v>
      </c>
      <c r="BA1449" s="10" t="s">
        <v>216</v>
      </c>
      <c r="BB1449" s="16">
        <v>0</v>
      </c>
      <c r="BC1449" s="16">
        <v>0</v>
      </c>
      <c r="BD1449" s="22" t="s">
        <v>1850</v>
      </c>
      <c r="BE1449" s="7">
        <v>0</v>
      </c>
      <c r="BF1449" s="7">
        <v>0</v>
      </c>
      <c r="BG1449" s="7">
        <v>0</v>
      </c>
      <c r="BH1449" s="7">
        <v>0</v>
      </c>
      <c r="BI1449" s="7">
        <v>0</v>
      </c>
      <c r="BJ1449" s="7">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73001203</v>
      </c>
      <c r="D1450" s="8" t="s">
        <v>1699</v>
      </c>
      <c r="E1450" s="9">
        <v>1</v>
      </c>
      <c r="F1450" s="11">
        <v>80000001</v>
      </c>
      <c r="G1450" s="9">
        <v>0</v>
      </c>
      <c r="H1450" s="9">
        <v>0</v>
      </c>
      <c r="I1450" s="9">
        <v>1</v>
      </c>
      <c r="J1450" s="9">
        <v>0</v>
      </c>
      <c r="K1450" s="9">
        <v>0</v>
      </c>
      <c r="L1450" s="7">
        <v>0</v>
      </c>
      <c r="M1450" s="7">
        <v>0</v>
      </c>
      <c r="N1450" s="7">
        <v>2</v>
      </c>
      <c r="O1450" s="7">
        <v>2</v>
      </c>
      <c r="P1450" s="7">
        <v>0.8</v>
      </c>
      <c r="Q1450" s="7">
        <v>0</v>
      </c>
      <c r="R1450" s="11">
        <v>0</v>
      </c>
      <c r="S1450" s="7">
        <v>0</v>
      </c>
      <c r="T1450" s="7">
        <v>1</v>
      </c>
      <c r="U1450" s="7">
        <v>2</v>
      </c>
      <c r="V1450" s="7">
        <v>0</v>
      </c>
      <c r="W1450" s="7">
        <v>0</v>
      </c>
      <c r="X1450" s="7"/>
      <c r="Y1450" s="7">
        <v>0</v>
      </c>
      <c r="Z1450" s="7">
        <v>0</v>
      </c>
      <c r="AA1450" s="7">
        <v>0</v>
      </c>
      <c r="AB1450" s="7">
        <v>0</v>
      </c>
      <c r="AC1450" s="7">
        <v>0</v>
      </c>
      <c r="AD1450" s="7">
        <v>0</v>
      </c>
      <c r="AE1450" s="7">
        <v>30</v>
      </c>
      <c r="AF1450" s="7">
        <v>0</v>
      </c>
      <c r="AG1450" s="7">
        <v>0</v>
      </c>
      <c r="AH1450" s="11">
        <v>2</v>
      </c>
      <c r="AI1450" s="11">
        <v>2</v>
      </c>
      <c r="AJ1450" s="11">
        <v>0</v>
      </c>
      <c r="AK1450" s="11">
        <v>1.5</v>
      </c>
      <c r="AL1450" s="7">
        <v>0</v>
      </c>
      <c r="AM1450" s="7">
        <v>0</v>
      </c>
      <c r="AN1450" s="7">
        <v>0</v>
      </c>
      <c r="AO1450" s="7">
        <v>1</v>
      </c>
      <c r="AP1450" s="7">
        <v>3000</v>
      </c>
      <c r="AQ1450" s="7">
        <v>0.5</v>
      </c>
      <c r="AR1450" s="7">
        <v>0</v>
      </c>
      <c r="AS1450" s="11">
        <v>0</v>
      </c>
      <c r="AT1450" s="7" t="s">
        <v>153</v>
      </c>
      <c r="AU1450" s="7"/>
      <c r="AV1450" s="10" t="s">
        <v>171</v>
      </c>
      <c r="AW1450" s="7" t="s">
        <v>155</v>
      </c>
      <c r="AX1450" s="9">
        <v>0</v>
      </c>
      <c r="AY1450" s="9">
        <v>0</v>
      </c>
      <c r="AZ1450" s="8" t="s">
        <v>1178</v>
      </c>
      <c r="BA1450" s="7" t="s">
        <v>1867</v>
      </c>
      <c r="BB1450" s="16">
        <v>0</v>
      </c>
      <c r="BC1450" s="16">
        <v>0</v>
      </c>
      <c r="BD1450" s="22" t="s">
        <v>1701</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73001204</v>
      </c>
      <c r="D1451" s="8" t="s">
        <v>1003</v>
      </c>
      <c r="E1451" s="9">
        <v>1</v>
      </c>
      <c r="F1451" s="11">
        <v>80000001</v>
      </c>
      <c r="G1451" s="9">
        <v>0</v>
      </c>
      <c r="H1451" s="9">
        <v>0</v>
      </c>
      <c r="I1451" s="9">
        <v>1</v>
      </c>
      <c r="J1451" s="9">
        <v>0</v>
      </c>
      <c r="K1451" s="9">
        <v>0</v>
      </c>
      <c r="L1451" s="7">
        <v>0</v>
      </c>
      <c r="M1451" s="7">
        <v>0</v>
      </c>
      <c r="N1451" s="7">
        <v>2</v>
      </c>
      <c r="O1451" s="7">
        <v>1</v>
      </c>
      <c r="P1451" s="7">
        <v>0.5</v>
      </c>
      <c r="Q1451" s="7">
        <v>0</v>
      </c>
      <c r="R1451" s="11">
        <v>0</v>
      </c>
      <c r="S1451" s="7">
        <v>0</v>
      </c>
      <c r="T1451" s="7">
        <v>1</v>
      </c>
      <c r="U1451" s="7">
        <v>2</v>
      </c>
      <c r="V1451" s="7">
        <v>0</v>
      </c>
      <c r="W1451" s="7">
        <v>3</v>
      </c>
      <c r="X1451" s="7"/>
      <c r="Y1451" s="7">
        <v>0</v>
      </c>
      <c r="Z1451" s="7">
        <v>1</v>
      </c>
      <c r="AA1451" s="7">
        <v>0</v>
      </c>
      <c r="AB1451" s="7">
        <v>0</v>
      </c>
      <c r="AC1451" s="7">
        <v>0</v>
      </c>
      <c r="AD1451" s="7">
        <v>0</v>
      </c>
      <c r="AE1451" s="7">
        <v>10</v>
      </c>
      <c r="AF1451" s="7">
        <v>1</v>
      </c>
      <c r="AG1451" s="7">
        <v>3</v>
      </c>
      <c r="AH1451" s="11">
        <v>1</v>
      </c>
      <c r="AI1451" s="11">
        <v>1</v>
      </c>
      <c r="AJ1451" s="11">
        <v>0</v>
      </c>
      <c r="AK1451" s="11">
        <v>1.5</v>
      </c>
      <c r="AL1451" s="7">
        <v>0</v>
      </c>
      <c r="AM1451" s="7">
        <v>0</v>
      </c>
      <c r="AN1451" s="7">
        <v>0</v>
      </c>
      <c r="AO1451" s="7">
        <v>0.5</v>
      </c>
      <c r="AP1451" s="7">
        <v>5000</v>
      </c>
      <c r="AQ1451" s="7">
        <v>3</v>
      </c>
      <c r="AR1451" s="7">
        <v>0</v>
      </c>
      <c r="AS1451" s="11">
        <v>0</v>
      </c>
      <c r="AT1451" s="7" t="s">
        <v>153</v>
      </c>
      <c r="AU1451" s="7"/>
      <c r="AV1451" s="10" t="s">
        <v>171</v>
      </c>
      <c r="AW1451" s="7" t="s">
        <v>159</v>
      </c>
      <c r="AX1451" s="9">
        <v>10000007</v>
      </c>
      <c r="AY1451" s="9">
        <v>70103003</v>
      </c>
      <c r="AZ1451" s="8" t="s">
        <v>156</v>
      </c>
      <c r="BA1451" s="7" t="s">
        <v>1868</v>
      </c>
      <c r="BB1451" s="16">
        <v>0</v>
      </c>
      <c r="BC1451" s="16">
        <v>0</v>
      </c>
      <c r="BD1451" s="22" t="s">
        <v>1005</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19.5" customHeight="1">
      <c r="C1452" s="9">
        <v>73001205</v>
      </c>
      <c r="D1452" s="10" t="s">
        <v>1707</v>
      </c>
      <c r="E1452" s="9">
        <v>1</v>
      </c>
      <c r="F1452" s="11">
        <v>80000001</v>
      </c>
      <c r="G1452" s="9">
        <v>0</v>
      </c>
      <c r="H1452" s="9">
        <v>0</v>
      </c>
      <c r="I1452" s="9">
        <v>1</v>
      </c>
      <c r="J1452" s="9">
        <v>0</v>
      </c>
      <c r="K1452" s="9">
        <v>0</v>
      </c>
      <c r="L1452" s="9">
        <v>0</v>
      </c>
      <c r="M1452" s="9">
        <v>0</v>
      </c>
      <c r="N1452" s="7">
        <v>2</v>
      </c>
      <c r="O1452" s="9">
        <v>1</v>
      </c>
      <c r="P1452" s="9">
        <v>0.5</v>
      </c>
      <c r="Q1452" s="9">
        <v>0</v>
      </c>
      <c r="R1452" s="11">
        <v>0</v>
      </c>
      <c r="S1452" s="16">
        <v>0</v>
      </c>
      <c r="T1452" s="7">
        <v>1</v>
      </c>
      <c r="U1452" s="9">
        <v>2</v>
      </c>
      <c r="V1452" s="9">
        <v>0</v>
      </c>
      <c r="W1452" s="9">
        <v>3</v>
      </c>
      <c r="X1452" s="9"/>
      <c r="Y1452" s="9">
        <v>0</v>
      </c>
      <c r="Z1452" s="9">
        <v>0</v>
      </c>
      <c r="AA1452" s="9">
        <v>0</v>
      </c>
      <c r="AB1452" s="9">
        <v>0</v>
      </c>
      <c r="AC1452" s="9">
        <v>0</v>
      </c>
      <c r="AD1452" s="9">
        <v>0</v>
      </c>
      <c r="AE1452" s="9">
        <v>15</v>
      </c>
      <c r="AF1452" s="9">
        <v>1</v>
      </c>
      <c r="AG1452" s="9">
        <v>2</v>
      </c>
      <c r="AH1452" s="11">
        <v>2</v>
      </c>
      <c r="AI1452" s="11">
        <v>2</v>
      </c>
      <c r="AJ1452" s="11">
        <v>0</v>
      </c>
      <c r="AK1452" s="11">
        <v>3</v>
      </c>
      <c r="AL1452" s="9">
        <v>0</v>
      </c>
      <c r="AM1452" s="9">
        <v>0</v>
      </c>
      <c r="AN1452" s="9">
        <v>0</v>
      </c>
      <c r="AO1452" s="9">
        <v>2</v>
      </c>
      <c r="AP1452" s="9">
        <v>30000</v>
      </c>
      <c r="AQ1452" s="9">
        <v>2</v>
      </c>
      <c r="AR1452" s="9">
        <v>4</v>
      </c>
      <c r="AS1452" s="11">
        <v>0</v>
      </c>
      <c r="AT1452" s="9" t="s">
        <v>153</v>
      </c>
      <c r="AU1452" s="9"/>
      <c r="AV1452" s="10" t="s">
        <v>171</v>
      </c>
      <c r="AW1452" s="9" t="s">
        <v>155</v>
      </c>
      <c r="AX1452" s="9">
        <v>10003002</v>
      </c>
      <c r="AY1452" s="9">
        <v>70106005</v>
      </c>
      <c r="AZ1452" s="10" t="s">
        <v>194</v>
      </c>
      <c r="BA1452" s="10">
        <v>0</v>
      </c>
      <c r="BB1452" s="16">
        <v>0</v>
      </c>
      <c r="BC1452" s="16">
        <v>0</v>
      </c>
      <c r="BD1452" s="38" t="s">
        <v>516</v>
      </c>
      <c r="BE1452" s="9">
        <v>0</v>
      </c>
      <c r="BF1452" s="7">
        <v>0</v>
      </c>
      <c r="BG1452" s="9">
        <v>0</v>
      </c>
      <c r="BH1452" s="9">
        <v>0</v>
      </c>
      <c r="BI1452" s="9">
        <v>0</v>
      </c>
      <c r="BJ1452" s="9">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73001301</v>
      </c>
      <c r="D1453" s="8" t="s">
        <v>1802</v>
      </c>
      <c r="E1453" s="7">
        <v>2</v>
      </c>
      <c r="F1453" s="11">
        <v>80000001</v>
      </c>
      <c r="G1453" s="7">
        <v>0</v>
      </c>
      <c r="H1453" s="7">
        <v>0</v>
      </c>
      <c r="I1453" s="9">
        <v>1</v>
      </c>
      <c r="J1453" s="9">
        <v>0</v>
      </c>
      <c r="K1453" s="9">
        <v>0</v>
      </c>
      <c r="L1453" s="7">
        <v>0</v>
      </c>
      <c r="M1453" s="7">
        <v>0</v>
      </c>
      <c r="N1453" s="7">
        <v>2</v>
      </c>
      <c r="O1453" s="7">
        <v>1</v>
      </c>
      <c r="P1453" s="7">
        <v>0.5</v>
      </c>
      <c r="Q1453" s="7">
        <v>0</v>
      </c>
      <c r="R1453" s="11">
        <v>0</v>
      </c>
      <c r="S1453" s="7">
        <v>0</v>
      </c>
      <c r="T1453" s="7">
        <v>1</v>
      </c>
      <c r="U1453" s="7">
        <v>2</v>
      </c>
      <c r="V1453" s="7">
        <v>0</v>
      </c>
      <c r="W1453" s="7">
        <v>1.4</v>
      </c>
      <c r="X1453" s="7"/>
      <c r="Y1453" s="7">
        <v>150</v>
      </c>
      <c r="Z1453" s="7">
        <v>1</v>
      </c>
      <c r="AA1453" s="7">
        <v>0</v>
      </c>
      <c r="AB1453" s="7">
        <v>0</v>
      </c>
      <c r="AC1453" s="7">
        <v>0</v>
      </c>
      <c r="AD1453" s="7">
        <v>0</v>
      </c>
      <c r="AE1453" s="7">
        <v>12</v>
      </c>
      <c r="AF1453" s="7">
        <v>2</v>
      </c>
      <c r="AG1453" s="7" t="s">
        <v>152</v>
      </c>
      <c r="AH1453" s="11">
        <v>0</v>
      </c>
      <c r="AI1453" s="11">
        <v>2</v>
      </c>
      <c r="AJ1453" s="11">
        <v>0</v>
      </c>
      <c r="AK1453" s="11">
        <v>1.5</v>
      </c>
      <c r="AL1453" s="7">
        <v>0</v>
      </c>
      <c r="AM1453" s="7">
        <v>0</v>
      </c>
      <c r="AN1453" s="7">
        <v>0</v>
      </c>
      <c r="AO1453" s="7">
        <v>1.5</v>
      </c>
      <c r="AP1453" s="7">
        <v>1200</v>
      </c>
      <c r="AQ1453" s="7">
        <v>1</v>
      </c>
      <c r="AR1453" s="7">
        <v>15</v>
      </c>
      <c r="AS1453" s="11">
        <v>0</v>
      </c>
      <c r="AT1453" s="7" t="s">
        <v>153</v>
      </c>
      <c r="AU1453" s="7"/>
      <c r="AV1453" s="8" t="s">
        <v>189</v>
      </c>
      <c r="AW1453" s="7" t="s">
        <v>162</v>
      </c>
      <c r="AX1453" s="9">
        <v>10000011</v>
      </c>
      <c r="AY1453" s="9">
        <v>70404001</v>
      </c>
      <c r="AZ1453" s="8" t="s">
        <v>385</v>
      </c>
      <c r="BA1453" s="7">
        <v>0</v>
      </c>
      <c r="BB1453" s="16">
        <v>0</v>
      </c>
      <c r="BC1453" s="16">
        <v>0</v>
      </c>
      <c r="BD1453" s="22" t="s">
        <v>1803</v>
      </c>
      <c r="BE1453" s="7">
        <v>0</v>
      </c>
      <c r="BF1453" s="7">
        <v>0</v>
      </c>
      <c r="BG1453" s="7">
        <v>0</v>
      </c>
      <c r="BH1453" s="7">
        <v>0</v>
      </c>
      <c r="BI1453" s="7">
        <v>0</v>
      </c>
      <c r="BJ1453" s="7">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73001302</v>
      </c>
      <c r="D1454" s="8" t="s">
        <v>1699</v>
      </c>
      <c r="E1454" s="9">
        <v>1</v>
      </c>
      <c r="F1454" s="11">
        <v>80000001</v>
      </c>
      <c r="G1454" s="9">
        <v>0</v>
      </c>
      <c r="H1454" s="9">
        <v>0</v>
      </c>
      <c r="I1454" s="9">
        <v>1</v>
      </c>
      <c r="J1454" s="9">
        <v>0</v>
      </c>
      <c r="K1454" s="9">
        <v>0</v>
      </c>
      <c r="L1454" s="7">
        <v>0</v>
      </c>
      <c r="M1454" s="7">
        <v>0</v>
      </c>
      <c r="N1454" s="7">
        <v>2</v>
      </c>
      <c r="O1454" s="7">
        <v>2</v>
      </c>
      <c r="P1454" s="7">
        <v>0.8</v>
      </c>
      <c r="Q1454" s="7">
        <v>0</v>
      </c>
      <c r="R1454" s="11">
        <v>0</v>
      </c>
      <c r="S1454" s="7">
        <v>0</v>
      </c>
      <c r="T1454" s="7">
        <v>1</v>
      </c>
      <c r="U1454" s="7">
        <v>2</v>
      </c>
      <c r="V1454" s="7">
        <v>0</v>
      </c>
      <c r="W1454" s="7">
        <v>0</v>
      </c>
      <c r="X1454" s="7"/>
      <c r="Y1454" s="7">
        <v>0</v>
      </c>
      <c r="Z1454" s="7">
        <v>0</v>
      </c>
      <c r="AA1454" s="7">
        <v>0</v>
      </c>
      <c r="AB1454" s="7">
        <v>0</v>
      </c>
      <c r="AC1454" s="7">
        <v>0</v>
      </c>
      <c r="AD1454" s="7">
        <v>0</v>
      </c>
      <c r="AE1454" s="7">
        <v>20</v>
      </c>
      <c r="AF1454" s="7">
        <v>0</v>
      </c>
      <c r="AG1454" s="7">
        <v>0</v>
      </c>
      <c r="AH1454" s="11">
        <v>2</v>
      </c>
      <c r="AI1454" s="11">
        <v>2</v>
      </c>
      <c r="AJ1454" s="11">
        <v>0</v>
      </c>
      <c r="AK1454" s="11">
        <v>1.5</v>
      </c>
      <c r="AL1454" s="7">
        <v>0</v>
      </c>
      <c r="AM1454" s="7">
        <v>0</v>
      </c>
      <c r="AN1454" s="7">
        <v>0</v>
      </c>
      <c r="AO1454" s="7">
        <v>1</v>
      </c>
      <c r="AP1454" s="7">
        <v>3000</v>
      </c>
      <c r="AQ1454" s="7">
        <v>0.5</v>
      </c>
      <c r="AR1454" s="7">
        <v>0</v>
      </c>
      <c r="AS1454" s="11">
        <v>0</v>
      </c>
      <c r="AT1454" s="7" t="s">
        <v>153</v>
      </c>
      <c r="AU1454" s="7"/>
      <c r="AV1454" s="10" t="s">
        <v>171</v>
      </c>
      <c r="AW1454" s="7" t="s">
        <v>155</v>
      </c>
      <c r="AX1454" s="9">
        <v>0</v>
      </c>
      <c r="AY1454" s="9">
        <v>0</v>
      </c>
      <c r="AZ1454" s="8" t="s">
        <v>1178</v>
      </c>
      <c r="BA1454" s="7" t="s">
        <v>1869</v>
      </c>
      <c r="BB1454" s="16">
        <v>0</v>
      </c>
      <c r="BC1454" s="16">
        <v>0</v>
      </c>
      <c r="BD1454" s="22" t="s">
        <v>1701</v>
      </c>
      <c r="BE1454" s="7">
        <v>0</v>
      </c>
      <c r="BF1454" s="7">
        <v>0</v>
      </c>
      <c r="BG1454" s="7">
        <v>0</v>
      </c>
      <c r="BH1454" s="7">
        <v>0</v>
      </c>
      <c r="BI1454" s="7">
        <v>0</v>
      </c>
      <c r="BJ1454" s="7">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73001303</v>
      </c>
      <c r="D1455" s="8" t="s">
        <v>1688</v>
      </c>
      <c r="E1455" s="9">
        <v>1</v>
      </c>
      <c r="F1455" s="11">
        <v>80000001</v>
      </c>
      <c r="G1455" s="9">
        <v>0</v>
      </c>
      <c r="H1455" s="9">
        <v>0</v>
      </c>
      <c r="I1455" s="9">
        <v>1</v>
      </c>
      <c r="J1455" s="9">
        <v>0</v>
      </c>
      <c r="K1455" s="9">
        <v>0</v>
      </c>
      <c r="L1455" s="7">
        <v>0</v>
      </c>
      <c r="M1455" s="7">
        <v>0</v>
      </c>
      <c r="N1455" s="7">
        <v>2</v>
      </c>
      <c r="O1455" s="7">
        <v>1</v>
      </c>
      <c r="P1455" s="7">
        <v>0.5</v>
      </c>
      <c r="Q1455" s="7">
        <v>0</v>
      </c>
      <c r="R1455" s="11">
        <v>0</v>
      </c>
      <c r="S1455" s="7">
        <v>0</v>
      </c>
      <c r="T1455" s="7">
        <v>1</v>
      </c>
      <c r="U1455" s="7">
        <v>2</v>
      </c>
      <c r="V1455" s="7">
        <v>0</v>
      </c>
      <c r="W1455" s="7">
        <v>3</v>
      </c>
      <c r="X1455" s="7"/>
      <c r="Y1455" s="7">
        <v>0</v>
      </c>
      <c r="Z1455" s="7">
        <v>0</v>
      </c>
      <c r="AA1455" s="7">
        <v>0</v>
      </c>
      <c r="AB1455" s="7">
        <v>0</v>
      </c>
      <c r="AC1455" s="7">
        <v>0</v>
      </c>
      <c r="AD1455" s="7">
        <v>0</v>
      </c>
      <c r="AE1455" s="7">
        <v>12</v>
      </c>
      <c r="AF1455" s="7">
        <v>2</v>
      </c>
      <c r="AG1455" s="7" t="s">
        <v>152</v>
      </c>
      <c r="AH1455" s="11">
        <v>0</v>
      </c>
      <c r="AI1455" s="11">
        <v>2</v>
      </c>
      <c r="AJ1455" s="11">
        <v>0</v>
      </c>
      <c r="AK1455" s="11">
        <v>1.5</v>
      </c>
      <c r="AL1455" s="7">
        <v>0</v>
      </c>
      <c r="AM1455" s="7">
        <v>0</v>
      </c>
      <c r="AN1455" s="7">
        <v>0</v>
      </c>
      <c r="AO1455" s="7">
        <v>2.5</v>
      </c>
      <c r="AP1455" s="7">
        <v>4000</v>
      </c>
      <c r="AQ1455" s="7">
        <v>2</v>
      </c>
      <c r="AR1455" s="7">
        <v>0</v>
      </c>
      <c r="AS1455" s="11">
        <v>0</v>
      </c>
      <c r="AT1455" s="7" t="s">
        <v>153</v>
      </c>
      <c r="AU1455" s="7"/>
      <c r="AV1455" s="10" t="s">
        <v>154</v>
      </c>
      <c r="AW1455" s="7" t="s">
        <v>155</v>
      </c>
      <c r="AX1455" s="9">
        <v>10001007</v>
      </c>
      <c r="AY1455" s="9">
        <v>70103001</v>
      </c>
      <c r="AZ1455" s="8" t="s">
        <v>156</v>
      </c>
      <c r="BA1455" s="7">
        <v>0</v>
      </c>
      <c r="BB1455" s="16">
        <v>0</v>
      </c>
      <c r="BC1455" s="16">
        <v>0</v>
      </c>
      <c r="BD1455" s="22" t="s">
        <v>1689</v>
      </c>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19.5" customHeight="1">
      <c r="C1456" s="9">
        <v>73001305</v>
      </c>
      <c r="D1456" s="10" t="s">
        <v>1378</v>
      </c>
      <c r="E1456" s="9">
        <v>1</v>
      </c>
      <c r="F1456" s="11">
        <v>80000001</v>
      </c>
      <c r="G1456" s="9">
        <v>0</v>
      </c>
      <c r="H1456" s="9">
        <v>0</v>
      </c>
      <c r="I1456" s="9">
        <v>1</v>
      </c>
      <c r="J1456" s="9">
        <v>0</v>
      </c>
      <c r="K1456" s="9">
        <v>0</v>
      </c>
      <c r="L1456" s="9">
        <v>0</v>
      </c>
      <c r="M1456" s="9">
        <v>0</v>
      </c>
      <c r="N1456" s="7">
        <v>2</v>
      </c>
      <c r="O1456" s="9">
        <v>2</v>
      </c>
      <c r="P1456" s="9">
        <v>0.5</v>
      </c>
      <c r="Q1456" s="9">
        <v>0</v>
      </c>
      <c r="R1456" s="11">
        <v>0</v>
      </c>
      <c r="S1456" s="16">
        <v>0</v>
      </c>
      <c r="T1456" s="7">
        <v>1</v>
      </c>
      <c r="U1456" s="9">
        <v>2</v>
      </c>
      <c r="V1456" s="9">
        <v>0</v>
      </c>
      <c r="W1456" s="9">
        <v>0</v>
      </c>
      <c r="X1456" s="9"/>
      <c r="Y1456" s="9">
        <v>0</v>
      </c>
      <c r="Z1456" s="9">
        <v>0</v>
      </c>
      <c r="AA1456" s="9">
        <v>0</v>
      </c>
      <c r="AB1456" s="9">
        <v>0</v>
      </c>
      <c r="AC1456" s="7">
        <v>0</v>
      </c>
      <c r="AD1456" s="9">
        <v>0</v>
      </c>
      <c r="AE1456" s="7">
        <v>15</v>
      </c>
      <c r="AF1456" s="9">
        <v>0</v>
      </c>
      <c r="AG1456" s="9">
        <v>0</v>
      </c>
      <c r="AH1456" s="11">
        <v>2</v>
      </c>
      <c r="AI1456" s="11">
        <v>0</v>
      </c>
      <c r="AJ1456" s="11">
        <v>0</v>
      </c>
      <c r="AK1456" s="11">
        <v>0</v>
      </c>
      <c r="AL1456" s="9">
        <v>0</v>
      </c>
      <c r="AM1456" s="9">
        <v>0</v>
      </c>
      <c r="AN1456" s="9">
        <v>0</v>
      </c>
      <c r="AO1456" s="9">
        <v>0</v>
      </c>
      <c r="AP1456" s="9">
        <v>1000</v>
      </c>
      <c r="AQ1456" s="9">
        <v>0</v>
      </c>
      <c r="AR1456" s="9">
        <v>0</v>
      </c>
      <c r="AS1456" s="11" t="s">
        <v>1732</v>
      </c>
      <c r="AT1456" s="9" t="s">
        <v>153</v>
      </c>
      <c r="AU1456" s="9"/>
      <c r="AV1456" s="10" t="s">
        <v>171</v>
      </c>
      <c r="AW1456" s="9" t="s">
        <v>387</v>
      </c>
      <c r="AX1456" s="9">
        <v>0</v>
      </c>
      <c r="AY1456" s="9">
        <v>0</v>
      </c>
      <c r="AZ1456" s="10" t="s">
        <v>156</v>
      </c>
      <c r="BA1456" s="10" t="s">
        <v>153</v>
      </c>
      <c r="BB1456" s="16">
        <v>0</v>
      </c>
      <c r="BC1456" s="16">
        <v>0</v>
      </c>
      <c r="BD1456" s="38" t="s">
        <v>1809</v>
      </c>
      <c r="BE1456" s="9">
        <v>0</v>
      </c>
      <c r="BF1456" s="7">
        <v>0</v>
      </c>
      <c r="BG1456" s="9">
        <v>0</v>
      </c>
      <c r="BH1456" s="9">
        <v>0</v>
      </c>
      <c r="BI1456" s="9">
        <v>0</v>
      </c>
      <c r="BJ1456" s="9">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25" customHeight="1">
      <c r="C1457" s="9">
        <v>73001306</v>
      </c>
      <c r="D1457" s="10" t="s">
        <v>868</v>
      </c>
      <c r="E1457" s="9">
        <v>1</v>
      </c>
      <c r="F1457" s="11">
        <v>80000001</v>
      </c>
      <c r="G1457" s="9">
        <v>0</v>
      </c>
      <c r="H1457" s="9">
        <v>0</v>
      </c>
      <c r="I1457" s="9">
        <v>1</v>
      </c>
      <c r="J1457" s="9">
        <v>0</v>
      </c>
      <c r="K1457" s="7">
        <v>0</v>
      </c>
      <c r="L1457" s="9">
        <v>0</v>
      </c>
      <c r="M1457" s="9">
        <v>0</v>
      </c>
      <c r="N1457" s="7">
        <v>2</v>
      </c>
      <c r="O1457" s="9">
        <v>1</v>
      </c>
      <c r="P1457" s="9">
        <v>0.3</v>
      </c>
      <c r="Q1457" s="9">
        <v>0</v>
      </c>
      <c r="R1457" s="11">
        <v>0</v>
      </c>
      <c r="S1457" s="16">
        <v>0</v>
      </c>
      <c r="T1457" s="7">
        <v>1</v>
      </c>
      <c r="U1457" s="9">
        <v>1</v>
      </c>
      <c r="V1457" s="9">
        <v>0</v>
      </c>
      <c r="W1457" s="9">
        <v>3</v>
      </c>
      <c r="X1457" s="9"/>
      <c r="Y1457" s="9">
        <v>0</v>
      </c>
      <c r="Z1457" s="9">
        <v>0</v>
      </c>
      <c r="AA1457" s="9">
        <v>0</v>
      </c>
      <c r="AB1457" s="9">
        <v>0</v>
      </c>
      <c r="AC1457" s="9">
        <v>1</v>
      </c>
      <c r="AD1457" s="9">
        <v>12</v>
      </c>
      <c r="AE1457" s="9">
        <v>12</v>
      </c>
      <c r="AF1457" s="9">
        <v>0</v>
      </c>
      <c r="AG1457" s="9">
        <v>3</v>
      </c>
      <c r="AH1457" s="11">
        <v>7</v>
      </c>
      <c r="AI1457" s="11">
        <v>0</v>
      </c>
      <c r="AJ1457" s="11">
        <v>0</v>
      </c>
      <c r="AK1457" s="11">
        <v>10</v>
      </c>
      <c r="AL1457" s="9">
        <v>0</v>
      </c>
      <c r="AM1457" s="9">
        <v>0</v>
      </c>
      <c r="AN1457" s="9">
        <v>0</v>
      </c>
      <c r="AO1457" s="9">
        <v>0</v>
      </c>
      <c r="AP1457" s="9">
        <v>3000</v>
      </c>
      <c r="AQ1457" s="9">
        <v>0.5</v>
      </c>
      <c r="AR1457" s="9">
        <v>20</v>
      </c>
      <c r="AS1457" s="11">
        <v>0</v>
      </c>
      <c r="AT1457" s="9" t="s">
        <v>153</v>
      </c>
      <c r="AU1457" s="9"/>
      <c r="AV1457" s="8" t="s">
        <v>507</v>
      </c>
      <c r="AW1457" s="9" t="s">
        <v>172</v>
      </c>
      <c r="AX1457" s="9">
        <v>10000011</v>
      </c>
      <c r="AY1457" s="9">
        <v>20001010</v>
      </c>
      <c r="AZ1457" s="10" t="s">
        <v>185</v>
      </c>
      <c r="BA1457" s="10" t="s">
        <v>153</v>
      </c>
      <c r="BB1457" s="16">
        <v>0</v>
      </c>
      <c r="BC1457" s="16">
        <v>0</v>
      </c>
      <c r="BD1457" s="22" t="s">
        <v>869</v>
      </c>
      <c r="BE1457" s="9">
        <v>0</v>
      </c>
      <c r="BF1457" s="7">
        <v>0</v>
      </c>
      <c r="BG1457" s="9">
        <v>0</v>
      </c>
      <c r="BH1457" s="9">
        <v>0</v>
      </c>
      <c r="BI1457" s="9">
        <v>0</v>
      </c>
      <c r="BJ1457" s="9">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73002101</v>
      </c>
      <c r="D1458" s="8" t="s">
        <v>1699</v>
      </c>
      <c r="E1458" s="9">
        <v>1</v>
      </c>
      <c r="F1458" s="11">
        <v>80000001</v>
      </c>
      <c r="G1458" s="9">
        <v>0</v>
      </c>
      <c r="H1458" s="9">
        <v>0</v>
      </c>
      <c r="I1458" s="9">
        <v>1</v>
      </c>
      <c r="J1458" s="9">
        <v>0</v>
      </c>
      <c r="K1458" s="9">
        <v>0</v>
      </c>
      <c r="L1458" s="7">
        <v>0</v>
      </c>
      <c r="M1458" s="7">
        <v>0</v>
      </c>
      <c r="N1458" s="7">
        <v>2</v>
      </c>
      <c r="O1458" s="7">
        <v>2</v>
      </c>
      <c r="P1458" s="7">
        <v>0.8</v>
      </c>
      <c r="Q1458" s="7">
        <v>0</v>
      </c>
      <c r="R1458" s="11">
        <v>0</v>
      </c>
      <c r="S1458" s="7">
        <v>0</v>
      </c>
      <c r="T1458" s="7">
        <v>1</v>
      </c>
      <c r="U1458" s="7">
        <v>2</v>
      </c>
      <c r="V1458" s="7">
        <v>0</v>
      </c>
      <c r="W1458" s="7">
        <v>0</v>
      </c>
      <c r="X1458" s="7"/>
      <c r="Y1458" s="7">
        <v>0</v>
      </c>
      <c r="Z1458" s="7">
        <v>0</v>
      </c>
      <c r="AA1458" s="7">
        <v>0</v>
      </c>
      <c r="AB1458" s="7">
        <v>0</v>
      </c>
      <c r="AC1458" s="7">
        <v>0</v>
      </c>
      <c r="AD1458" s="7">
        <v>0</v>
      </c>
      <c r="AE1458" s="7">
        <v>20</v>
      </c>
      <c r="AF1458" s="7">
        <v>0</v>
      </c>
      <c r="AG1458" s="7">
        <v>0</v>
      </c>
      <c r="AH1458" s="11">
        <v>2</v>
      </c>
      <c r="AI1458" s="11">
        <v>2</v>
      </c>
      <c r="AJ1458" s="11">
        <v>0</v>
      </c>
      <c r="AK1458" s="11">
        <v>1.5</v>
      </c>
      <c r="AL1458" s="7">
        <v>0</v>
      </c>
      <c r="AM1458" s="7">
        <v>0</v>
      </c>
      <c r="AN1458" s="7">
        <v>0</v>
      </c>
      <c r="AO1458" s="7">
        <v>1</v>
      </c>
      <c r="AP1458" s="7">
        <v>3000</v>
      </c>
      <c r="AQ1458" s="7">
        <v>0.5</v>
      </c>
      <c r="AR1458" s="7">
        <v>0</v>
      </c>
      <c r="AS1458" s="11">
        <v>0</v>
      </c>
      <c r="AT1458" s="7" t="s">
        <v>153</v>
      </c>
      <c r="AU1458" s="7"/>
      <c r="AV1458" s="10" t="s">
        <v>171</v>
      </c>
      <c r="AW1458" s="7" t="s">
        <v>155</v>
      </c>
      <c r="AX1458" s="9">
        <v>0</v>
      </c>
      <c r="AY1458" s="9">
        <v>0</v>
      </c>
      <c r="AZ1458" s="8" t="s">
        <v>1178</v>
      </c>
      <c r="BA1458" s="7" t="s">
        <v>1870</v>
      </c>
      <c r="BB1458" s="16">
        <v>0</v>
      </c>
      <c r="BC1458" s="16">
        <v>0</v>
      </c>
      <c r="BD1458" s="22" t="s">
        <v>1701</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73002102</v>
      </c>
      <c r="D1459" s="10" t="s">
        <v>1871</v>
      </c>
      <c r="E1459" s="9">
        <v>1</v>
      </c>
      <c r="F1459" s="11">
        <v>80000001</v>
      </c>
      <c r="G1459" s="9">
        <v>0</v>
      </c>
      <c r="H1459" s="9">
        <v>0</v>
      </c>
      <c r="I1459" s="9">
        <v>1</v>
      </c>
      <c r="J1459" s="9">
        <v>0</v>
      </c>
      <c r="K1459" s="9">
        <v>0</v>
      </c>
      <c r="L1459" s="9">
        <v>0</v>
      </c>
      <c r="M1459" s="9">
        <v>0</v>
      </c>
      <c r="N1459" s="7">
        <v>2</v>
      </c>
      <c r="O1459" s="9">
        <v>2</v>
      </c>
      <c r="P1459" s="9">
        <v>0.6</v>
      </c>
      <c r="Q1459" s="9">
        <v>0</v>
      </c>
      <c r="R1459" s="11">
        <v>0</v>
      </c>
      <c r="S1459" s="16">
        <v>0</v>
      </c>
      <c r="T1459" s="7">
        <v>1</v>
      </c>
      <c r="U1459" s="9">
        <v>2</v>
      </c>
      <c r="V1459" s="9">
        <v>0</v>
      </c>
      <c r="W1459" s="9">
        <v>0</v>
      </c>
      <c r="X1459" s="9"/>
      <c r="Y1459" s="9">
        <v>0</v>
      </c>
      <c r="Z1459" s="9">
        <v>0</v>
      </c>
      <c r="AA1459" s="9">
        <v>0</v>
      </c>
      <c r="AB1459" s="9">
        <v>0</v>
      </c>
      <c r="AC1459" s="7">
        <v>0</v>
      </c>
      <c r="AD1459" s="9">
        <v>0</v>
      </c>
      <c r="AE1459" s="9">
        <v>20</v>
      </c>
      <c r="AF1459" s="9">
        <v>0</v>
      </c>
      <c r="AG1459" s="9">
        <v>0</v>
      </c>
      <c r="AH1459" s="11">
        <v>2</v>
      </c>
      <c r="AI1459" s="11">
        <v>0</v>
      </c>
      <c r="AJ1459" s="11">
        <v>0</v>
      </c>
      <c r="AK1459" s="11">
        <v>0</v>
      </c>
      <c r="AL1459" s="9">
        <v>0</v>
      </c>
      <c r="AM1459" s="9">
        <v>0</v>
      </c>
      <c r="AN1459" s="9">
        <v>0</v>
      </c>
      <c r="AO1459" s="9">
        <v>0</v>
      </c>
      <c r="AP1459" s="9">
        <v>1000</v>
      </c>
      <c r="AQ1459" s="9">
        <v>0</v>
      </c>
      <c r="AR1459" s="9">
        <v>0</v>
      </c>
      <c r="AS1459" s="11">
        <v>90401006</v>
      </c>
      <c r="AT1459" s="9" t="s">
        <v>153</v>
      </c>
      <c r="AU1459" s="9"/>
      <c r="AV1459" s="10" t="s">
        <v>171</v>
      </c>
      <c r="AW1459" s="9" t="s">
        <v>387</v>
      </c>
      <c r="AX1459" s="9">
        <v>0</v>
      </c>
      <c r="AY1459" s="9">
        <v>40000003</v>
      </c>
      <c r="AZ1459" s="10" t="s">
        <v>156</v>
      </c>
      <c r="BA1459" s="10" t="s">
        <v>153</v>
      </c>
      <c r="BB1459" s="16">
        <v>0</v>
      </c>
      <c r="BC1459" s="16">
        <v>0</v>
      </c>
      <c r="BD1459" s="38" t="s">
        <v>1872</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73002103</v>
      </c>
      <c r="D1460" s="10" t="s">
        <v>1873</v>
      </c>
      <c r="E1460" s="9">
        <v>1</v>
      </c>
      <c r="F1460" s="11">
        <v>80000001</v>
      </c>
      <c r="G1460" s="9">
        <v>0</v>
      </c>
      <c r="H1460" s="9">
        <v>0</v>
      </c>
      <c r="I1460" s="9">
        <v>1</v>
      </c>
      <c r="J1460" s="9">
        <v>0</v>
      </c>
      <c r="K1460" s="9">
        <v>0</v>
      </c>
      <c r="L1460" s="9">
        <v>0</v>
      </c>
      <c r="M1460" s="9">
        <v>0</v>
      </c>
      <c r="N1460" s="7">
        <v>2</v>
      </c>
      <c r="O1460" s="9">
        <v>6</v>
      </c>
      <c r="P1460" s="9">
        <v>0</v>
      </c>
      <c r="Q1460" s="9">
        <v>0</v>
      </c>
      <c r="R1460" s="11">
        <v>0</v>
      </c>
      <c r="S1460" s="16">
        <v>0</v>
      </c>
      <c r="T1460" s="7">
        <v>1</v>
      </c>
      <c r="U1460" s="9">
        <v>2</v>
      </c>
      <c r="V1460" s="9">
        <v>0</v>
      </c>
      <c r="W1460" s="9">
        <v>10</v>
      </c>
      <c r="X1460" s="9"/>
      <c r="Y1460" s="9">
        <v>0</v>
      </c>
      <c r="Z1460" s="9">
        <v>0</v>
      </c>
      <c r="AA1460" s="9">
        <v>0</v>
      </c>
      <c r="AB1460" s="9">
        <v>0</v>
      </c>
      <c r="AC1460" s="9">
        <v>0</v>
      </c>
      <c r="AD1460" s="9">
        <v>0</v>
      </c>
      <c r="AE1460" s="9">
        <v>15</v>
      </c>
      <c r="AF1460" s="9">
        <v>1</v>
      </c>
      <c r="AG1460" s="9">
        <v>3</v>
      </c>
      <c r="AH1460" s="11">
        <v>1</v>
      </c>
      <c r="AI1460" s="11">
        <v>0</v>
      </c>
      <c r="AJ1460" s="11">
        <v>0</v>
      </c>
      <c r="AK1460" s="11">
        <v>1.5</v>
      </c>
      <c r="AL1460" s="9">
        <v>0</v>
      </c>
      <c r="AM1460" s="9">
        <v>0</v>
      </c>
      <c r="AN1460" s="9">
        <v>0</v>
      </c>
      <c r="AO1460" s="9">
        <v>1</v>
      </c>
      <c r="AP1460" s="9">
        <v>1000</v>
      </c>
      <c r="AQ1460" s="9">
        <v>0.5</v>
      </c>
      <c r="AR1460" s="9">
        <v>0</v>
      </c>
      <c r="AS1460" s="11">
        <v>0</v>
      </c>
      <c r="AT1460" s="9" t="s">
        <v>693</v>
      </c>
      <c r="AU1460" s="9"/>
      <c r="AV1460" s="10" t="s">
        <v>171</v>
      </c>
      <c r="AW1460" s="9" t="s">
        <v>155</v>
      </c>
      <c r="AX1460" s="9">
        <v>10002001</v>
      </c>
      <c r="AY1460" s="9">
        <v>70106001</v>
      </c>
      <c r="AZ1460" s="10" t="s">
        <v>215</v>
      </c>
      <c r="BA1460" s="10" t="s">
        <v>1703</v>
      </c>
      <c r="BB1460" s="16">
        <v>0</v>
      </c>
      <c r="BC1460" s="16">
        <v>0</v>
      </c>
      <c r="BD1460" s="38" t="s">
        <v>516</v>
      </c>
      <c r="BE1460" s="9">
        <v>0</v>
      </c>
      <c r="BF1460" s="7">
        <v>0</v>
      </c>
      <c r="BG1460" s="9">
        <v>0</v>
      </c>
      <c r="BH1460" s="9">
        <v>0</v>
      </c>
      <c r="BI1460" s="9">
        <v>0</v>
      </c>
      <c r="BJ1460" s="9">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73002104</v>
      </c>
      <c r="D1461" s="10" t="s">
        <v>1873</v>
      </c>
      <c r="E1461" s="9">
        <v>1</v>
      </c>
      <c r="F1461" s="11">
        <v>80000001</v>
      </c>
      <c r="G1461" s="9">
        <v>0</v>
      </c>
      <c r="H1461" s="9">
        <v>0</v>
      </c>
      <c r="I1461" s="9">
        <v>1</v>
      </c>
      <c r="J1461" s="9">
        <v>0</v>
      </c>
      <c r="K1461" s="9">
        <v>0</v>
      </c>
      <c r="L1461" s="9">
        <v>0</v>
      </c>
      <c r="M1461" s="9">
        <v>0</v>
      </c>
      <c r="N1461" s="7">
        <v>2</v>
      </c>
      <c r="O1461" s="9">
        <v>2</v>
      </c>
      <c r="P1461" s="9">
        <v>0.6</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2</v>
      </c>
      <c r="AI1461" s="11">
        <v>0</v>
      </c>
      <c r="AJ1461" s="11">
        <v>0</v>
      </c>
      <c r="AK1461" s="11">
        <v>0</v>
      </c>
      <c r="AL1461" s="9">
        <v>0</v>
      </c>
      <c r="AM1461" s="9">
        <v>0</v>
      </c>
      <c r="AN1461" s="9">
        <v>0</v>
      </c>
      <c r="AO1461" s="9">
        <v>0</v>
      </c>
      <c r="AP1461" s="9">
        <v>1000</v>
      </c>
      <c r="AQ1461" s="9">
        <v>0</v>
      </c>
      <c r="AR1461" s="9">
        <v>0</v>
      </c>
      <c r="AS1461" s="11">
        <v>90401004</v>
      </c>
      <c r="AT1461" s="9" t="s">
        <v>153</v>
      </c>
      <c r="AU1461" s="9"/>
      <c r="AV1461" s="10" t="s">
        <v>171</v>
      </c>
      <c r="AW1461" s="9" t="s">
        <v>387</v>
      </c>
      <c r="AX1461" s="9">
        <v>0</v>
      </c>
      <c r="AY1461" s="9">
        <v>40000003</v>
      </c>
      <c r="AZ1461" s="10" t="s">
        <v>156</v>
      </c>
      <c r="BA1461" s="10" t="s">
        <v>153</v>
      </c>
      <c r="BB1461" s="16">
        <v>0</v>
      </c>
      <c r="BC1461" s="16">
        <v>0</v>
      </c>
      <c r="BD1461" s="38" t="s">
        <v>1821</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73002105</v>
      </c>
      <c r="D1462" s="8" t="s">
        <v>1825</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1</v>
      </c>
      <c r="X1462" s="7"/>
      <c r="Y1462" s="7">
        <v>0</v>
      </c>
      <c r="Z1462" s="7">
        <v>1</v>
      </c>
      <c r="AA1462" s="7">
        <v>0</v>
      </c>
      <c r="AB1462" s="7">
        <v>0</v>
      </c>
      <c r="AC1462" s="7">
        <v>0</v>
      </c>
      <c r="AD1462" s="7">
        <v>0</v>
      </c>
      <c r="AE1462" s="7">
        <v>30</v>
      </c>
      <c r="AF1462" s="7">
        <v>1</v>
      </c>
      <c r="AG1462" s="7" t="s">
        <v>165</v>
      </c>
      <c r="AH1462" s="11">
        <v>0</v>
      </c>
      <c r="AI1462" s="11">
        <v>0</v>
      </c>
      <c r="AJ1462" s="11">
        <v>0</v>
      </c>
      <c r="AK1462" s="11">
        <v>0</v>
      </c>
      <c r="AL1462" s="7">
        <v>0</v>
      </c>
      <c r="AM1462" s="7">
        <v>0</v>
      </c>
      <c r="AN1462" s="7">
        <v>0</v>
      </c>
      <c r="AO1462" s="7">
        <v>0.5</v>
      </c>
      <c r="AP1462" s="7">
        <v>999999</v>
      </c>
      <c r="AQ1462" s="7">
        <v>0.5</v>
      </c>
      <c r="AR1462" s="7">
        <v>0</v>
      </c>
      <c r="AS1462" s="11">
        <v>0</v>
      </c>
      <c r="AT1462" s="209" t="s">
        <v>1740</v>
      </c>
      <c r="AU1462" s="11"/>
      <c r="AV1462" s="10" t="s">
        <v>154</v>
      </c>
      <c r="AW1462" s="7" t="s">
        <v>159</v>
      </c>
      <c r="AX1462" s="9">
        <v>10000007</v>
      </c>
      <c r="AY1462" s="9">
        <v>70202004</v>
      </c>
      <c r="AZ1462" s="10" t="s">
        <v>215</v>
      </c>
      <c r="BA1462" s="10" t="s">
        <v>216</v>
      </c>
      <c r="BB1462" s="16">
        <v>0</v>
      </c>
      <c r="BC1462" s="16">
        <v>0</v>
      </c>
      <c r="BD1462" s="22" t="s">
        <v>1874</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19.5" customHeight="1">
      <c r="C1463" s="9">
        <v>73002201</v>
      </c>
      <c r="D1463" s="8" t="s">
        <v>1710</v>
      </c>
      <c r="E1463" s="9">
        <v>1</v>
      </c>
      <c r="F1463" s="11">
        <v>80000001</v>
      </c>
      <c r="G1463" s="9">
        <v>0</v>
      </c>
      <c r="H1463" s="9">
        <v>0</v>
      </c>
      <c r="I1463" s="9">
        <v>1</v>
      </c>
      <c r="J1463" s="9">
        <v>0</v>
      </c>
      <c r="K1463" s="9">
        <v>0</v>
      </c>
      <c r="L1463" s="7">
        <v>0</v>
      </c>
      <c r="M1463" s="7">
        <v>0</v>
      </c>
      <c r="N1463" s="7">
        <v>2</v>
      </c>
      <c r="O1463" s="7">
        <v>1</v>
      </c>
      <c r="P1463" s="7">
        <v>0.3</v>
      </c>
      <c r="Q1463" s="7">
        <v>0</v>
      </c>
      <c r="R1463" s="11">
        <v>0</v>
      </c>
      <c r="S1463" s="7">
        <v>0</v>
      </c>
      <c r="T1463" s="7">
        <v>1</v>
      </c>
      <c r="U1463" s="7">
        <v>2</v>
      </c>
      <c r="V1463" s="7">
        <v>0</v>
      </c>
      <c r="W1463" s="7">
        <v>3</v>
      </c>
      <c r="X1463" s="7"/>
      <c r="Y1463" s="7">
        <v>0</v>
      </c>
      <c r="Z1463" s="7">
        <v>1</v>
      </c>
      <c r="AA1463" s="7">
        <v>0</v>
      </c>
      <c r="AB1463" s="7">
        <v>0</v>
      </c>
      <c r="AC1463" s="7">
        <v>0</v>
      </c>
      <c r="AD1463" s="7">
        <v>0</v>
      </c>
      <c r="AE1463" s="7">
        <v>12</v>
      </c>
      <c r="AF1463" s="7">
        <v>1</v>
      </c>
      <c r="AG1463" s="7" t="s">
        <v>883</v>
      </c>
      <c r="AH1463" s="11">
        <v>1</v>
      </c>
      <c r="AI1463" s="11">
        <v>1</v>
      </c>
      <c r="AJ1463" s="11">
        <v>0</v>
      </c>
      <c r="AK1463" s="11">
        <v>3</v>
      </c>
      <c r="AL1463" s="7">
        <v>0</v>
      </c>
      <c r="AM1463" s="7">
        <v>0</v>
      </c>
      <c r="AN1463" s="7">
        <v>0</v>
      </c>
      <c r="AO1463" s="7">
        <v>3</v>
      </c>
      <c r="AP1463" s="7">
        <v>5000</v>
      </c>
      <c r="AQ1463" s="7">
        <v>2.5</v>
      </c>
      <c r="AR1463" s="7">
        <v>0</v>
      </c>
      <c r="AS1463" s="11">
        <v>0</v>
      </c>
      <c r="AT1463" s="7" t="s">
        <v>153</v>
      </c>
      <c r="AU1463" s="7"/>
      <c r="AV1463" s="10" t="s">
        <v>154</v>
      </c>
      <c r="AW1463" s="7" t="s">
        <v>159</v>
      </c>
      <c r="AX1463" s="9">
        <v>10000007</v>
      </c>
      <c r="AY1463" s="9">
        <v>70107001</v>
      </c>
      <c r="AZ1463" s="8" t="s">
        <v>156</v>
      </c>
      <c r="BA1463" s="7">
        <v>0</v>
      </c>
      <c r="BB1463" s="16">
        <v>0</v>
      </c>
      <c r="BC1463" s="16">
        <v>0</v>
      </c>
      <c r="BD1463" s="22" t="s">
        <v>1711</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73002202</v>
      </c>
      <c r="D1464" s="8" t="s">
        <v>1712</v>
      </c>
      <c r="E1464" s="9">
        <v>1</v>
      </c>
      <c r="F1464" s="11">
        <v>80000001</v>
      </c>
      <c r="G1464" s="9">
        <v>0</v>
      </c>
      <c r="H1464" s="9">
        <v>0</v>
      </c>
      <c r="I1464" s="9">
        <v>1</v>
      </c>
      <c r="J1464" s="9">
        <v>0</v>
      </c>
      <c r="K1464" s="9">
        <v>0</v>
      </c>
      <c r="L1464" s="7">
        <v>0</v>
      </c>
      <c r="M1464" s="7">
        <v>0</v>
      </c>
      <c r="N1464" s="7">
        <v>2</v>
      </c>
      <c r="O1464" s="7">
        <v>1</v>
      </c>
      <c r="P1464" s="7">
        <v>0.3</v>
      </c>
      <c r="Q1464" s="7">
        <v>0</v>
      </c>
      <c r="R1464" s="11">
        <v>0</v>
      </c>
      <c r="S1464" s="7">
        <v>0</v>
      </c>
      <c r="T1464" s="7">
        <v>1</v>
      </c>
      <c r="U1464" s="7">
        <v>2</v>
      </c>
      <c r="V1464" s="7">
        <v>0</v>
      </c>
      <c r="W1464" s="7">
        <v>3</v>
      </c>
      <c r="X1464" s="7"/>
      <c r="Y1464" s="7">
        <v>0</v>
      </c>
      <c r="Z1464" s="7">
        <v>1</v>
      </c>
      <c r="AA1464" s="7">
        <v>0</v>
      </c>
      <c r="AB1464" s="7">
        <v>0</v>
      </c>
      <c r="AC1464" s="7">
        <v>0</v>
      </c>
      <c r="AD1464" s="7">
        <v>0</v>
      </c>
      <c r="AE1464" s="7">
        <v>12</v>
      </c>
      <c r="AF1464" s="7">
        <v>1</v>
      </c>
      <c r="AG1464" s="7">
        <v>3</v>
      </c>
      <c r="AH1464" s="11">
        <v>4</v>
      </c>
      <c r="AI1464" s="11">
        <v>1</v>
      </c>
      <c r="AJ1464" s="11">
        <v>0</v>
      </c>
      <c r="AK1464" s="11">
        <v>1.5</v>
      </c>
      <c r="AL1464" s="7">
        <v>0</v>
      </c>
      <c r="AM1464" s="7">
        <v>0</v>
      </c>
      <c r="AN1464" s="7">
        <v>0</v>
      </c>
      <c r="AO1464" s="7">
        <v>3</v>
      </c>
      <c r="AP1464" s="7">
        <v>5000</v>
      </c>
      <c r="AQ1464" s="7">
        <v>3</v>
      </c>
      <c r="AR1464" s="7">
        <v>0</v>
      </c>
      <c r="AS1464" s="11">
        <v>0</v>
      </c>
      <c r="AT1464" s="7" t="s">
        <v>153</v>
      </c>
      <c r="AU1464" s="7"/>
      <c r="AV1464" s="10" t="s">
        <v>171</v>
      </c>
      <c r="AW1464" s="7" t="s">
        <v>159</v>
      </c>
      <c r="AX1464" s="9">
        <v>10000007</v>
      </c>
      <c r="AY1464" s="9">
        <v>70103003</v>
      </c>
      <c r="AZ1464" s="8" t="s">
        <v>156</v>
      </c>
      <c r="BA1464" s="7" t="s">
        <v>1875</v>
      </c>
      <c r="BB1464" s="16">
        <v>0</v>
      </c>
      <c r="BC1464" s="16">
        <v>0</v>
      </c>
      <c r="BD1464" s="22" t="s">
        <v>1714</v>
      </c>
      <c r="BE1464" s="7">
        <v>0</v>
      </c>
      <c r="BF1464" s="7">
        <v>0</v>
      </c>
      <c r="BG1464" s="7">
        <v>0</v>
      </c>
      <c r="BH1464" s="7">
        <v>0</v>
      </c>
      <c r="BI1464" s="7">
        <v>0</v>
      </c>
      <c r="BJ1464" s="7">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73002203</v>
      </c>
      <c r="D1465" s="8" t="s">
        <v>1715</v>
      </c>
      <c r="E1465" s="7">
        <v>1</v>
      </c>
      <c r="F1465" s="11">
        <v>80000001</v>
      </c>
      <c r="G1465" s="9">
        <v>0</v>
      </c>
      <c r="H1465" s="9">
        <v>0</v>
      </c>
      <c r="I1465" s="9">
        <v>1</v>
      </c>
      <c r="J1465" s="9">
        <v>0</v>
      </c>
      <c r="K1465" s="9">
        <v>0</v>
      </c>
      <c r="L1465" s="7">
        <v>0</v>
      </c>
      <c r="M1465" s="7">
        <v>0</v>
      </c>
      <c r="N1465" s="7">
        <v>2</v>
      </c>
      <c r="O1465" s="7">
        <v>1</v>
      </c>
      <c r="P1465" s="7">
        <v>0.3</v>
      </c>
      <c r="Q1465" s="7">
        <v>0</v>
      </c>
      <c r="R1465" s="11">
        <v>0</v>
      </c>
      <c r="S1465" s="7">
        <v>0</v>
      </c>
      <c r="T1465" s="7">
        <v>1</v>
      </c>
      <c r="U1465" s="7">
        <v>2</v>
      </c>
      <c r="V1465" s="7">
        <v>0</v>
      </c>
      <c r="W1465" s="7">
        <v>3</v>
      </c>
      <c r="X1465" s="7"/>
      <c r="Y1465" s="7">
        <v>0</v>
      </c>
      <c r="Z1465" s="7">
        <v>0</v>
      </c>
      <c r="AA1465" s="7">
        <v>0</v>
      </c>
      <c r="AB1465" s="7">
        <v>0</v>
      </c>
      <c r="AC1465" s="7">
        <v>0</v>
      </c>
      <c r="AD1465" s="7">
        <v>0</v>
      </c>
      <c r="AE1465" s="7">
        <v>12</v>
      </c>
      <c r="AF1465" s="7">
        <v>1</v>
      </c>
      <c r="AG1465" s="7">
        <v>3</v>
      </c>
      <c r="AH1465" s="11">
        <v>6</v>
      </c>
      <c r="AI1465" s="11">
        <v>1</v>
      </c>
      <c r="AJ1465" s="11">
        <v>0</v>
      </c>
      <c r="AK1465" s="11">
        <v>1.5</v>
      </c>
      <c r="AL1465" s="7">
        <v>0</v>
      </c>
      <c r="AM1465" s="7">
        <v>0</v>
      </c>
      <c r="AN1465" s="7">
        <v>0</v>
      </c>
      <c r="AO1465" s="7">
        <v>3</v>
      </c>
      <c r="AP1465" s="7">
        <v>5000</v>
      </c>
      <c r="AQ1465" s="7">
        <v>3</v>
      </c>
      <c r="AR1465" s="7">
        <v>0</v>
      </c>
      <c r="AS1465" s="11">
        <v>0</v>
      </c>
      <c r="AT1465" s="7" t="s">
        <v>153</v>
      </c>
      <c r="AU1465" s="7"/>
      <c r="AV1465" s="10" t="s">
        <v>189</v>
      </c>
      <c r="AW1465" s="7" t="s">
        <v>159</v>
      </c>
      <c r="AX1465" s="9">
        <v>10000007</v>
      </c>
      <c r="AY1465" s="9">
        <v>70103003</v>
      </c>
      <c r="AZ1465" s="8" t="s">
        <v>156</v>
      </c>
      <c r="BA1465" s="7" t="s">
        <v>1876</v>
      </c>
      <c r="BB1465" s="16">
        <v>0</v>
      </c>
      <c r="BC1465" s="16">
        <v>0</v>
      </c>
      <c r="BD1465" s="22" t="s">
        <v>1717</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73002204</v>
      </c>
      <c r="D1466" s="10" t="s">
        <v>1718</v>
      </c>
      <c r="E1466" s="9">
        <v>1</v>
      </c>
      <c r="F1466" s="11">
        <v>80000001</v>
      </c>
      <c r="G1466" s="9">
        <v>0</v>
      </c>
      <c r="H1466" s="9">
        <v>0</v>
      </c>
      <c r="I1466" s="9">
        <v>1</v>
      </c>
      <c r="J1466" s="9">
        <v>0</v>
      </c>
      <c r="K1466" s="9">
        <v>0</v>
      </c>
      <c r="L1466" s="9">
        <v>0</v>
      </c>
      <c r="M1466" s="9">
        <v>0</v>
      </c>
      <c r="N1466" s="7">
        <v>2</v>
      </c>
      <c r="O1466" s="9">
        <v>2</v>
      </c>
      <c r="P1466" s="9">
        <v>0.6</v>
      </c>
      <c r="Q1466" s="9">
        <v>0</v>
      </c>
      <c r="R1466" s="11">
        <v>0</v>
      </c>
      <c r="S1466" s="16">
        <v>0</v>
      </c>
      <c r="T1466" s="7">
        <v>1</v>
      </c>
      <c r="U1466" s="9">
        <v>2</v>
      </c>
      <c r="V1466" s="9">
        <v>0</v>
      </c>
      <c r="W1466" s="9">
        <v>0</v>
      </c>
      <c r="X1466" s="9"/>
      <c r="Y1466" s="9">
        <v>0</v>
      </c>
      <c r="Z1466" s="9">
        <v>0</v>
      </c>
      <c r="AA1466" s="9">
        <v>0</v>
      </c>
      <c r="AB1466" s="9">
        <v>0</v>
      </c>
      <c r="AC1466" s="9">
        <v>0</v>
      </c>
      <c r="AD1466" s="9">
        <v>0</v>
      </c>
      <c r="AE1466" s="9">
        <v>20</v>
      </c>
      <c r="AF1466" s="9">
        <v>0</v>
      </c>
      <c r="AG1466" s="9">
        <v>0</v>
      </c>
      <c r="AH1466" s="11">
        <v>2</v>
      </c>
      <c r="AI1466" s="11">
        <v>0</v>
      </c>
      <c r="AJ1466" s="11">
        <v>0</v>
      </c>
      <c r="AK1466" s="11">
        <v>0</v>
      </c>
      <c r="AL1466" s="9">
        <v>0</v>
      </c>
      <c r="AM1466" s="9">
        <v>0</v>
      </c>
      <c r="AN1466" s="9">
        <v>0</v>
      </c>
      <c r="AO1466" s="9">
        <v>0</v>
      </c>
      <c r="AP1466" s="9">
        <v>1000</v>
      </c>
      <c r="AQ1466" s="9">
        <v>0</v>
      </c>
      <c r="AR1466" s="9">
        <v>0</v>
      </c>
      <c r="AS1466" s="11">
        <v>90102001</v>
      </c>
      <c r="AT1466" s="9" t="s">
        <v>153</v>
      </c>
      <c r="AU1466" s="9"/>
      <c r="AV1466" s="10" t="s">
        <v>171</v>
      </c>
      <c r="AW1466" s="9" t="s">
        <v>387</v>
      </c>
      <c r="AX1466" s="9">
        <v>0</v>
      </c>
      <c r="AY1466" s="9">
        <v>40000003</v>
      </c>
      <c r="AZ1466" s="10" t="s">
        <v>156</v>
      </c>
      <c r="BA1466" s="10" t="s">
        <v>153</v>
      </c>
      <c r="BB1466" s="16">
        <v>0</v>
      </c>
      <c r="BC1466" s="16">
        <v>0</v>
      </c>
      <c r="BD1466" s="38" t="s">
        <v>1719</v>
      </c>
      <c r="BE1466" s="9">
        <v>0</v>
      </c>
      <c r="BF1466" s="7">
        <v>0</v>
      </c>
      <c r="BG1466" s="9">
        <v>0</v>
      </c>
      <c r="BH1466" s="9">
        <v>0</v>
      </c>
      <c r="BI1466" s="9">
        <v>0</v>
      </c>
      <c r="BJ1466" s="9">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73002205</v>
      </c>
      <c r="D1467" s="10" t="s">
        <v>1720</v>
      </c>
      <c r="E1467" s="9">
        <v>1</v>
      </c>
      <c r="F1467" s="11">
        <v>80000001</v>
      </c>
      <c r="G1467" s="9">
        <v>0</v>
      </c>
      <c r="H1467" s="9">
        <v>0</v>
      </c>
      <c r="I1467" s="9">
        <v>1</v>
      </c>
      <c r="J1467" s="9">
        <v>0</v>
      </c>
      <c r="K1467" s="9">
        <v>0</v>
      </c>
      <c r="L1467" s="9">
        <v>0</v>
      </c>
      <c r="M1467" s="9">
        <v>0</v>
      </c>
      <c r="N1467" s="7">
        <v>2</v>
      </c>
      <c r="O1467" s="9">
        <v>2</v>
      </c>
      <c r="P1467" s="9">
        <v>0.6</v>
      </c>
      <c r="Q1467" s="9">
        <v>0</v>
      </c>
      <c r="R1467" s="11">
        <v>0</v>
      </c>
      <c r="S1467" s="16">
        <v>0</v>
      </c>
      <c r="T1467" s="7">
        <v>1</v>
      </c>
      <c r="U1467" s="9">
        <v>2</v>
      </c>
      <c r="V1467" s="9">
        <v>0</v>
      </c>
      <c r="W1467" s="9">
        <v>0</v>
      </c>
      <c r="X1467" s="9"/>
      <c r="Y1467" s="9">
        <v>0</v>
      </c>
      <c r="Z1467" s="9">
        <v>0</v>
      </c>
      <c r="AA1467" s="9">
        <v>0</v>
      </c>
      <c r="AB1467" s="9">
        <v>0</v>
      </c>
      <c r="AC1467" s="9">
        <v>0</v>
      </c>
      <c r="AD1467" s="9">
        <v>0</v>
      </c>
      <c r="AE1467" s="7">
        <v>99999</v>
      </c>
      <c r="AF1467" s="9">
        <v>0</v>
      </c>
      <c r="AG1467" s="9">
        <v>0</v>
      </c>
      <c r="AH1467" s="11">
        <v>2</v>
      </c>
      <c r="AI1467" s="11">
        <v>0</v>
      </c>
      <c r="AJ1467" s="11">
        <v>0</v>
      </c>
      <c r="AK1467" s="11">
        <v>0</v>
      </c>
      <c r="AL1467" s="9">
        <v>0</v>
      </c>
      <c r="AM1467" s="9">
        <v>0</v>
      </c>
      <c r="AN1467" s="9">
        <v>0</v>
      </c>
      <c r="AO1467" s="9">
        <v>0</v>
      </c>
      <c r="AP1467" s="9">
        <v>1000</v>
      </c>
      <c r="AQ1467" s="9">
        <v>0</v>
      </c>
      <c r="AR1467" s="9">
        <v>0</v>
      </c>
      <c r="AS1467" s="11">
        <v>90104002</v>
      </c>
      <c r="AT1467" s="9" t="s">
        <v>153</v>
      </c>
      <c r="AU1467" s="9"/>
      <c r="AV1467" s="10" t="s">
        <v>171</v>
      </c>
      <c r="AW1467" s="9" t="s">
        <v>387</v>
      </c>
      <c r="AX1467" s="9">
        <v>0</v>
      </c>
      <c r="AY1467" s="9">
        <v>0</v>
      </c>
      <c r="AZ1467" s="10" t="s">
        <v>156</v>
      </c>
      <c r="BA1467" s="10" t="s">
        <v>153</v>
      </c>
      <c r="BB1467" s="16">
        <v>0</v>
      </c>
      <c r="BC1467" s="16">
        <v>0</v>
      </c>
      <c r="BD1467" s="38" t="s">
        <v>1694</v>
      </c>
      <c r="BE1467" s="9">
        <v>0</v>
      </c>
      <c r="BF1467" s="7">
        <v>0</v>
      </c>
      <c r="BG1467" s="9">
        <v>0</v>
      </c>
      <c r="BH1467" s="9">
        <v>0</v>
      </c>
      <c r="BI1467" s="9">
        <v>0</v>
      </c>
      <c r="BJ1467" s="9">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spans="3:76" ht="20.100000000000001" customHeight="1">
      <c r="C1468" s="9">
        <v>73002301</v>
      </c>
      <c r="D1468" s="8" t="s">
        <v>1762</v>
      </c>
      <c r="E1468" s="9">
        <v>1</v>
      </c>
      <c r="F1468" s="11">
        <v>80000001</v>
      </c>
      <c r="G1468" s="9">
        <v>0</v>
      </c>
      <c r="H1468" s="9">
        <v>0</v>
      </c>
      <c r="I1468" s="9">
        <v>1</v>
      </c>
      <c r="J1468" s="9">
        <v>0</v>
      </c>
      <c r="K1468" s="9">
        <v>0</v>
      </c>
      <c r="L1468" s="7">
        <v>0</v>
      </c>
      <c r="M1468" s="7">
        <v>0</v>
      </c>
      <c r="N1468" s="7">
        <v>2</v>
      </c>
      <c r="O1468" s="7">
        <v>1</v>
      </c>
      <c r="P1468" s="7">
        <v>0.3</v>
      </c>
      <c r="Q1468" s="7">
        <v>0</v>
      </c>
      <c r="R1468" s="11">
        <v>0</v>
      </c>
      <c r="S1468" s="7">
        <v>0</v>
      </c>
      <c r="T1468" s="7">
        <v>1</v>
      </c>
      <c r="U1468" s="7">
        <v>2</v>
      </c>
      <c r="V1468" s="7">
        <v>0</v>
      </c>
      <c r="W1468" s="7">
        <v>3</v>
      </c>
      <c r="X1468" s="7"/>
      <c r="Y1468" s="7">
        <v>0</v>
      </c>
      <c r="Z1468" s="7">
        <v>1</v>
      </c>
      <c r="AA1468" s="7">
        <v>0</v>
      </c>
      <c r="AB1468" s="7">
        <v>0</v>
      </c>
      <c r="AC1468" s="7">
        <v>0</v>
      </c>
      <c r="AD1468" s="7">
        <v>0</v>
      </c>
      <c r="AE1468" s="7">
        <v>15</v>
      </c>
      <c r="AF1468" s="7">
        <v>1</v>
      </c>
      <c r="AG1468" s="7">
        <v>3</v>
      </c>
      <c r="AH1468" s="11">
        <v>4</v>
      </c>
      <c r="AI1468" s="11">
        <v>1</v>
      </c>
      <c r="AJ1468" s="11">
        <v>0</v>
      </c>
      <c r="AK1468" s="11">
        <v>1.5</v>
      </c>
      <c r="AL1468" s="7">
        <v>0</v>
      </c>
      <c r="AM1468" s="7">
        <v>0</v>
      </c>
      <c r="AN1468" s="7">
        <v>0</v>
      </c>
      <c r="AO1468" s="7">
        <v>3</v>
      </c>
      <c r="AP1468" s="7">
        <v>999999</v>
      </c>
      <c r="AQ1468" s="7">
        <v>3</v>
      </c>
      <c r="AR1468" s="7">
        <v>0</v>
      </c>
      <c r="AS1468" s="11">
        <v>0</v>
      </c>
      <c r="AT1468" s="7" t="s">
        <v>153</v>
      </c>
      <c r="AU1468" s="7"/>
      <c r="AV1468" s="10" t="s">
        <v>154</v>
      </c>
      <c r="AW1468" s="7" t="s">
        <v>159</v>
      </c>
      <c r="AX1468" s="9">
        <v>10000007</v>
      </c>
      <c r="AY1468" s="9">
        <v>70205001</v>
      </c>
      <c r="AZ1468" s="8" t="s">
        <v>156</v>
      </c>
      <c r="BA1468" s="7" t="s">
        <v>1877</v>
      </c>
      <c r="BB1468" s="16">
        <v>0</v>
      </c>
      <c r="BC1468" s="16">
        <v>0</v>
      </c>
      <c r="BD1468" s="22" t="s">
        <v>1764</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19.5" customHeight="1">
      <c r="C1469" s="9">
        <v>73002302</v>
      </c>
      <c r="D1469" s="8" t="s">
        <v>1792</v>
      </c>
      <c r="E1469" s="9">
        <v>1</v>
      </c>
      <c r="F1469" s="11">
        <v>80000001</v>
      </c>
      <c r="G1469" s="9">
        <v>0</v>
      </c>
      <c r="H1469" s="9">
        <v>0</v>
      </c>
      <c r="I1469" s="9">
        <v>1</v>
      </c>
      <c r="J1469" s="9">
        <v>0</v>
      </c>
      <c r="K1469" s="9">
        <v>0</v>
      </c>
      <c r="L1469" s="7">
        <v>0</v>
      </c>
      <c r="M1469" s="7">
        <v>0</v>
      </c>
      <c r="N1469" s="7">
        <v>2</v>
      </c>
      <c r="O1469" s="7">
        <v>1</v>
      </c>
      <c r="P1469" s="7">
        <v>0.3</v>
      </c>
      <c r="Q1469" s="7">
        <v>0</v>
      </c>
      <c r="R1469" s="11">
        <v>1</v>
      </c>
      <c r="S1469" s="7">
        <v>0</v>
      </c>
      <c r="T1469" s="7">
        <v>1</v>
      </c>
      <c r="U1469" s="7">
        <v>2</v>
      </c>
      <c r="V1469" s="7">
        <v>0</v>
      </c>
      <c r="W1469" s="7">
        <v>3</v>
      </c>
      <c r="X1469" s="7"/>
      <c r="Y1469" s="7">
        <v>0</v>
      </c>
      <c r="Z1469" s="7">
        <v>1</v>
      </c>
      <c r="AA1469" s="7">
        <v>0</v>
      </c>
      <c r="AB1469" s="7">
        <v>0</v>
      </c>
      <c r="AC1469" s="7">
        <v>0</v>
      </c>
      <c r="AD1469" s="7">
        <v>0</v>
      </c>
      <c r="AE1469" s="7">
        <v>15</v>
      </c>
      <c r="AF1469" s="7">
        <v>1</v>
      </c>
      <c r="AG1469" s="7" t="s">
        <v>883</v>
      </c>
      <c r="AH1469" s="11">
        <v>0</v>
      </c>
      <c r="AI1469" s="11">
        <v>1</v>
      </c>
      <c r="AJ1469" s="11">
        <v>0</v>
      </c>
      <c r="AK1469" s="11">
        <v>3</v>
      </c>
      <c r="AL1469" s="7">
        <v>0</v>
      </c>
      <c r="AM1469" s="7">
        <v>0</v>
      </c>
      <c r="AN1469" s="7">
        <v>0</v>
      </c>
      <c r="AO1469" s="7">
        <v>3</v>
      </c>
      <c r="AP1469" s="7">
        <v>5000</v>
      </c>
      <c r="AQ1469" s="7">
        <v>2.5</v>
      </c>
      <c r="AR1469" s="7">
        <v>0</v>
      </c>
      <c r="AS1469" s="11">
        <v>0</v>
      </c>
      <c r="AT1469" s="7" t="s">
        <v>1744</v>
      </c>
      <c r="AU1469" s="7"/>
      <c r="AV1469" s="10" t="s">
        <v>189</v>
      </c>
      <c r="AW1469" s="7" t="s">
        <v>159</v>
      </c>
      <c r="AX1469" s="9">
        <v>10000007</v>
      </c>
      <c r="AY1469" s="9">
        <v>70403003</v>
      </c>
      <c r="AZ1469" s="8" t="s">
        <v>156</v>
      </c>
      <c r="BA1469" s="7">
        <v>0</v>
      </c>
      <c r="BB1469" s="16">
        <v>0</v>
      </c>
      <c r="BC1469" s="16">
        <v>0</v>
      </c>
      <c r="BD1469" s="22" t="s">
        <v>1811</v>
      </c>
      <c r="BE1469" s="7">
        <v>0</v>
      </c>
      <c r="BF1469" s="7">
        <v>0</v>
      </c>
      <c r="BG1469" s="7">
        <v>0</v>
      </c>
      <c r="BH1469" s="7">
        <v>0</v>
      </c>
      <c r="BI1469" s="7">
        <v>0</v>
      </c>
      <c r="BJ1469" s="7">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73002303</v>
      </c>
      <c r="D1470" s="8" t="s">
        <v>602</v>
      </c>
      <c r="E1470" s="9">
        <v>1</v>
      </c>
      <c r="F1470" s="11">
        <v>80000001</v>
      </c>
      <c r="G1470" s="9">
        <v>0</v>
      </c>
      <c r="H1470" s="9">
        <v>0</v>
      </c>
      <c r="I1470" s="9">
        <v>1</v>
      </c>
      <c r="J1470" s="9">
        <v>0</v>
      </c>
      <c r="K1470" s="9">
        <v>0</v>
      </c>
      <c r="L1470" s="7">
        <v>0</v>
      </c>
      <c r="M1470" s="7">
        <v>0</v>
      </c>
      <c r="N1470" s="7">
        <v>2</v>
      </c>
      <c r="O1470" s="7">
        <v>1</v>
      </c>
      <c r="P1470" s="7">
        <v>1</v>
      </c>
      <c r="Q1470" s="7">
        <v>0</v>
      </c>
      <c r="R1470" s="11">
        <v>0</v>
      </c>
      <c r="S1470" s="7">
        <v>0</v>
      </c>
      <c r="T1470" s="7">
        <v>1</v>
      </c>
      <c r="U1470" s="7">
        <v>2</v>
      </c>
      <c r="V1470" s="7">
        <v>0</v>
      </c>
      <c r="W1470" s="7">
        <v>2</v>
      </c>
      <c r="X1470" s="7"/>
      <c r="Y1470" s="7">
        <v>0</v>
      </c>
      <c r="Z1470" s="7">
        <v>1</v>
      </c>
      <c r="AA1470" s="7">
        <v>0</v>
      </c>
      <c r="AB1470" s="7">
        <v>0</v>
      </c>
      <c r="AC1470" s="7">
        <v>0</v>
      </c>
      <c r="AD1470" s="7">
        <v>0</v>
      </c>
      <c r="AE1470" s="7">
        <v>10</v>
      </c>
      <c r="AF1470" s="7">
        <v>2</v>
      </c>
      <c r="AG1470" s="7" t="s">
        <v>152</v>
      </c>
      <c r="AH1470" s="11">
        <v>0</v>
      </c>
      <c r="AI1470" s="11">
        <v>2</v>
      </c>
      <c r="AJ1470" s="11">
        <v>0</v>
      </c>
      <c r="AK1470" s="11">
        <v>1.5</v>
      </c>
      <c r="AL1470" s="7">
        <v>0</v>
      </c>
      <c r="AM1470" s="7">
        <v>0</v>
      </c>
      <c r="AN1470" s="7">
        <v>0</v>
      </c>
      <c r="AO1470" s="7">
        <v>1.5</v>
      </c>
      <c r="AP1470" s="7">
        <v>10000</v>
      </c>
      <c r="AQ1470" s="7">
        <v>1</v>
      </c>
      <c r="AR1470" s="7">
        <v>5</v>
      </c>
      <c r="AS1470" s="11">
        <v>0</v>
      </c>
      <c r="AT1470" s="7" t="s">
        <v>153</v>
      </c>
      <c r="AU1470" s="7"/>
      <c r="AV1470" s="10" t="s">
        <v>158</v>
      </c>
      <c r="AW1470" s="7" t="s">
        <v>159</v>
      </c>
      <c r="AX1470" s="9">
        <v>10000007</v>
      </c>
      <c r="AY1470" s="9">
        <v>70302003</v>
      </c>
      <c r="AZ1470" s="10" t="s">
        <v>194</v>
      </c>
      <c r="BA1470" s="16" t="s">
        <v>1878</v>
      </c>
      <c r="BB1470" s="16">
        <v>0</v>
      </c>
      <c r="BC1470" s="16">
        <v>0</v>
      </c>
      <c r="BD1470" s="22" t="s">
        <v>1808</v>
      </c>
      <c r="BE1470" s="7">
        <v>1</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73002304</v>
      </c>
      <c r="D1471" s="10" t="s">
        <v>1686</v>
      </c>
      <c r="E1471" s="9">
        <v>1</v>
      </c>
      <c r="F1471" s="11">
        <v>80000001</v>
      </c>
      <c r="G1471" s="9">
        <v>0</v>
      </c>
      <c r="H1471" s="9">
        <v>0</v>
      </c>
      <c r="I1471" s="9">
        <v>1</v>
      </c>
      <c r="J1471" s="9">
        <v>0</v>
      </c>
      <c r="K1471" s="9">
        <v>0</v>
      </c>
      <c r="L1471" s="9">
        <v>0</v>
      </c>
      <c r="M1471" s="9">
        <v>0</v>
      </c>
      <c r="N1471" s="7">
        <v>2</v>
      </c>
      <c r="O1471" s="9">
        <v>2</v>
      </c>
      <c r="P1471" s="9">
        <v>0.8</v>
      </c>
      <c r="Q1471" s="9">
        <v>0</v>
      </c>
      <c r="R1471" s="11">
        <v>0</v>
      </c>
      <c r="S1471" s="16">
        <v>0</v>
      </c>
      <c r="T1471" s="7">
        <v>1</v>
      </c>
      <c r="U1471" s="9">
        <v>2</v>
      </c>
      <c r="V1471" s="9">
        <v>0</v>
      </c>
      <c r="W1471" s="9">
        <v>0</v>
      </c>
      <c r="X1471" s="9"/>
      <c r="Y1471" s="9">
        <v>0</v>
      </c>
      <c r="Z1471" s="9">
        <v>0</v>
      </c>
      <c r="AA1471" s="9">
        <v>0</v>
      </c>
      <c r="AB1471" s="9">
        <v>0</v>
      </c>
      <c r="AC1471" s="7">
        <v>0</v>
      </c>
      <c r="AD1471" s="9">
        <v>0</v>
      </c>
      <c r="AE1471" s="9">
        <v>20</v>
      </c>
      <c r="AF1471" s="9">
        <v>0</v>
      </c>
      <c r="AG1471" s="9">
        <v>0</v>
      </c>
      <c r="AH1471" s="11">
        <v>2</v>
      </c>
      <c r="AI1471" s="11">
        <v>0</v>
      </c>
      <c r="AJ1471" s="11">
        <v>0</v>
      </c>
      <c r="AK1471" s="11">
        <v>0</v>
      </c>
      <c r="AL1471" s="9">
        <v>0</v>
      </c>
      <c r="AM1471" s="9">
        <v>0</v>
      </c>
      <c r="AN1471" s="9">
        <v>0</v>
      </c>
      <c r="AO1471" s="9">
        <v>0</v>
      </c>
      <c r="AP1471" s="9">
        <v>1000</v>
      </c>
      <c r="AQ1471" s="9">
        <v>0</v>
      </c>
      <c r="AR1471" s="9">
        <v>0</v>
      </c>
      <c r="AS1471" s="11">
        <v>90401004</v>
      </c>
      <c r="AT1471" s="9" t="s">
        <v>153</v>
      </c>
      <c r="AU1471" s="9"/>
      <c r="AV1471" s="10" t="s">
        <v>171</v>
      </c>
      <c r="AW1471" s="9" t="s">
        <v>387</v>
      </c>
      <c r="AX1471" s="9">
        <v>0</v>
      </c>
      <c r="AY1471" s="9">
        <v>40000003</v>
      </c>
      <c r="AZ1471" s="10" t="s">
        <v>156</v>
      </c>
      <c r="BA1471" s="10" t="s">
        <v>153</v>
      </c>
      <c r="BB1471" s="16">
        <v>0</v>
      </c>
      <c r="BC1471" s="16">
        <v>0</v>
      </c>
      <c r="BD1471" s="38" t="s">
        <v>1821</v>
      </c>
      <c r="BE1471" s="9">
        <v>0</v>
      </c>
      <c r="BF1471" s="7">
        <v>0</v>
      </c>
      <c r="BG1471" s="9">
        <v>0</v>
      </c>
      <c r="BH1471" s="9">
        <v>0</v>
      </c>
      <c r="BI1471" s="9">
        <v>0</v>
      </c>
      <c r="BJ1471" s="9">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19.5" customHeight="1">
      <c r="C1472" s="9">
        <v>73002305</v>
      </c>
      <c r="D1472" s="10" t="s">
        <v>1378</v>
      </c>
      <c r="E1472" s="9">
        <v>1</v>
      </c>
      <c r="F1472" s="11">
        <v>80000001</v>
      </c>
      <c r="G1472" s="9">
        <v>0</v>
      </c>
      <c r="H1472" s="9">
        <v>0</v>
      </c>
      <c r="I1472" s="9">
        <v>1</v>
      </c>
      <c r="J1472" s="9">
        <v>0</v>
      </c>
      <c r="K1472" s="9">
        <v>0</v>
      </c>
      <c r="L1472" s="9">
        <v>0</v>
      </c>
      <c r="M1472" s="9">
        <v>0</v>
      </c>
      <c r="N1472" s="7">
        <v>2</v>
      </c>
      <c r="O1472" s="9">
        <v>2</v>
      </c>
      <c r="P1472" s="9">
        <v>0.5</v>
      </c>
      <c r="Q1472" s="9">
        <v>0</v>
      </c>
      <c r="R1472" s="11">
        <v>0</v>
      </c>
      <c r="S1472" s="16">
        <v>0</v>
      </c>
      <c r="T1472" s="7">
        <v>1</v>
      </c>
      <c r="U1472" s="9">
        <v>2</v>
      </c>
      <c r="V1472" s="9">
        <v>0</v>
      </c>
      <c r="W1472" s="9">
        <v>0</v>
      </c>
      <c r="X1472" s="9"/>
      <c r="Y1472" s="9">
        <v>0</v>
      </c>
      <c r="Z1472" s="9">
        <v>0</v>
      </c>
      <c r="AA1472" s="9">
        <v>0</v>
      </c>
      <c r="AB1472" s="9">
        <v>0</v>
      </c>
      <c r="AC1472" s="7">
        <v>0</v>
      </c>
      <c r="AD1472" s="9">
        <v>0</v>
      </c>
      <c r="AE1472" s="7">
        <v>15</v>
      </c>
      <c r="AF1472" s="9">
        <v>0</v>
      </c>
      <c r="AG1472" s="9">
        <v>0</v>
      </c>
      <c r="AH1472" s="11">
        <v>2</v>
      </c>
      <c r="AI1472" s="11">
        <v>0</v>
      </c>
      <c r="AJ1472" s="11">
        <v>0</v>
      </c>
      <c r="AK1472" s="11">
        <v>0</v>
      </c>
      <c r="AL1472" s="9">
        <v>0</v>
      </c>
      <c r="AM1472" s="9">
        <v>0</v>
      </c>
      <c r="AN1472" s="9">
        <v>0</v>
      </c>
      <c r="AO1472" s="9">
        <v>0</v>
      </c>
      <c r="AP1472" s="9">
        <v>1000</v>
      </c>
      <c r="AQ1472" s="9">
        <v>0</v>
      </c>
      <c r="AR1472" s="9">
        <v>0</v>
      </c>
      <c r="AS1472" s="11" t="s">
        <v>1732</v>
      </c>
      <c r="AT1472" s="9" t="s">
        <v>153</v>
      </c>
      <c r="AU1472" s="9"/>
      <c r="AV1472" s="10" t="s">
        <v>171</v>
      </c>
      <c r="AW1472" s="9" t="s">
        <v>387</v>
      </c>
      <c r="AX1472" s="9">
        <v>0</v>
      </c>
      <c r="AY1472" s="9">
        <v>0</v>
      </c>
      <c r="AZ1472" s="10" t="s">
        <v>156</v>
      </c>
      <c r="BA1472" s="10" t="s">
        <v>153</v>
      </c>
      <c r="BB1472" s="16">
        <v>0</v>
      </c>
      <c r="BC1472" s="16">
        <v>0</v>
      </c>
      <c r="BD1472" s="38" t="s">
        <v>1809</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19.5" customHeight="1">
      <c r="C1473" s="9">
        <v>73002307</v>
      </c>
      <c r="D1473" s="8" t="s">
        <v>1879</v>
      </c>
      <c r="E1473" s="9">
        <v>1</v>
      </c>
      <c r="F1473" s="11">
        <v>80000001</v>
      </c>
      <c r="G1473" s="9">
        <v>0</v>
      </c>
      <c r="H1473" s="9">
        <v>0</v>
      </c>
      <c r="I1473" s="9">
        <v>1</v>
      </c>
      <c r="J1473" s="9">
        <v>0</v>
      </c>
      <c r="K1473" s="9">
        <v>0</v>
      </c>
      <c r="L1473" s="7">
        <v>0</v>
      </c>
      <c r="M1473" s="7">
        <v>0</v>
      </c>
      <c r="N1473" s="7">
        <v>2</v>
      </c>
      <c r="O1473" s="7">
        <v>1</v>
      </c>
      <c r="P1473" s="7">
        <v>0.3</v>
      </c>
      <c r="Q1473" s="7">
        <v>0</v>
      </c>
      <c r="R1473" s="11">
        <v>0</v>
      </c>
      <c r="S1473" s="7">
        <v>0</v>
      </c>
      <c r="T1473" s="7">
        <v>1</v>
      </c>
      <c r="U1473" s="7">
        <v>2</v>
      </c>
      <c r="V1473" s="7">
        <v>0</v>
      </c>
      <c r="W1473" s="7">
        <v>2</v>
      </c>
      <c r="X1473" s="7"/>
      <c r="Y1473" s="7">
        <v>0</v>
      </c>
      <c r="Z1473" s="7">
        <v>1</v>
      </c>
      <c r="AA1473" s="7">
        <v>0</v>
      </c>
      <c r="AB1473" s="7">
        <v>0</v>
      </c>
      <c r="AC1473" s="7">
        <v>0</v>
      </c>
      <c r="AD1473" s="7">
        <v>0</v>
      </c>
      <c r="AE1473" s="7">
        <v>15</v>
      </c>
      <c r="AF1473" s="7">
        <v>1</v>
      </c>
      <c r="AG1473" s="7" t="s">
        <v>165</v>
      </c>
      <c r="AH1473" s="11">
        <v>0</v>
      </c>
      <c r="AI1473" s="11">
        <v>0</v>
      </c>
      <c r="AJ1473" s="11">
        <v>0</v>
      </c>
      <c r="AK1473" s="11">
        <v>0</v>
      </c>
      <c r="AL1473" s="7">
        <v>0</v>
      </c>
      <c r="AM1473" s="7">
        <v>0</v>
      </c>
      <c r="AN1473" s="7">
        <v>0</v>
      </c>
      <c r="AO1473" s="7">
        <v>0.5</v>
      </c>
      <c r="AP1473" s="7">
        <v>999999</v>
      </c>
      <c r="AQ1473" s="7">
        <v>0.5</v>
      </c>
      <c r="AR1473" s="7">
        <v>0</v>
      </c>
      <c r="AS1473" s="11">
        <v>0</v>
      </c>
      <c r="AT1473" s="11">
        <v>90205007</v>
      </c>
      <c r="AU1473" s="11"/>
      <c r="AV1473" s="10" t="s">
        <v>158</v>
      </c>
      <c r="AW1473" s="7" t="s">
        <v>159</v>
      </c>
      <c r="AX1473" s="9">
        <v>10000007</v>
      </c>
      <c r="AY1473" s="9">
        <v>70205001</v>
      </c>
      <c r="AZ1473" s="10" t="s">
        <v>215</v>
      </c>
      <c r="BA1473" s="10" t="s">
        <v>216</v>
      </c>
      <c r="BB1473" s="16">
        <v>0</v>
      </c>
      <c r="BC1473" s="16">
        <v>0</v>
      </c>
      <c r="BD1473" s="22"/>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59">
        <v>73003101</v>
      </c>
      <c r="D1474" s="73" t="s">
        <v>1802</v>
      </c>
      <c r="E1474" s="27">
        <v>2</v>
      </c>
      <c r="F1474" s="11">
        <v>80000001</v>
      </c>
      <c r="G1474" s="27">
        <v>0</v>
      </c>
      <c r="H1474" s="27">
        <v>0</v>
      </c>
      <c r="I1474" s="59">
        <v>1</v>
      </c>
      <c r="J1474" s="59">
        <v>0</v>
      </c>
      <c r="K1474" s="59">
        <v>0</v>
      </c>
      <c r="L1474" s="27">
        <v>0</v>
      </c>
      <c r="M1474" s="27">
        <v>0</v>
      </c>
      <c r="N1474" s="7">
        <v>2</v>
      </c>
      <c r="O1474" s="27">
        <v>1</v>
      </c>
      <c r="P1474" s="27">
        <v>0.5</v>
      </c>
      <c r="Q1474" s="27">
        <v>0</v>
      </c>
      <c r="R1474" s="29">
        <v>1</v>
      </c>
      <c r="S1474" s="27">
        <v>0</v>
      </c>
      <c r="T1474" s="27">
        <v>1</v>
      </c>
      <c r="U1474" s="27">
        <v>2</v>
      </c>
      <c r="V1474" s="27">
        <v>0</v>
      </c>
      <c r="W1474" s="27">
        <v>1.4</v>
      </c>
      <c r="X1474" s="27"/>
      <c r="Y1474" s="27">
        <v>150</v>
      </c>
      <c r="Z1474" s="27">
        <v>1</v>
      </c>
      <c r="AA1474" s="27">
        <v>0</v>
      </c>
      <c r="AB1474" s="27">
        <v>0</v>
      </c>
      <c r="AC1474" s="27">
        <v>0</v>
      </c>
      <c r="AD1474" s="27">
        <v>0</v>
      </c>
      <c r="AE1474" s="27">
        <v>12</v>
      </c>
      <c r="AF1474" s="27">
        <v>2</v>
      </c>
      <c r="AG1474" s="27" t="s">
        <v>152</v>
      </c>
      <c r="AH1474" s="29">
        <v>7</v>
      </c>
      <c r="AI1474" s="29">
        <v>2</v>
      </c>
      <c r="AJ1474" s="11">
        <v>0</v>
      </c>
      <c r="AK1474" s="29">
        <v>1.5</v>
      </c>
      <c r="AL1474" s="27">
        <v>0</v>
      </c>
      <c r="AM1474" s="27">
        <v>0</v>
      </c>
      <c r="AN1474" s="27">
        <v>0</v>
      </c>
      <c r="AO1474" s="27">
        <v>1.5</v>
      </c>
      <c r="AP1474" s="27">
        <v>1200</v>
      </c>
      <c r="AQ1474" s="27">
        <v>1</v>
      </c>
      <c r="AR1474" s="27">
        <v>15</v>
      </c>
      <c r="AS1474" s="29">
        <v>0</v>
      </c>
      <c r="AT1474" s="27" t="s">
        <v>153</v>
      </c>
      <c r="AU1474" s="27"/>
      <c r="AV1474" s="73" t="s">
        <v>189</v>
      </c>
      <c r="AW1474" s="27" t="s">
        <v>162</v>
      </c>
      <c r="AX1474" s="59">
        <v>10000011</v>
      </c>
      <c r="AY1474" s="59">
        <v>70404001</v>
      </c>
      <c r="AZ1474" s="73" t="s">
        <v>385</v>
      </c>
      <c r="BA1474" s="27">
        <v>0</v>
      </c>
      <c r="BB1474" s="61">
        <v>0</v>
      </c>
      <c r="BC1474" s="61">
        <v>0</v>
      </c>
      <c r="BD1474" s="89" t="s">
        <v>1803</v>
      </c>
      <c r="BE1474" s="27">
        <v>0</v>
      </c>
      <c r="BF1474" s="27">
        <v>0</v>
      </c>
      <c r="BG1474" s="27">
        <v>0</v>
      </c>
      <c r="BH1474" s="27">
        <v>0</v>
      </c>
      <c r="BI1474" s="27">
        <v>0</v>
      </c>
      <c r="BJ1474" s="27">
        <v>0</v>
      </c>
      <c r="BK1474" s="67">
        <v>0</v>
      </c>
      <c r="BL1474" s="11">
        <v>0</v>
      </c>
      <c r="BM1474" s="11">
        <v>0</v>
      </c>
      <c r="BN1474" s="11">
        <v>0</v>
      </c>
      <c r="BO1474" s="11">
        <v>0</v>
      </c>
      <c r="BP1474" s="11">
        <v>0</v>
      </c>
      <c r="BQ1474" s="11">
        <v>0</v>
      </c>
      <c r="BR1474" s="11">
        <v>0</v>
      </c>
      <c r="BS1474" s="11"/>
      <c r="BT1474" s="11"/>
      <c r="BU1474" s="11"/>
      <c r="BV1474" s="11">
        <v>0</v>
      </c>
      <c r="BW1474" s="11">
        <v>0</v>
      </c>
      <c r="BX1474" s="11">
        <v>0</v>
      </c>
    </row>
    <row r="1475" spans="3:76" ht="19.5" customHeight="1">
      <c r="C1475" s="9">
        <v>73003102</v>
      </c>
      <c r="D1475" s="8" t="s">
        <v>1792</v>
      </c>
      <c r="E1475" s="9">
        <v>1</v>
      </c>
      <c r="F1475" s="11">
        <v>80000001</v>
      </c>
      <c r="G1475" s="9">
        <v>0</v>
      </c>
      <c r="H1475" s="9">
        <v>0</v>
      </c>
      <c r="I1475" s="9">
        <v>1</v>
      </c>
      <c r="J1475" s="9">
        <v>0</v>
      </c>
      <c r="K1475" s="9">
        <v>0</v>
      </c>
      <c r="L1475" s="7">
        <v>0</v>
      </c>
      <c r="M1475" s="7">
        <v>0</v>
      </c>
      <c r="N1475" s="7">
        <v>2</v>
      </c>
      <c r="O1475" s="7">
        <v>1</v>
      </c>
      <c r="P1475" s="7">
        <v>0.3</v>
      </c>
      <c r="Q1475" s="7">
        <v>0</v>
      </c>
      <c r="R1475" s="11">
        <v>0</v>
      </c>
      <c r="S1475" s="7">
        <v>0</v>
      </c>
      <c r="T1475" s="7">
        <v>1</v>
      </c>
      <c r="U1475" s="7">
        <v>2</v>
      </c>
      <c r="V1475" s="7">
        <v>0</v>
      </c>
      <c r="W1475" s="7">
        <v>3</v>
      </c>
      <c r="X1475" s="7"/>
      <c r="Y1475" s="7">
        <v>0</v>
      </c>
      <c r="Z1475" s="7">
        <v>1</v>
      </c>
      <c r="AA1475" s="7">
        <v>0</v>
      </c>
      <c r="AB1475" s="7">
        <v>0</v>
      </c>
      <c r="AC1475" s="7">
        <v>0</v>
      </c>
      <c r="AD1475" s="7">
        <v>0</v>
      </c>
      <c r="AE1475" s="7">
        <v>12</v>
      </c>
      <c r="AF1475" s="7">
        <v>1</v>
      </c>
      <c r="AG1475" s="7" t="s">
        <v>883</v>
      </c>
      <c r="AH1475" s="11">
        <v>0</v>
      </c>
      <c r="AI1475" s="11">
        <v>1</v>
      </c>
      <c r="AJ1475" s="11">
        <v>0</v>
      </c>
      <c r="AK1475" s="11">
        <v>3</v>
      </c>
      <c r="AL1475" s="7">
        <v>0</v>
      </c>
      <c r="AM1475" s="7">
        <v>0</v>
      </c>
      <c r="AN1475" s="7">
        <v>0</v>
      </c>
      <c r="AO1475" s="7">
        <v>3</v>
      </c>
      <c r="AP1475" s="7">
        <v>5000</v>
      </c>
      <c r="AQ1475" s="7">
        <v>2.5</v>
      </c>
      <c r="AR1475" s="7">
        <v>0</v>
      </c>
      <c r="AS1475" s="11">
        <v>0</v>
      </c>
      <c r="AT1475" s="7">
        <v>80001030</v>
      </c>
      <c r="AU1475" s="7"/>
      <c r="AV1475" s="10" t="s">
        <v>154</v>
      </c>
      <c r="AW1475" s="7" t="s">
        <v>159</v>
      </c>
      <c r="AX1475" s="9">
        <v>10000007</v>
      </c>
      <c r="AY1475" s="9">
        <v>70204001</v>
      </c>
      <c r="AZ1475" s="8" t="s">
        <v>156</v>
      </c>
      <c r="BA1475" s="7">
        <v>0</v>
      </c>
      <c r="BB1475" s="16">
        <v>0</v>
      </c>
      <c r="BC1475" s="16">
        <v>0</v>
      </c>
      <c r="BD1475" s="22" t="s">
        <v>1793</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73003103</v>
      </c>
      <c r="D1476" s="8" t="s">
        <v>157</v>
      </c>
      <c r="E1476" s="9">
        <v>1</v>
      </c>
      <c r="F1476" s="11">
        <v>80000001</v>
      </c>
      <c r="G1476" s="9">
        <v>0</v>
      </c>
      <c r="H1476" s="9">
        <v>0</v>
      </c>
      <c r="I1476" s="9">
        <v>1</v>
      </c>
      <c r="J1476" s="9">
        <v>0</v>
      </c>
      <c r="K1476" s="9">
        <v>0</v>
      </c>
      <c r="L1476" s="7">
        <v>0</v>
      </c>
      <c r="M1476" s="7">
        <v>0</v>
      </c>
      <c r="N1476" s="7">
        <v>2</v>
      </c>
      <c r="O1476" s="7">
        <v>1</v>
      </c>
      <c r="P1476" s="7">
        <v>1</v>
      </c>
      <c r="Q1476" s="7">
        <v>0</v>
      </c>
      <c r="R1476" s="11">
        <v>0</v>
      </c>
      <c r="S1476" s="7">
        <v>0</v>
      </c>
      <c r="T1476" s="7">
        <v>1</v>
      </c>
      <c r="U1476" s="7">
        <v>2</v>
      </c>
      <c r="V1476" s="7">
        <v>0</v>
      </c>
      <c r="W1476" s="7">
        <v>2</v>
      </c>
      <c r="X1476" s="7"/>
      <c r="Y1476" s="7">
        <v>0</v>
      </c>
      <c r="Z1476" s="7">
        <v>1</v>
      </c>
      <c r="AA1476" s="7">
        <v>0</v>
      </c>
      <c r="AB1476" s="7">
        <v>0</v>
      </c>
      <c r="AC1476" s="7">
        <v>0</v>
      </c>
      <c r="AD1476" s="7">
        <v>0</v>
      </c>
      <c r="AE1476" s="7">
        <v>6</v>
      </c>
      <c r="AF1476" s="7">
        <v>1</v>
      </c>
      <c r="AG1476" s="7">
        <v>3</v>
      </c>
      <c r="AH1476" s="11">
        <v>0</v>
      </c>
      <c r="AI1476" s="11">
        <v>0</v>
      </c>
      <c r="AJ1476" s="11">
        <v>0</v>
      </c>
      <c r="AK1476" s="11">
        <v>1.5</v>
      </c>
      <c r="AL1476" s="7">
        <v>0</v>
      </c>
      <c r="AM1476" s="7">
        <v>0</v>
      </c>
      <c r="AN1476" s="7">
        <v>0</v>
      </c>
      <c r="AO1476" s="7">
        <v>1</v>
      </c>
      <c r="AP1476" s="7">
        <v>5000</v>
      </c>
      <c r="AQ1476" s="7">
        <v>0.5</v>
      </c>
      <c r="AR1476" s="7">
        <v>0</v>
      </c>
      <c r="AS1476" s="11">
        <v>0</v>
      </c>
      <c r="AT1476" s="7" t="s">
        <v>153</v>
      </c>
      <c r="AU1476" s="7"/>
      <c r="AV1476" s="10" t="s">
        <v>171</v>
      </c>
      <c r="AW1476" s="7" t="s">
        <v>159</v>
      </c>
      <c r="AX1476" s="9">
        <v>10000007</v>
      </c>
      <c r="AY1476" s="9">
        <v>70105001</v>
      </c>
      <c r="AZ1476" s="8" t="s">
        <v>156</v>
      </c>
      <c r="BA1476" s="7" t="s">
        <v>1697</v>
      </c>
      <c r="BB1476" s="16">
        <v>0</v>
      </c>
      <c r="BC1476" s="16">
        <v>0</v>
      </c>
      <c r="BD1476" s="22" t="s">
        <v>1698</v>
      </c>
      <c r="BE1476" s="7">
        <v>0</v>
      </c>
      <c r="BF1476" s="7">
        <v>0</v>
      </c>
      <c r="BG1476" s="7">
        <v>0</v>
      </c>
      <c r="BH1476" s="7">
        <v>0</v>
      </c>
      <c r="BI1476" s="7">
        <v>0</v>
      </c>
      <c r="BJ1476" s="7">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73003104</v>
      </c>
      <c r="D1477" s="8" t="s">
        <v>341</v>
      </c>
      <c r="E1477" s="9">
        <v>1</v>
      </c>
      <c r="F1477" s="11">
        <v>80000001</v>
      </c>
      <c r="G1477" s="9">
        <v>0</v>
      </c>
      <c r="H1477" s="9">
        <v>0</v>
      </c>
      <c r="I1477" s="9">
        <v>1</v>
      </c>
      <c r="J1477" s="9">
        <v>0</v>
      </c>
      <c r="K1477" s="9">
        <v>0</v>
      </c>
      <c r="L1477" s="9">
        <v>0</v>
      </c>
      <c r="M1477" s="9">
        <v>0</v>
      </c>
      <c r="N1477" s="7">
        <v>2</v>
      </c>
      <c r="O1477" s="9">
        <v>1</v>
      </c>
      <c r="P1477" s="9">
        <v>0.05</v>
      </c>
      <c r="Q1477" s="9">
        <v>0</v>
      </c>
      <c r="R1477" s="11">
        <v>0</v>
      </c>
      <c r="S1477" s="16">
        <v>0</v>
      </c>
      <c r="T1477" s="7">
        <v>1</v>
      </c>
      <c r="U1477" s="9">
        <v>1</v>
      </c>
      <c r="V1477" s="9">
        <v>0</v>
      </c>
      <c r="W1477" s="9">
        <v>2</v>
      </c>
      <c r="X1477" s="9"/>
      <c r="Y1477" s="9">
        <v>0</v>
      </c>
      <c r="Z1477" s="9">
        <v>0</v>
      </c>
      <c r="AA1477" s="9">
        <v>0</v>
      </c>
      <c r="AB1477" s="9">
        <v>0</v>
      </c>
      <c r="AC1477" s="7">
        <v>0</v>
      </c>
      <c r="AD1477" s="9">
        <v>0</v>
      </c>
      <c r="AE1477" s="9">
        <v>10</v>
      </c>
      <c r="AF1477" s="9">
        <v>0</v>
      </c>
      <c r="AG1477" s="9">
        <v>0</v>
      </c>
      <c r="AH1477" s="11">
        <v>7</v>
      </c>
      <c r="AI1477" s="11">
        <v>0</v>
      </c>
      <c r="AJ1477" s="11">
        <v>0</v>
      </c>
      <c r="AK1477" s="11">
        <v>0</v>
      </c>
      <c r="AL1477" s="9">
        <v>0</v>
      </c>
      <c r="AM1477" s="9">
        <v>0</v>
      </c>
      <c r="AN1477" s="9">
        <v>0</v>
      </c>
      <c r="AO1477" s="9">
        <v>0</v>
      </c>
      <c r="AP1477" s="9">
        <v>1000</v>
      </c>
      <c r="AQ1477" s="9">
        <v>0.5</v>
      </c>
      <c r="AR1477" s="9">
        <v>0</v>
      </c>
      <c r="AS1477" s="11">
        <v>0</v>
      </c>
      <c r="AT1477" s="9" t="s">
        <v>1744</v>
      </c>
      <c r="AU1477" s="9"/>
      <c r="AV1477" s="10" t="s">
        <v>182</v>
      </c>
      <c r="AW1477" s="9">
        <v>0</v>
      </c>
      <c r="AX1477" s="9">
        <v>10007001</v>
      </c>
      <c r="AY1477" s="9">
        <v>0</v>
      </c>
      <c r="AZ1477" s="10" t="s">
        <v>156</v>
      </c>
      <c r="BA1477" s="10" t="s">
        <v>153</v>
      </c>
      <c r="BB1477" s="16">
        <v>0</v>
      </c>
      <c r="BC1477" s="16">
        <v>0</v>
      </c>
      <c r="BD1477" s="38" t="s">
        <v>1880</v>
      </c>
      <c r="BE1477" s="9">
        <v>0</v>
      </c>
      <c r="BF1477" s="7">
        <v>0</v>
      </c>
      <c r="BG1477" s="9">
        <v>0</v>
      </c>
      <c r="BH1477" s="9">
        <v>0</v>
      </c>
      <c r="BI1477" s="9">
        <v>0</v>
      </c>
      <c r="BJ1477" s="9">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20.100000000000001" customHeight="1">
      <c r="C1478" s="9">
        <v>73003201</v>
      </c>
      <c r="D1478" s="8" t="s">
        <v>1715</v>
      </c>
      <c r="E1478" s="7">
        <v>1</v>
      </c>
      <c r="F1478" s="11">
        <v>80000001</v>
      </c>
      <c r="G1478" s="9">
        <v>0</v>
      </c>
      <c r="H1478" s="9">
        <v>0</v>
      </c>
      <c r="I1478" s="9">
        <v>1</v>
      </c>
      <c r="J1478" s="9">
        <v>0</v>
      </c>
      <c r="K1478" s="9">
        <v>0</v>
      </c>
      <c r="L1478" s="7">
        <v>0</v>
      </c>
      <c r="M1478" s="7">
        <v>0</v>
      </c>
      <c r="N1478" s="7">
        <v>2</v>
      </c>
      <c r="O1478" s="7">
        <v>1</v>
      </c>
      <c r="P1478" s="7">
        <v>0.3</v>
      </c>
      <c r="Q1478" s="7">
        <v>0</v>
      </c>
      <c r="R1478" s="11">
        <v>0</v>
      </c>
      <c r="S1478" s="7">
        <v>0</v>
      </c>
      <c r="T1478" s="7">
        <v>1</v>
      </c>
      <c r="U1478" s="7">
        <v>2</v>
      </c>
      <c r="V1478" s="7">
        <v>0</v>
      </c>
      <c r="W1478" s="7">
        <v>3</v>
      </c>
      <c r="X1478" s="7"/>
      <c r="Y1478" s="7">
        <v>0</v>
      </c>
      <c r="Z1478" s="7">
        <v>0</v>
      </c>
      <c r="AA1478" s="7">
        <v>0</v>
      </c>
      <c r="AB1478" s="7">
        <v>0</v>
      </c>
      <c r="AC1478" s="7">
        <v>0</v>
      </c>
      <c r="AD1478" s="7">
        <v>0</v>
      </c>
      <c r="AE1478" s="7">
        <v>12</v>
      </c>
      <c r="AF1478" s="7">
        <v>1</v>
      </c>
      <c r="AG1478" s="7">
        <v>3</v>
      </c>
      <c r="AH1478" s="11">
        <v>6</v>
      </c>
      <c r="AI1478" s="11">
        <v>1</v>
      </c>
      <c r="AJ1478" s="11">
        <v>0</v>
      </c>
      <c r="AK1478" s="11">
        <v>1.5</v>
      </c>
      <c r="AL1478" s="7">
        <v>0</v>
      </c>
      <c r="AM1478" s="7">
        <v>0</v>
      </c>
      <c r="AN1478" s="7">
        <v>0</v>
      </c>
      <c r="AO1478" s="7">
        <v>3</v>
      </c>
      <c r="AP1478" s="7">
        <v>5000</v>
      </c>
      <c r="AQ1478" s="7">
        <v>3</v>
      </c>
      <c r="AR1478" s="7">
        <v>0</v>
      </c>
      <c r="AS1478" s="11">
        <v>0</v>
      </c>
      <c r="AT1478" s="7" t="s">
        <v>153</v>
      </c>
      <c r="AU1478" s="7"/>
      <c r="AV1478" s="10" t="s">
        <v>189</v>
      </c>
      <c r="AW1478" s="7" t="s">
        <v>159</v>
      </c>
      <c r="AX1478" s="9">
        <v>10000007</v>
      </c>
      <c r="AY1478" s="9">
        <v>70103003</v>
      </c>
      <c r="AZ1478" s="8" t="s">
        <v>156</v>
      </c>
      <c r="BA1478" s="7" t="s">
        <v>1855</v>
      </c>
      <c r="BB1478" s="16">
        <v>0</v>
      </c>
      <c r="BC1478" s="16">
        <v>0</v>
      </c>
      <c r="BD1478" s="22" t="s">
        <v>1717</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73003202</v>
      </c>
      <c r="D1479" s="10" t="s">
        <v>1881</v>
      </c>
      <c r="E1479" s="9">
        <v>1</v>
      </c>
      <c r="F1479" s="11">
        <v>80000001</v>
      </c>
      <c r="G1479" s="9">
        <v>0</v>
      </c>
      <c r="H1479" s="9">
        <v>0</v>
      </c>
      <c r="I1479" s="9">
        <v>1</v>
      </c>
      <c r="J1479" s="9">
        <v>0</v>
      </c>
      <c r="K1479" s="9">
        <v>0</v>
      </c>
      <c r="L1479" s="9">
        <v>0</v>
      </c>
      <c r="M1479" s="9">
        <v>0</v>
      </c>
      <c r="N1479" s="7">
        <v>2</v>
      </c>
      <c r="O1479" s="9">
        <v>2</v>
      </c>
      <c r="P1479" s="9">
        <v>0.95</v>
      </c>
      <c r="Q1479" s="9">
        <v>0</v>
      </c>
      <c r="R1479" s="11">
        <v>0</v>
      </c>
      <c r="S1479" s="16">
        <v>0</v>
      </c>
      <c r="T1479" s="7">
        <v>1</v>
      </c>
      <c r="U1479" s="9">
        <v>2</v>
      </c>
      <c r="V1479" s="9">
        <v>0</v>
      </c>
      <c r="W1479" s="9">
        <v>0</v>
      </c>
      <c r="X1479" s="9"/>
      <c r="Y1479" s="9">
        <v>0</v>
      </c>
      <c r="Z1479" s="9">
        <v>0</v>
      </c>
      <c r="AA1479" s="9">
        <v>0</v>
      </c>
      <c r="AB1479" s="9">
        <v>0</v>
      </c>
      <c r="AC1479" s="7">
        <v>0</v>
      </c>
      <c r="AD1479" s="9">
        <v>0</v>
      </c>
      <c r="AE1479" s="9">
        <v>20</v>
      </c>
      <c r="AF1479" s="9">
        <v>0</v>
      </c>
      <c r="AG1479" s="9">
        <v>0</v>
      </c>
      <c r="AH1479" s="11">
        <v>7</v>
      </c>
      <c r="AI1479" s="11">
        <v>0</v>
      </c>
      <c r="AJ1479" s="11">
        <v>0</v>
      </c>
      <c r="AK1479" s="11">
        <v>0</v>
      </c>
      <c r="AL1479" s="9">
        <v>0</v>
      </c>
      <c r="AM1479" s="9">
        <v>0</v>
      </c>
      <c r="AN1479" s="9">
        <v>0</v>
      </c>
      <c r="AO1479" s="9">
        <v>0</v>
      </c>
      <c r="AP1479" s="9">
        <v>1000</v>
      </c>
      <c r="AQ1479" s="9">
        <v>0.5</v>
      </c>
      <c r="AR1479" s="9">
        <v>0</v>
      </c>
      <c r="AS1479" s="11">
        <v>0</v>
      </c>
      <c r="AT1479" s="9">
        <v>83000001</v>
      </c>
      <c r="AU1479" s="9"/>
      <c r="AV1479" s="10" t="s">
        <v>182</v>
      </c>
      <c r="AW1479" s="9">
        <v>0</v>
      </c>
      <c r="AX1479" s="9">
        <v>10007001</v>
      </c>
      <c r="AY1479" s="9">
        <v>0</v>
      </c>
      <c r="AZ1479" s="10" t="s">
        <v>156</v>
      </c>
      <c r="BA1479" s="10" t="s">
        <v>153</v>
      </c>
      <c r="BB1479" s="16">
        <v>0</v>
      </c>
      <c r="BC1479" s="16">
        <v>0</v>
      </c>
      <c r="BD1479" s="38" t="s">
        <v>1882</v>
      </c>
      <c r="BE1479" s="9">
        <v>0</v>
      </c>
      <c r="BF1479" s="7">
        <v>0</v>
      </c>
      <c r="BG1479" s="9">
        <v>0</v>
      </c>
      <c r="BH1479" s="9">
        <v>0</v>
      </c>
      <c r="BI1479" s="9">
        <v>0</v>
      </c>
      <c r="BJ1479" s="9">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19.5" customHeight="1">
      <c r="C1480" s="9">
        <v>73003203</v>
      </c>
      <c r="D1480" s="8" t="s">
        <v>1792</v>
      </c>
      <c r="E1480" s="9">
        <v>1</v>
      </c>
      <c r="F1480" s="11">
        <v>80000001</v>
      </c>
      <c r="G1480" s="9">
        <v>0</v>
      </c>
      <c r="H1480" s="9">
        <v>0</v>
      </c>
      <c r="I1480" s="9">
        <v>1</v>
      </c>
      <c r="J1480" s="9">
        <v>0</v>
      </c>
      <c r="K1480" s="9">
        <v>0</v>
      </c>
      <c r="L1480" s="7">
        <v>0</v>
      </c>
      <c r="M1480" s="7">
        <v>0</v>
      </c>
      <c r="N1480" s="7">
        <v>2</v>
      </c>
      <c r="O1480" s="7">
        <v>1</v>
      </c>
      <c r="P1480" s="7">
        <v>0.3</v>
      </c>
      <c r="Q1480" s="7">
        <v>0</v>
      </c>
      <c r="R1480" s="11">
        <v>0</v>
      </c>
      <c r="S1480" s="7">
        <v>0</v>
      </c>
      <c r="T1480" s="7">
        <v>1</v>
      </c>
      <c r="U1480" s="7">
        <v>2</v>
      </c>
      <c r="V1480" s="7">
        <v>0</v>
      </c>
      <c r="W1480" s="7">
        <v>3</v>
      </c>
      <c r="X1480" s="7"/>
      <c r="Y1480" s="7">
        <v>0</v>
      </c>
      <c r="Z1480" s="7">
        <v>1</v>
      </c>
      <c r="AA1480" s="7">
        <v>0</v>
      </c>
      <c r="AB1480" s="7">
        <v>0</v>
      </c>
      <c r="AC1480" s="7">
        <v>0</v>
      </c>
      <c r="AD1480" s="7">
        <v>0</v>
      </c>
      <c r="AE1480" s="7">
        <v>15</v>
      </c>
      <c r="AF1480" s="7">
        <v>1</v>
      </c>
      <c r="AG1480" s="7" t="s">
        <v>883</v>
      </c>
      <c r="AH1480" s="11">
        <v>0</v>
      </c>
      <c r="AI1480" s="11">
        <v>1</v>
      </c>
      <c r="AJ1480" s="11">
        <v>0</v>
      </c>
      <c r="AK1480" s="11">
        <v>3</v>
      </c>
      <c r="AL1480" s="7">
        <v>0</v>
      </c>
      <c r="AM1480" s="7">
        <v>0</v>
      </c>
      <c r="AN1480" s="7">
        <v>0</v>
      </c>
      <c r="AO1480" s="7">
        <v>3</v>
      </c>
      <c r="AP1480" s="7">
        <v>5000</v>
      </c>
      <c r="AQ1480" s="7">
        <v>2.5</v>
      </c>
      <c r="AR1480" s="7">
        <v>0</v>
      </c>
      <c r="AS1480" s="11">
        <v>0</v>
      </c>
      <c r="AT1480" s="7" t="s">
        <v>1744</v>
      </c>
      <c r="AU1480" s="7"/>
      <c r="AV1480" s="10" t="s">
        <v>189</v>
      </c>
      <c r="AW1480" s="7" t="s">
        <v>159</v>
      </c>
      <c r="AX1480" s="9">
        <v>10000007</v>
      </c>
      <c r="AY1480" s="9">
        <v>70403003</v>
      </c>
      <c r="AZ1480" s="8" t="s">
        <v>156</v>
      </c>
      <c r="BA1480" s="7">
        <v>0</v>
      </c>
      <c r="BB1480" s="16">
        <v>0</v>
      </c>
      <c r="BC1480" s="16">
        <v>0</v>
      </c>
      <c r="BD1480" s="22" t="s">
        <v>1811</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20.100000000000001" customHeight="1">
      <c r="C1481" s="9">
        <v>73003204</v>
      </c>
      <c r="D1481" s="24" t="s">
        <v>1804</v>
      </c>
      <c r="E1481" s="24">
        <v>1</v>
      </c>
      <c r="F1481" s="11">
        <v>80000001</v>
      </c>
      <c r="G1481" s="24">
        <v>0</v>
      </c>
      <c r="H1481" s="24">
        <v>0</v>
      </c>
      <c r="I1481" s="24">
        <v>0</v>
      </c>
      <c r="J1481" s="24">
        <v>0</v>
      </c>
      <c r="K1481" s="39">
        <v>0</v>
      </c>
      <c r="L1481" s="39">
        <v>0</v>
      </c>
      <c r="M1481" s="24">
        <v>0</v>
      </c>
      <c r="N1481" s="24">
        <v>2</v>
      </c>
      <c r="O1481" s="24">
        <v>2</v>
      </c>
      <c r="P1481" s="24">
        <v>0.95</v>
      </c>
      <c r="Q1481" s="24">
        <v>0</v>
      </c>
      <c r="R1481" s="11">
        <v>0</v>
      </c>
      <c r="S1481" s="24">
        <v>0</v>
      </c>
      <c r="T1481" s="7">
        <v>1</v>
      </c>
      <c r="U1481" s="24">
        <v>2</v>
      </c>
      <c r="V1481" s="39">
        <v>0</v>
      </c>
      <c r="W1481" s="24">
        <v>3</v>
      </c>
      <c r="X1481" s="24"/>
      <c r="Y1481" s="24">
        <v>0</v>
      </c>
      <c r="Z1481" s="24">
        <v>0</v>
      </c>
      <c r="AA1481" s="24">
        <v>0</v>
      </c>
      <c r="AB1481" s="39">
        <v>0</v>
      </c>
      <c r="AC1481" s="24">
        <v>0</v>
      </c>
      <c r="AD1481" s="24">
        <v>0</v>
      </c>
      <c r="AE1481" s="24">
        <v>15</v>
      </c>
      <c r="AF1481" s="24">
        <v>2</v>
      </c>
      <c r="AG1481" s="24" t="s">
        <v>1805</v>
      </c>
      <c r="AH1481" s="105">
        <v>0</v>
      </c>
      <c r="AI1481" s="105">
        <v>2</v>
      </c>
      <c r="AJ1481" s="11">
        <v>0</v>
      </c>
      <c r="AK1481" s="24">
        <v>4</v>
      </c>
      <c r="AL1481" s="106">
        <v>0</v>
      </c>
      <c r="AM1481" s="24">
        <v>0</v>
      </c>
      <c r="AN1481" s="24">
        <v>0</v>
      </c>
      <c r="AO1481" s="24">
        <v>2</v>
      </c>
      <c r="AP1481" s="7">
        <v>4000</v>
      </c>
      <c r="AQ1481" s="24">
        <v>2</v>
      </c>
      <c r="AR1481" s="24">
        <v>0</v>
      </c>
      <c r="AS1481" s="11">
        <v>0</v>
      </c>
      <c r="AT1481" s="7" t="s">
        <v>1744</v>
      </c>
      <c r="AU1481" s="7"/>
      <c r="AV1481" s="10" t="s">
        <v>154</v>
      </c>
      <c r="AW1481" s="39">
        <v>0</v>
      </c>
      <c r="AX1481" s="39">
        <v>0</v>
      </c>
      <c r="AY1481" s="39">
        <v>70205004</v>
      </c>
      <c r="AZ1481" s="10" t="s">
        <v>156</v>
      </c>
      <c r="BA1481" s="10">
        <v>0</v>
      </c>
      <c r="BB1481" s="10">
        <v>0</v>
      </c>
      <c r="BC1481" s="10">
        <v>0</v>
      </c>
      <c r="BD1481" s="22" t="s">
        <v>1806</v>
      </c>
      <c r="BE1481" s="24">
        <v>2</v>
      </c>
      <c r="BF1481" s="24">
        <v>0</v>
      </c>
      <c r="BG1481" s="9">
        <v>0</v>
      </c>
      <c r="BH1481" s="24">
        <v>1</v>
      </c>
      <c r="BI1481" s="24">
        <v>2</v>
      </c>
      <c r="BJ1481" s="106">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73003301</v>
      </c>
      <c r="D1482" s="73" t="s">
        <v>1883</v>
      </c>
      <c r="E1482" s="7">
        <v>1</v>
      </c>
      <c r="F1482" s="11">
        <v>80000001</v>
      </c>
      <c r="G1482" s="27">
        <v>0</v>
      </c>
      <c r="H1482" s="27">
        <v>0</v>
      </c>
      <c r="I1482" s="9">
        <v>1</v>
      </c>
      <c r="J1482" s="9">
        <v>0</v>
      </c>
      <c r="K1482" s="9">
        <v>0</v>
      </c>
      <c r="L1482" s="27">
        <v>0</v>
      </c>
      <c r="M1482" s="27">
        <v>0</v>
      </c>
      <c r="N1482" s="27">
        <v>2</v>
      </c>
      <c r="O1482" s="27">
        <v>2</v>
      </c>
      <c r="P1482" s="27">
        <v>0.9</v>
      </c>
      <c r="Q1482" s="27">
        <v>0</v>
      </c>
      <c r="R1482" s="11">
        <v>0</v>
      </c>
      <c r="S1482" s="27">
        <v>0</v>
      </c>
      <c r="T1482" s="7">
        <v>1</v>
      </c>
      <c r="U1482" s="27">
        <v>2</v>
      </c>
      <c r="V1482" s="27">
        <v>0</v>
      </c>
      <c r="W1482" s="27">
        <v>3</v>
      </c>
      <c r="X1482" s="27"/>
      <c r="Y1482" s="27">
        <v>0</v>
      </c>
      <c r="Z1482" s="27">
        <v>0</v>
      </c>
      <c r="AA1482" s="27">
        <v>0</v>
      </c>
      <c r="AB1482" s="27">
        <v>0</v>
      </c>
      <c r="AC1482" s="27">
        <v>0</v>
      </c>
      <c r="AD1482" s="27">
        <v>0</v>
      </c>
      <c r="AE1482" s="27">
        <v>20</v>
      </c>
      <c r="AF1482" s="27">
        <v>2</v>
      </c>
      <c r="AG1482" s="27" t="s">
        <v>197</v>
      </c>
      <c r="AH1482" s="11">
        <v>0</v>
      </c>
      <c r="AI1482" s="11">
        <v>2</v>
      </c>
      <c r="AJ1482" s="11">
        <v>0</v>
      </c>
      <c r="AK1482" s="29">
        <v>0</v>
      </c>
      <c r="AL1482" s="27">
        <v>0</v>
      </c>
      <c r="AM1482" s="27">
        <v>0</v>
      </c>
      <c r="AN1482" s="27">
        <v>0</v>
      </c>
      <c r="AO1482" s="27">
        <v>5</v>
      </c>
      <c r="AP1482" s="27">
        <v>5000</v>
      </c>
      <c r="AQ1482" s="27">
        <v>0</v>
      </c>
      <c r="AR1482" s="27">
        <v>0</v>
      </c>
      <c r="AS1482" s="11">
        <v>0</v>
      </c>
      <c r="AT1482" s="27">
        <v>0</v>
      </c>
      <c r="AU1482" s="27"/>
      <c r="AV1482" s="73" t="s">
        <v>154</v>
      </c>
      <c r="AW1482" s="7">
        <v>0</v>
      </c>
      <c r="AX1482" s="59">
        <v>0</v>
      </c>
      <c r="AY1482" s="9">
        <v>22000030</v>
      </c>
      <c r="AZ1482" s="73" t="s">
        <v>1884</v>
      </c>
      <c r="BA1482" s="27" t="s">
        <v>1885</v>
      </c>
      <c r="BB1482" s="61">
        <v>0</v>
      </c>
      <c r="BC1482" s="61">
        <v>0</v>
      </c>
      <c r="BD1482" s="89" t="s">
        <v>1886</v>
      </c>
      <c r="BE1482" s="27">
        <v>0</v>
      </c>
      <c r="BF1482" s="7">
        <v>0</v>
      </c>
      <c r="BG1482" s="27">
        <v>0</v>
      </c>
      <c r="BH1482" s="27">
        <v>0</v>
      </c>
      <c r="BI1482" s="27">
        <v>0</v>
      </c>
      <c r="BJ1482" s="27">
        <v>0</v>
      </c>
      <c r="BK1482" s="7">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73003302</v>
      </c>
      <c r="D1483" s="8" t="s">
        <v>1725</v>
      </c>
      <c r="E1483" s="9">
        <v>1</v>
      </c>
      <c r="F1483" s="11">
        <v>80000001</v>
      </c>
      <c r="G1483" s="9">
        <v>0</v>
      </c>
      <c r="H1483" s="9">
        <v>0</v>
      </c>
      <c r="I1483" s="9">
        <v>1</v>
      </c>
      <c r="J1483" s="9">
        <v>0</v>
      </c>
      <c r="K1483" s="9">
        <v>0</v>
      </c>
      <c r="L1483" s="7">
        <v>0</v>
      </c>
      <c r="M1483" s="7">
        <v>0</v>
      </c>
      <c r="N1483" s="27">
        <v>2</v>
      </c>
      <c r="O1483" s="7">
        <v>2</v>
      </c>
      <c r="P1483" s="7">
        <v>0.8</v>
      </c>
      <c r="Q1483" s="7">
        <v>0</v>
      </c>
      <c r="R1483" s="11">
        <v>0</v>
      </c>
      <c r="S1483" s="7">
        <v>0</v>
      </c>
      <c r="T1483" s="7">
        <v>1</v>
      </c>
      <c r="U1483" s="7">
        <v>2</v>
      </c>
      <c r="V1483" s="7">
        <v>0</v>
      </c>
      <c r="W1483" s="7">
        <v>0</v>
      </c>
      <c r="X1483" s="7"/>
      <c r="Y1483" s="7">
        <v>0</v>
      </c>
      <c r="Z1483" s="7">
        <v>0</v>
      </c>
      <c r="AA1483" s="7">
        <v>0</v>
      </c>
      <c r="AB1483" s="7">
        <v>0</v>
      </c>
      <c r="AC1483" s="7">
        <v>0</v>
      </c>
      <c r="AD1483" s="7">
        <v>0</v>
      </c>
      <c r="AE1483" s="7">
        <v>30</v>
      </c>
      <c r="AF1483" s="7">
        <v>0</v>
      </c>
      <c r="AG1483" s="7">
        <v>0</v>
      </c>
      <c r="AH1483" s="11">
        <v>2</v>
      </c>
      <c r="AI1483" s="11">
        <v>2</v>
      </c>
      <c r="AJ1483" s="11">
        <v>0</v>
      </c>
      <c r="AK1483" s="11">
        <v>1.5</v>
      </c>
      <c r="AL1483" s="7">
        <v>0</v>
      </c>
      <c r="AM1483" s="7">
        <v>0</v>
      </c>
      <c r="AN1483" s="7">
        <v>0</v>
      </c>
      <c r="AO1483" s="7">
        <v>1</v>
      </c>
      <c r="AP1483" s="7">
        <v>3000</v>
      </c>
      <c r="AQ1483" s="7">
        <v>0.5</v>
      </c>
      <c r="AR1483" s="7">
        <v>0</v>
      </c>
      <c r="AS1483" s="11">
        <v>0</v>
      </c>
      <c r="AT1483" s="7" t="s">
        <v>153</v>
      </c>
      <c r="AU1483" s="7"/>
      <c r="AV1483" s="10" t="s">
        <v>171</v>
      </c>
      <c r="AW1483" s="7" t="s">
        <v>155</v>
      </c>
      <c r="AX1483" s="9">
        <v>0</v>
      </c>
      <c r="AY1483" s="9">
        <v>0</v>
      </c>
      <c r="AZ1483" s="8" t="s">
        <v>1178</v>
      </c>
      <c r="BA1483" s="7" t="s">
        <v>1887</v>
      </c>
      <c r="BB1483" s="16">
        <v>0</v>
      </c>
      <c r="BC1483" s="16">
        <v>0</v>
      </c>
      <c r="BD1483" s="22" t="s">
        <v>1701</v>
      </c>
      <c r="BE1483" s="7">
        <v>0</v>
      </c>
      <c r="BF1483" s="7">
        <v>0</v>
      </c>
      <c r="BG1483" s="7">
        <v>0</v>
      </c>
      <c r="BH1483" s="7">
        <v>0</v>
      </c>
      <c r="BI1483" s="7">
        <v>0</v>
      </c>
      <c r="BJ1483" s="7">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73003303</v>
      </c>
      <c r="D1484" s="8" t="s">
        <v>602</v>
      </c>
      <c r="E1484" s="9">
        <v>1</v>
      </c>
      <c r="F1484" s="11">
        <v>80000001</v>
      </c>
      <c r="G1484" s="9">
        <v>0</v>
      </c>
      <c r="H1484" s="9">
        <v>0</v>
      </c>
      <c r="I1484" s="9">
        <v>1</v>
      </c>
      <c r="J1484" s="9">
        <v>0</v>
      </c>
      <c r="K1484" s="9">
        <v>0</v>
      </c>
      <c r="L1484" s="7">
        <v>0</v>
      </c>
      <c r="M1484" s="7">
        <v>0</v>
      </c>
      <c r="N1484" s="27">
        <v>2</v>
      </c>
      <c r="O1484" s="7">
        <v>1</v>
      </c>
      <c r="P1484" s="7">
        <v>1</v>
      </c>
      <c r="Q1484" s="7">
        <v>0</v>
      </c>
      <c r="R1484" s="11">
        <v>0</v>
      </c>
      <c r="S1484" s="7">
        <v>0</v>
      </c>
      <c r="T1484" s="7">
        <v>1</v>
      </c>
      <c r="U1484" s="7">
        <v>2</v>
      </c>
      <c r="V1484" s="7">
        <v>0</v>
      </c>
      <c r="W1484" s="7">
        <v>2</v>
      </c>
      <c r="X1484" s="7"/>
      <c r="Y1484" s="7">
        <v>0</v>
      </c>
      <c r="Z1484" s="7">
        <v>1</v>
      </c>
      <c r="AA1484" s="7">
        <v>0</v>
      </c>
      <c r="AB1484" s="7">
        <v>0</v>
      </c>
      <c r="AC1484" s="7">
        <v>0</v>
      </c>
      <c r="AD1484" s="7">
        <v>0</v>
      </c>
      <c r="AE1484" s="7">
        <v>10</v>
      </c>
      <c r="AF1484" s="7">
        <v>2</v>
      </c>
      <c r="AG1484" s="7" t="s">
        <v>152</v>
      </c>
      <c r="AH1484" s="11">
        <v>0</v>
      </c>
      <c r="AI1484" s="11">
        <v>2</v>
      </c>
      <c r="AJ1484" s="11">
        <v>0</v>
      </c>
      <c r="AK1484" s="11">
        <v>1.5</v>
      </c>
      <c r="AL1484" s="7">
        <v>0</v>
      </c>
      <c r="AM1484" s="7">
        <v>0</v>
      </c>
      <c r="AN1484" s="7">
        <v>0</v>
      </c>
      <c r="AO1484" s="7">
        <v>1.5</v>
      </c>
      <c r="AP1484" s="7">
        <v>10000</v>
      </c>
      <c r="AQ1484" s="7">
        <v>1</v>
      </c>
      <c r="AR1484" s="7">
        <v>5</v>
      </c>
      <c r="AS1484" s="11">
        <v>0</v>
      </c>
      <c r="AT1484" s="7" t="s">
        <v>153</v>
      </c>
      <c r="AU1484" s="7"/>
      <c r="AV1484" s="10" t="s">
        <v>158</v>
      </c>
      <c r="AW1484" s="7" t="s">
        <v>159</v>
      </c>
      <c r="AX1484" s="9">
        <v>10000007</v>
      </c>
      <c r="AY1484" s="9">
        <v>70302003</v>
      </c>
      <c r="AZ1484" s="10" t="s">
        <v>194</v>
      </c>
      <c r="BA1484" s="16">
        <v>0</v>
      </c>
      <c r="BB1484" s="16">
        <v>0</v>
      </c>
      <c r="BC1484" s="16">
        <v>0</v>
      </c>
      <c r="BD1484" s="22" t="s">
        <v>1808</v>
      </c>
      <c r="BE1484" s="7">
        <v>1</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9">
        <v>73003304</v>
      </c>
      <c r="D1485" s="73" t="s">
        <v>1888</v>
      </c>
      <c r="E1485" s="59">
        <v>1</v>
      </c>
      <c r="F1485" s="11">
        <v>80000001</v>
      </c>
      <c r="G1485" s="59">
        <v>0</v>
      </c>
      <c r="H1485" s="59">
        <v>0</v>
      </c>
      <c r="I1485" s="59">
        <v>1</v>
      </c>
      <c r="J1485" s="59">
        <v>0</v>
      </c>
      <c r="K1485" s="59">
        <v>0</v>
      </c>
      <c r="L1485" s="59">
        <v>0</v>
      </c>
      <c r="M1485" s="59">
        <v>0</v>
      </c>
      <c r="N1485" s="27">
        <v>2</v>
      </c>
      <c r="O1485" s="59">
        <v>2</v>
      </c>
      <c r="P1485" s="59">
        <v>0.95</v>
      </c>
      <c r="Q1485" s="59">
        <v>0</v>
      </c>
      <c r="R1485" s="29">
        <v>1</v>
      </c>
      <c r="S1485" s="61">
        <v>0</v>
      </c>
      <c r="T1485" s="27">
        <v>1</v>
      </c>
      <c r="U1485" s="59">
        <v>1</v>
      </c>
      <c r="V1485" s="59">
        <v>0</v>
      </c>
      <c r="W1485" s="59">
        <v>2</v>
      </c>
      <c r="X1485" s="59"/>
      <c r="Y1485" s="59">
        <v>0</v>
      </c>
      <c r="Z1485" s="59">
        <v>0</v>
      </c>
      <c r="AA1485" s="59">
        <v>0</v>
      </c>
      <c r="AB1485" s="59">
        <v>0</v>
      </c>
      <c r="AC1485" s="27">
        <v>0</v>
      </c>
      <c r="AD1485" s="59">
        <v>0</v>
      </c>
      <c r="AE1485" s="59">
        <v>10</v>
      </c>
      <c r="AF1485" s="59">
        <v>0</v>
      </c>
      <c r="AG1485" s="59">
        <v>0</v>
      </c>
      <c r="AH1485" s="29">
        <v>7</v>
      </c>
      <c r="AI1485" s="29">
        <v>0</v>
      </c>
      <c r="AJ1485" s="11">
        <v>0</v>
      </c>
      <c r="AK1485" s="29">
        <v>0</v>
      </c>
      <c r="AL1485" s="59">
        <v>0</v>
      </c>
      <c r="AM1485" s="59">
        <v>0</v>
      </c>
      <c r="AN1485" s="59">
        <v>0</v>
      </c>
      <c r="AO1485" s="59">
        <v>0</v>
      </c>
      <c r="AP1485" s="59">
        <v>1000</v>
      </c>
      <c r="AQ1485" s="59">
        <v>0.5</v>
      </c>
      <c r="AR1485" s="59">
        <v>0</v>
      </c>
      <c r="AS1485" s="29">
        <v>0</v>
      </c>
      <c r="AT1485" s="59">
        <v>83000003</v>
      </c>
      <c r="AU1485" s="59"/>
      <c r="AV1485" s="58" t="s">
        <v>182</v>
      </c>
      <c r="AW1485" s="59">
        <v>0</v>
      </c>
      <c r="AX1485" s="59">
        <v>10007001</v>
      </c>
      <c r="AY1485" s="59">
        <v>0</v>
      </c>
      <c r="AZ1485" s="58" t="s">
        <v>156</v>
      </c>
      <c r="BA1485" s="58" t="s">
        <v>153</v>
      </c>
      <c r="BB1485" s="61">
        <v>0</v>
      </c>
      <c r="BC1485" s="61">
        <v>0</v>
      </c>
      <c r="BD1485" s="94" t="s">
        <v>1880</v>
      </c>
      <c r="BE1485" s="59">
        <v>0</v>
      </c>
      <c r="BF1485" s="27">
        <v>0</v>
      </c>
      <c r="BG1485" s="59">
        <v>0</v>
      </c>
      <c r="BH1485" s="59">
        <v>0</v>
      </c>
      <c r="BI1485" s="59">
        <v>0</v>
      </c>
      <c r="BJ1485" s="59">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19.5" customHeight="1">
      <c r="C1486" s="9">
        <v>73003305</v>
      </c>
      <c r="D1486" s="8" t="s">
        <v>1792</v>
      </c>
      <c r="E1486" s="9">
        <v>1</v>
      </c>
      <c r="F1486" s="11">
        <v>80000001</v>
      </c>
      <c r="G1486" s="9">
        <v>0</v>
      </c>
      <c r="H1486" s="9">
        <v>0</v>
      </c>
      <c r="I1486" s="9">
        <v>1</v>
      </c>
      <c r="J1486" s="9">
        <v>0</v>
      </c>
      <c r="K1486" s="9">
        <v>0</v>
      </c>
      <c r="L1486" s="7">
        <v>0</v>
      </c>
      <c r="M1486" s="7">
        <v>0</v>
      </c>
      <c r="N1486" s="27">
        <v>2</v>
      </c>
      <c r="O1486" s="7">
        <v>2</v>
      </c>
      <c r="P1486" s="7">
        <v>0.9</v>
      </c>
      <c r="Q1486" s="7">
        <v>0</v>
      </c>
      <c r="R1486" s="11">
        <v>1</v>
      </c>
      <c r="S1486" s="7">
        <v>0</v>
      </c>
      <c r="T1486" s="7">
        <v>1</v>
      </c>
      <c r="U1486" s="7">
        <v>2</v>
      </c>
      <c r="V1486" s="7">
        <v>0</v>
      </c>
      <c r="W1486" s="7">
        <v>3</v>
      </c>
      <c r="X1486" s="7"/>
      <c r="Y1486" s="7">
        <v>0</v>
      </c>
      <c r="Z1486" s="7">
        <v>1</v>
      </c>
      <c r="AA1486" s="7">
        <v>0</v>
      </c>
      <c r="AB1486" s="7">
        <v>0</v>
      </c>
      <c r="AC1486" s="7">
        <v>0</v>
      </c>
      <c r="AD1486" s="7">
        <v>0</v>
      </c>
      <c r="AE1486" s="7">
        <v>15</v>
      </c>
      <c r="AF1486" s="7">
        <v>1</v>
      </c>
      <c r="AG1486" s="7" t="s">
        <v>883</v>
      </c>
      <c r="AH1486" s="11">
        <v>0</v>
      </c>
      <c r="AI1486" s="11">
        <v>1</v>
      </c>
      <c r="AJ1486" s="11">
        <v>0</v>
      </c>
      <c r="AK1486" s="11">
        <v>3</v>
      </c>
      <c r="AL1486" s="7">
        <v>0</v>
      </c>
      <c r="AM1486" s="7">
        <v>0</v>
      </c>
      <c r="AN1486" s="7">
        <v>0</v>
      </c>
      <c r="AO1486" s="7">
        <v>3</v>
      </c>
      <c r="AP1486" s="7">
        <v>5000</v>
      </c>
      <c r="AQ1486" s="7">
        <v>2.5</v>
      </c>
      <c r="AR1486" s="7">
        <v>0</v>
      </c>
      <c r="AS1486" s="11">
        <v>0</v>
      </c>
      <c r="AT1486" s="7">
        <v>90001023</v>
      </c>
      <c r="AU1486" s="7"/>
      <c r="AV1486" s="10" t="s">
        <v>189</v>
      </c>
      <c r="AW1486" s="7" t="s">
        <v>159</v>
      </c>
      <c r="AX1486" s="9">
        <v>10000007</v>
      </c>
      <c r="AY1486" s="9">
        <v>70403003</v>
      </c>
      <c r="AZ1486" s="8" t="s">
        <v>156</v>
      </c>
      <c r="BA1486" s="7">
        <v>0</v>
      </c>
      <c r="BB1486" s="16">
        <v>0</v>
      </c>
      <c r="BC1486" s="16">
        <v>0</v>
      </c>
      <c r="BD1486" s="22" t="s">
        <v>1811</v>
      </c>
      <c r="BE1486" s="7">
        <v>0</v>
      </c>
      <c r="BF1486" s="7">
        <v>0</v>
      </c>
      <c r="BG1486" s="7">
        <v>0</v>
      </c>
      <c r="BH1486" s="7">
        <v>0</v>
      </c>
      <c r="BI1486" s="7">
        <v>0</v>
      </c>
      <c r="BJ1486" s="7">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73003306</v>
      </c>
      <c r="D1487" s="10" t="s">
        <v>1720</v>
      </c>
      <c r="E1487" s="9">
        <v>1</v>
      </c>
      <c r="F1487" s="11">
        <v>80000001</v>
      </c>
      <c r="G1487" s="9">
        <v>0</v>
      </c>
      <c r="H1487" s="9">
        <v>0</v>
      </c>
      <c r="I1487" s="9">
        <v>1</v>
      </c>
      <c r="J1487" s="9">
        <v>0</v>
      </c>
      <c r="K1487" s="9">
        <v>0</v>
      </c>
      <c r="L1487" s="9">
        <v>0</v>
      </c>
      <c r="M1487" s="9">
        <v>0</v>
      </c>
      <c r="N1487" s="27">
        <v>2</v>
      </c>
      <c r="O1487" s="9">
        <v>2</v>
      </c>
      <c r="P1487" s="9">
        <v>0.6</v>
      </c>
      <c r="Q1487" s="9">
        <v>0</v>
      </c>
      <c r="R1487" s="11">
        <v>0</v>
      </c>
      <c r="S1487" s="16">
        <v>0</v>
      </c>
      <c r="T1487" s="7">
        <v>1</v>
      </c>
      <c r="U1487" s="9">
        <v>2</v>
      </c>
      <c r="V1487" s="9">
        <v>0</v>
      </c>
      <c r="W1487" s="9">
        <v>0</v>
      </c>
      <c r="X1487" s="9"/>
      <c r="Y1487" s="9">
        <v>0</v>
      </c>
      <c r="Z1487" s="9">
        <v>0</v>
      </c>
      <c r="AA1487" s="9">
        <v>0</v>
      </c>
      <c r="AB1487" s="9">
        <v>0</v>
      </c>
      <c r="AC1487" s="9">
        <v>0</v>
      </c>
      <c r="AD1487" s="9">
        <v>0</v>
      </c>
      <c r="AE1487" s="7">
        <v>99999</v>
      </c>
      <c r="AF1487" s="9">
        <v>0</v>
      </c>
      <c r="AG1487" s="9">
        <v>0</v>
      </c>
      <c r="AH1487" s="11">
        <v>2</v>
      </c>
      <c r="AI1487" s="11">
        <v>0</v>
      </c>
      <c r="AJ1487" s="11">
        <v>0</v>
      </c>
      <c r="AK1487" s="11">
        <v>0</v>
      </c>
      <c r="AL1487" s="9">
        <v>0</v>
      </c>
      <c r="AM1487" s="9">
        <v>0</v>
      </c>
      <c r="AN1487" s="9">
        <v>0</v>
      </c>
      <c r="AO1487" s="9">
        <v>0</v>
      </c>
      <c r="AP1487" s="9">
        <v>1000</v>
      </c>
      <c r="AQ1487" s="9">
        <v>0</v>
      </c>
      <c r="AR1487" s="9">
        <v>0</v>
      </c>
      <c r="AS1487" s="11">
        <v>90104002</v>
      </c>
      <c r="AT1487" s="9" t="s">
        <v>153</v>
      </c>
      <c r="AU1487" s="9"/>
      <c r="AV1487" s="10" t="s">
        <v>171</v>
      </c>
      <c r="AW1487" s="9" t="s">
        <v>387</v>
      </c>
      <c r="AX1487" s="9">
        <v>0</v>
      </c>
      <c r="AY1487" s="9">
        <v>0</v>
      </c>
      <c r="AZ1487" s="10" t="s">
        <v>156</v>
      </c>
      <c r="BA1487" s="10" t="s">
        <v>153</v>
      </c>
      <c r="BB1487" s="16">
        <v>0</v>
      </c>
      <c r="BC1487" s="16">
        <v>0</v>
      </c>
      <c r="BD1487" s="38" t="s">
        <v>1694</v>
      </c>
      <c r="BE1487" s="9">
        <v>0</v>
      </c>
      <c r="BF1487" s="7">
        <v>0</v>
      </c>
      <c r="BG1487" s="9">
        <v>0</v>
      </c>
      <c r="BH1487" s="9">
        <v>0</v>
      </c>
      <c r="BI1487" s="9">
        <v>0</v>
      </c>
      <c r="BJ1487" s="9">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73003307</v>
      </c>
      <c r="D1488" s="8" t="s">
        <v>1889</v>
      </c>
      <c r="E1488" s="9">
        <v>1</v>
      </c>
      <c r="F1488" s="11">
        <v>80000001</v>
      </c>
      <c r="G1488" s="9">
        <v>0</v>
      </c>
      <c r="H1488" s="9">
        <v>0</v>
      </c>
      <c r="I1488" s="9">
        <v>1</v>
      </c>
      <c r="J1488" s="9">
        <v>0</v>
      </c>
      <c r="K1488" s="9">
        <v>0</v>
      </c>
      <c r="L1488" s="7">
        <v>0</v>
      </c>
      <c r="M1488" s="7">
        <v>0</v>
      </c>
      <c r="N1488" s="27">
        <v>2</v>
      </c>
      <c r="O1488" s="7">
        <v>1</v>
      </c>
      <c r="P1488" s="7">
        <v>1</v>
      </c>
      <c r="Q1488" s="7">
        <v>0</v>
      </c>
      <c r="R1488" s="11">
        <v>0</v>
      </c>
      <c r="S1488" s="7">
        <v>0</v>
      </c>
      <c r="T1488" s="7">
        <v>1</v>
      </c>
      <c r="U1488" s="7">
        <v>2</v>
      </c>
      <c r="V1488" s="7">
        <v>0</v>
      </c>
      <c r="W1488" s="7">
        <v>1</v>
      </c>
      <c r="X1488" s="7"/>
      <c r="Y1488" s="7">
        <v>0</v>
      </c>
      <c r="Z1488" s="7">
        <v>1</v>
      </c>
      <c r="AA1488" s="7">
        <v>0</v>
      </c>
      <c r="AB1488" s="7">
        <v>0</v>
      </c>
      <c r="AC1488" s="7">
        <v>0</v>
      </c>
      <c r="AD1488" s="7">
        <v>0</v>
      </c>
      <c r="AE1488" s="7">
        <v>3</v>
      </c>
      <c r="AF1488" s="7">
        <v>1</v>
      </c>
      <c r="AG1488" s="7">
        <v>3</v>
      </c>
      <c r="AH1488" s="11">
        <v>0</v>
      </c>
      <c r="AI1488" s="11">
        <v>0</v>
      </c>
      <c r="AJ1488" s="11">
        <v>0</v>
      </c>
      <c r="AK1488" s="11">
        <v>1.5</v>
      </c>
      <c r="AL1488" s="7">
        <v>0</v>
      </c>
      <c r="AM1488" s="7">
        <v>0</v>
      </c>
      <c r="AN1488" s="7">
        <v>0</v>
      </c>
      <c r="AO1488" s="7">
        <v>1</v>
      </c>
      <c r="AP1488" s="7">
        <v>1500</v>
      </c>
      <c r="AQ1488" s="7">
        <v>0.5</v>
      </c>
      <c r="AR1488" s="7">
        <v>0</v>
      </c>
      <c r="AS1488" s="11">
        <v>0</v>
      </c>
      <c r="AT1488" s="7">
        <v>83000002</v>
      </c>
      <c r="AU1488" s="7"/>
      <c r="AV1488" s="10" t="s">
        <v>171</v>
      </c>
      <c r="AW1488" s="7" t="s">
        <v>159</v>
      </c>
      <c r="AX1488" s="9">
        <v>10000007</v>
      </c>
      <c r="AY1488" s="9">
        <v>70105001</v>
      </c>
      <c r="AZ1488" s="8" t="s">
        <v>156</v>
      </c>
      <c r="BA1488" s="7" t="s">
        <v>1697</v>
      </c>
      <c r="BB1488" s="16">
        <v>0</v>
      </c>
      <c r="BC1488" s="16">
        <v>0</v>
      </c>
      <c r="BD1488" s="22" t="s">
        <v>1698</v>
      </c>
      <c r="BE1488" s="7">
        <v>0</v>
      </c>
      <c r="BF1488" s="7">
        <v>0</v>
      </c>
      <c r="BG1488" s="7">
        <v>0</v>
      </c>
      <c r="BH1488" s="7">
        <v>0</v>
      </c>
      <c r="BI1488" s="7">
        <v>0</v>
      </c>
      <c r="BJ1488" s="7">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73003308</v>
      </c>
      <c r="D1489" s="8" t="s">
        <v>602</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152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1890</v>
      </c>
      <c r="BB1489" s="16">
        <v>0</v>
      </c>
      <c r="BC1489" s="16">
        <v>0</v>
      </c>
      <c r="BD1489" s="22" t="s">
        <v>1808</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20.100000000000001" customHeight="1">
      <c r="C1490" s="9">
        <v>73004101</v>
      </c>
      <c r="D1490" s="8" t="s">
        <v>341</v>
      </c>
      <c r="E1490" s="9">
        <v>1</v>
      </c>
      <c r="F1490" s="11">
        <v>80000001</v>
      </c>
      <c r="G1490" s="9">
        <v>0</v>
      </c>
      <c r="H1490" s="9">
        <v>0</v>
      </c>
      <c r="I1490" s="9">
        <v>1</v>
      </c>
      <c r="J1490" s="9">
        <v>0</v>
      </c>
      <c r="K1490" s="9">
        <v>0</v>
      </c>
      <c r="L1490" s="9">
        <v>0</v>
      </c>
      <c r="M1490" s="9">
        <v>0</v>
      </c>
      <c r="N1490" s="27">
        <v>2</v>
      </c>
      <c r="O1490" s="9">
        <v>2</v>
      </c>
      <c r="P1490" s="9">
        <v>0.95</v>
      </c>
      <c r="Q1490" s="9">
        <v>0</v>
      </c>
      <c r="R1490" s="11">
        <v>0</v>
      </c>
      <c r="S1490" s="16">
        <v>0</v>
      </c>
      <c r="T1490" s="7">
        <v>1</v>
      </c>
      <c r="U1490" s="9">
        <v>1</v>
      </c>
      <c r="V1490" s="9">
        <v>0</v>
      </c>
      <c r="W1490" s="9">
        <v>3</v>
      </c>
      <c r="X1490" s="9"/>
      <c r="Y1490" s="9">
        <v>0</v>
      </c>
      <c r="Z1490" s="9">
        <v>0</v>
      </c>
      <c r="AA1490" s="9">
        <v>0</v>
      </c>
      <c r="AB1490" s="9">
        <v>0</v>
      </c>
      <c r="AC1490" s="7">
        <v>0</v>
      </c>
      <c r="AD1490" s="9">
        <v>0</v>
      </c>
      <c r="AE1490" s="9">
        <v>10</v>
      </c>
      <c r="AF1490" s="9">
        <v>0</v>
      </c>
      <c r="AG1490" s="9">
        <v>0</v>
      </c>
      <c r="AH1490" s="11">
        <v>7</v>
      </c>
      <c r="AI1490" s="11">
        <v>0</v>
      </c>
      <c r="AJ1490" s="11">
        <v>0</v>
      </c>
      <c r="AK1490" s="11">
        <v>0</v>
      </c>
      <c r="AL1490" s="9">
        <v>0</v>
      </c>
      <c r="AM1490" s="9">
        <v>0</v>
      </c>
      <c r="AN1490" s="9">
        <v>0</v>
      </c>
      <c r="AO1490" s="9">
        <v>0</v>
      </c>
      <c r="AP1490" s="9">
        <v>1000</v>
      </c>
      <c r="AQ1490" s="9">
        <v>0.5</v>
      </c>
      <c r="AR1490" s="9">
        <v>0</v>
      </c>
      <c r="AS1490" s="11">
        <v>0</v>
      </c>
      <c r="AT1490" s="9">
        <v>0</v>
      </c>
      <c r="AU1490" s="9"/>
      <c r="AV1490" s="10" t="s">
        <v>182</v>
      </c>
      <c r="AW1490" s="9">
        <v>0</v>
      </c>
      <c r="AX1490" s="9">
        <v>10007001</v>
      </c>
      <c r="AY1490" s="9">
        <v>0</v>
      </c>
      <c r="AZ1490" s="10" t="s">
        <v>156</v>
      </c>
      <c r="BA1490" s="10" t="s">
        <v>153</v>
      </c>
      <c r="BB1490" s="16">
        <v>0</v>
      </c>
      <c r="BC1490" s="16">
        <v>0</v>
      </c>
      <c r="BD1490" s="38" t="s">
        <v>1891</v>
      </c>
      <c r="BE1490" s="9">
        <v>0</v>
      </c>
      <c r="BF1490" s="7">
        <v>0</v>
      </c>
      <c r="BG1490" s="9">
        <v>0</v>
      </c>
      <c r="BH1490" s="9">
        <v>0</v>
      </c>
      <c r="BI1490" s="9">
        <v>0</v>
      </c>
      <c r="BJ1490" s="9">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73004102</v>
      </c>
      <c r="D1491" s="8" t="s">
        <v>1725</v>
      </c>
      <c r="E1491" s="9">
        <v>1</v>
      </c>
      <c r="F1491" s="11">
        <v>80000001</v>
      </c>
      <c r="G1491" s="9">
        <v>0</v>
      </c>
      <c r="H1491" s="9">
        <v>0</v>
      </c>
      <c r="I1491" s="9">
        <v>1</v>
      </c>
      <c r="J1491" s="9">
        <v>0</v>
      </c>
      <c r="K1491" s="9">
        <v>0</v>
      </c>
      <c r="L1491" s="7">
        <v>0</v>
      </c>
      <c r="M1491" s="7">
        <v>0</v>
      </c>
      <c r="N1491" s="27">
        <v>2</v>
      </c>
      <c r="O1491" s="7">
        <v>2</v>
      </c>
      <c r="P1491" s="7">
        <v>0.9</v>
      </c>
      <c r="Q1491" s="7">
        <v>0</v>
      </c>
      <c r="R1491" s="11">
        <v>0</v>
      </c>
      <c r="S1491" s="7">
        <v>0</v>
      </c>
      <c r="T1491" s="7">
        <v>1</v>
      </c>
      <c r="U1491" s="7">
        <v>2</v>
      </c>
      <c r="V1491" s="7">
        <v>0</v>
      </c>
      <c r="W1491" s="7">
        <v>0</v>
      </c>
      <c r="X1491" s="7"/>
      <c r="Y1491" s="7">
        <v>0</v>
      </c>
      <c r="Z1491" s="7">
        <v>0</v>
      </c>
      <c r="AA1491" s="7">
        <v>0</v>
      </c>
      <c r="AB1491" s="7">
        <v>0</v>
      </c>
      <c r="AC1491" s="7">
        <v>0</v>
      </c>
      <c r="AD1491" s="7">
        <v>0</v>
      </c>
      <c r="AE1491" s="7">
        <v>30</v>
      </c>
      <c r="AF1491" s="7">
        <v>0</v>
      </c>
      <c r="AG1491" s="7">
        <v>0</v>
      </c>
      <c r="AH1491" s="11">
        <v>2</v>
      </c>
      <c r="AI1491" s="11">
        <v>2</v>
      </c>
      <c r="AJ1491" s="11">
        <v>0</v>
      </c>
      <c r="AK1491" s="11">
        <v>1.5</v>
      </c>
      <c r="AL1491" s="7">
        <v>0</v>
      </c>
      <c r="AM1491" s="7">
        <v>0</v>
      </c>
      <c r="AN1491" s="7">
        <v>0</v>
      </c>
      <c r="AO1491" s="7">
        <v>1</v>
      </c>
      <c r="AP1491" s="7">
        <v>3000</v>
      </c>
      <c r="AQ1491" s="7">
        <v>0.5</v>
      </c>
      <c r="AR1491" s="7">
        <v>0</v>
      </c>
      <c r="AS1491" s="11">
        <v>0</v>
      </c>
      <c r="AT1491" s="7" t="s">
        <v>153</v>
      </c>
      <c r="AU1491" s="7"/>
      <c r="AV1491" s="10" t="s">
        <v>171</v>
      </c>
      <c r="AW1491" s="7" t="s">
        <v>155</v>
      </c>
      <c r="AX1491" s="9">
        <v>0</v>
      </c>
      <c r="AY1491" s="9">
        <v>0</v>
      </c>
      <c r="AZ1491" s="8" t="s">
        <v>1178</v>
      </c>
      <c r="BA1491" s="7" t="s">
        <v>1892</v>
      </c>
      <c r="BB1491" s="16">
        <v>0</v>
      </c>
      <c r="BC1491" s="16">
        <v>0</v>
      </c>
      <c r="BD1491" s="22" t="s">
        <v>1893</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73004103</v>
      </c>
      <c r="D1492" s="8" t="s">
        <v>602</v>
      </c>
      <c r="E1492" s="9">
        <v>1</v>
      </c>
      <c r="F1492" s="11">
        <v>80000001</v>
      </c>
      <c r="G1492" s="9">
        <v>0</v>
      </c>
      <c r="H1492" s="9">
        <v>0</v>
      </c>
      <c r="I1492" s="9">
        <v>1</v>
      </c>
      <c r="J1492" s="9">
        <v>0</v>
      </c>
      <c r="K1492" s="9">
        <v>0</v>
      </c>
      <c r="L1492" s="7">
        <v>0</v>
      </c>
      <c r="M1492" s="7">
        <v>0</v>
      </c>
      <c r="N1492" s="27">
        <v>2</v>
      </c>
      <c r="O1492" s="7">
        <v>1</v>
      </c>
      <c r="P1492" s="7">
        <v>1</v>
      </c>
      <c r="Q1492" s="7">
        <v>0</v>
      </c>
      <c r="R1492" s="11">
        <v>0</v>
      </c>
      <c r="S1492" s="7">
        <v>0</v>
      </c>
      <c r="T1492" s="7">
        <v>1</v>
      </c>
      <c r="U1492" s="7">
        <v>2</v>
      </c>
      <c r="V1492" s="7">
        <v>0</v>
      </c>
      <c r="W1492" s="7">
        <v>2</v>
      </c>
      <c r="X1492" s="7"/>
      <c r="Y1492" s="7">
        <v>0</v>
      </c>
      <c r="Z1492" s="7">
        <v>1</v>
      </c>
      <c r="AA1492" s="7">
        <v>0</v>
      </c>
      <c r="AB1492" s="7">
        <v>0</v>
      </c>
      <c r="AC1492" s="7">
        <v>0</v>
      </c>
      <c r="AD1492" s="7">
        <v>0</v>
      </c>
      <c r="AE1492" s="7">
        <v>10</v>
      </c>
      <c r="AF1492" s="7">
        <v>2</v>
      </c>
      <c r="AG1492" s="7" t="s">
        <v>152</v>
      </c>
      <c r="AH1492" s="11">
        <v>0</v>
      </c>
      <c r="AI1492" s="11">
        <v>2</v>
      </c>
      <c r="AJ1492" s="11">
        <v>0</v>
      </c>
      <c r="AK1492" s="11">
        <v>1.5</v>
      </c>
      <c r="AL1492" s="7">
        <v>0</v>
      </c>
      <c r="AM1492" s="7">
        <v>0</v>
      </c>
      <c r="AN1492" s="7">
        <v>0</v>
      </c>
      <c r="AO1492" s="7">
        <v>1.5</v>
      </c>
      <c r="AP1492" s="7">
        <v>10000</v>
      </c>
      <c r="AQ1492" s="7">
        <v>1</v>
      </c>
      <c r="AR1492" s="7">
        <v>5</v>
      </c>
      <c r="AS1492" s="11">
        <v>0</v>
      </c>
      <c r="AT1492" s="7" t="s">
        <v>153</v>
      </c>
      <c r="AU1492" s="7"/>
      <c r="AV1492" s="10" t="s">
        <v>158</v>
      </c>
      <c r="AW1492" s="7" t="s">
        <v>159</v>
      </c>
      <c r="AX1492" s="9">
        <v>10000007</v>
      </c>
      <c r="AY1492" s="9">
        <v>70302003</v>
      </c>
      <c r="AZ1492" s="10" t="s">
        <v>194</v>
      </c>
      <c r="BA1492" s="16">
        <v>0</v>
      </c>
      <c r="BB1492" s="16">
        <v>0</v>
      </c>
      <c r="BC1492" s="16">
        <v>0</v>
      </c>
      <c r="BD1492" s="22" t="s">
        <v>1808</v>
      </c>
      <c r="BE1492" s="7">
        <v>1</v>
      </c>
      <c r="BF1492" s="7">
        <v>0</v>
      </c>
      <c r="BG1492" s="7">
        <v>0</v>
      </c>
      <c r="BH1492" s="7">
        <v>0</v>
      </c>
      <c r="BI1492" s="7">
        <v>0</v>
      </c>
      <c r="BJ1492" s="7">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73004201</v>
      </c>
      <c r="D1493" s="8" t="s">
        <v>1715</v>
      </c>
      <c r="E1493" s="7">
        <v>1</v>
      </c>
      <c r="F1493" s="11">
        <v>80000001</v>
      </c>
      <c r="G1493" s="9">
        <v>0</v>
      </c>
      <c r="H1493" s="9">
        <v>0</v>
      </c>
      <c r="I1493" s="9">
        <v>1</v>
      </c>
      <c r="J1493" s="9">
        <v>0</v>
      </c>
      <c r="K1493" s="9">
        <v>0</v>
      </c>
      <c r="L1493" s="7">
        <v>0</v>
      </c>
      <c r="M1493" s="7">
        <v>0</v>
      </c>
      <c r="N1493" s="27">
        <v>2</v>
      </c>
      <c r="O1493" s="7">
        <v>1</v>
      </c>
      <c r="P1493" s="7">
        <v>0.3</v>
      </c>
      <c r="Q1493" s="7">
        <v>0</v>
      </c>
      <c r="R1493" s="11">
        <v>101</v>
      </c>
      <c r="S1493" s="7">
        <v>0</v>
      </c>
      <c r="T1493" s="7">
        <v>1</v>
      </c>
      <c r="U1493" s="7">
        <v>2</v>
      </c>
      <c r="V1493" s="7">
        <v>0</v>
      </c>
      <c r="W1493" s="7">
        <v>3</v>
      </c>
      <c r="X1493" s="7"/>
      <c r="Y1493" s="7">
        <v>0</v>
      </c>
      <c r="Z1493" s="7">
        <v>0</v>
      </c>
      <c r="AA1493" s="7">
        <v>0</v>
      </c>
      <c r="AB1493" s="7">
        <v>0</v>
      </c>
      <c r="AC1493" s="7">
        <v>0</v>
      </c>
      <c r="AD1493" s="7">
        <v>0</v>
      </c>
      <c r="AE1493" s="7">
        <v>12</v>
      </c>
      <c r="AF1493" s="7">
        <v>1</v>
      </c>
      <c r="AG1493" s="7">
        <v>3</v>
      </c>
      <c r="AH1493" s="11">
        <v>6</v>
      </c>
      <c r="AI1493" s="11">
        <v>1</v>
      </c>
      <c r="AJ1493" s="11">
        <v>0</v>
      </c>
      <c r="AK1493" s="11">
        <v>1.5</v>
      </c>
      <c r="AL1493" s="7">
        <v>0</v>
      </c>
      <c r="AM1493" s="7">
        <v>0</v>
      </c>
      <c r="AN1493" s="7">
        <v>0</v>
      </c>
      <c r="AO1493" s="7">
        <v>3</v>
      </c>
      <c r="AP1493" s="7">
        <v>5000</v>
      </c>
      <c r="AQ1493" s="7">
        <v>3</v>
      </c>
      <c r="AR1493" s="7">
        <v>0</v>
      </c>
      <c r="AS1493" s="11">
        <v>0</v>
      </c>
      <c r="AT1493" s="7" t="s">
        <v>153</v>
      </c>
      <c r="AU1493" s="7"/>
      <c r="AV1493" s="10" t="s">
        <v>189</v>
      </c>
      <c r="AW1493" s="7" t="s">
        <v>159</v>
      </c>
      <c r="AX1493" s="9">
        <v>10000007</v>
      </c>
      <c r="AY1493" s="9">
        <v>70103003</v>
      </c>
      <c r="AZ1493" s="8" t="s">
        <v>156</v>
      </c>
      <c r="BA1493" s="7" t="s">
        <v>1894</v>
      </c>
      <c r="BB1493" s="16">
        <v>0</v>
      </c>
      <c r="BC1493" s="16">
        <v>0</v>
      </c>
      <c r="BD1493" s="22" t="s">
        <v>1717</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73004202</v>
      </c>
      <c r="D1494" s="8" t="s">
        <v>341</v>
      </c>
      <c r="E1494" s="9">
        <v>1</v>
      </c>
      <c r="F1494" s="11">
        <v>80000001</v>
      </c>
      <c r="G1494" s="9">
        <v>0</v>
      </c>
      <c r="H1494" s="9">
        <v>0</v>
      </c>
      <c r="I1494" s="9">
        <v>1</v>
      </c>
      <c r="J1494" s="9">
        <v>0</v>
      </c>
      <c r="K1494" s="9">
        <v>0</v>
      </c>
      <c r="L1494" s="9">
        <v>0</v>
      </c>
      <c r="M1494" s="9">
        <v>0</v>
      </c>
      <c r="N1494" s="27">
        <v>2</v>
      </c>
      <c r="O1494" s="9">
        <v>2</v>
      </c>
      <c r="P1494" s="9">
        <v>0.95</v>
      </c>
      <c r="Q1494" s="9">
        <v>0</v>
      </c>
      <c r="R1494" s="11">
        <v>0</v>
      </c>
      <c r="S1494" s="16">
        <v>0</v>
      </c>
      <c r="T1494" s="7">
        <v>1</v>
      </c>
      <c r="U1494" s="9">
        <v>1</v>
      </c>
      <c r="V1494" s="9">
        <v>0</v>
      </c>
      <c r="W1494" s="9">
        <v>3</v>
      </c>
      <c r="X1494" s="9"/>
      <c r="Y1494" s="9">
        <v>0</v>
      </c>
      <c r="Z1494" s="9">
        <v>0</v>
      </c>
      <c r="AA1494" s="9">
        <v>0</v>
      </c>
      <c r="AB1494" s="9">
        <v>0</v>
      </c>
      <c r="AC1494" s="7">
        <v>0</v>
      </c>
      <c r="AD1494" s="9">
        <v>0</v>
      </c>
      <c r="AE1494" s="9">
        <v>10</v>
      </c>
      <c r="AF1494" s="9">
        <v>0</v>
      </c>
      <c r="AG1494" s="9">
        <v>0</v>
      </c>
      <c r="AH1494" s="11">
        <v>7</v>
      </c>
      <c r="AI1494" s="11">
        <v>0</v>
      </c>
      <c r="AJ1494" s="11">
        <v>0</v>
      </c>
      <c r="AK1494" s="11">
        <v>0</v>
      </c>
      <c r="AL1494" s="9">
        <v>0</v>
      </c>
      <c r="AM1494" s="9">
        <v>0</v>
      </c>
      <c r="AN1494" s="9">
        <v>0</v>
      </c>
      <c r="AO1494" s="9">
        <v>0</v>
      </c>
      <c r="AP1494" s="9">
        <v>1000</v>
      </c>
      <c r="AQ1494" s="9">
        <v>0.5</v>
      </c>
      <c r="AR1494" s="9">
        <v>0</v>
      </c>
      <c r="AS1494" s="11">
        <v>0</v>
      </c>
      <c r="AT1494" s="9">
        <v>0</v>
      </c>
      <c r="AU1494" s="9"/>
      <c r="AV1494" s="10" t="s">
        <v>182</v>
      </c>
      <c r="AW1494" s="9">
        <v>0</v>
      </c>
      <c r="AX1494" s="9">
        <v>10007001</v>
      </c>
      <c r="AY1494" s="9">
        <v>0</v>
      </c>
      <c r="AZ1494" s="10" t="s">
        <v>156</v>
      </c>
      <c r="BA1494" s="10" t="s">
        <v>153</v>
      </c>
      <c r="BB1494" s="16">
        <v>0</v>
      </c>
      <c r="BC1494" s="16">
        <v>0</v>
      </c>
      <c r="BD1494" s="38" t="s">
        <v>1891</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73004203</v>
      </c>
      <c r="D1495" s="8" t="s">
        <v>1792</v>
      </c>
      <c r="E1495" s="9">
        <v>1</v>
      </c>
      <c r="F1495" s="11">
        <v>80000001</v>
      </c>
      <c r="G1495" s="9">
        <v>0</v>
      </c>
      <c r="H1495" s="9">
        <v>0</v>
      </c>
      <c r="I1495" s="9">
        <v>1</v>
      </c>
      <c r="J1495" s="9">
        <v>0</v>
      </c>
      <c r="K1495" s="9">
        <v>0</v>
      </c>
      <c r="L1495" s="7">
        <v>0</v>
      </c>
      <c r="M1495" s="7">
        <v>0</v>
      </c>
      <c r="N1495" s="27">
        <v>2</v>
      </c>
      <c r="O1495" s="7">
        <v>2</v>
      </c>
      <c r="P1495" s="7">
        <v>0.9</v>
      </c>
      <c r="Q1495" s="7">
        <v>0</v>
      </c>
      <c r="R1495" s="11">
        <v>101</v>
      </c>
      <c r="S1495" s="7">
        <v>0</v>
      </c>
      <c r="T1495" s="7">
        <v>1</v>
      </c>
      <c r="U1495" s="7">
        <v>2</v>
      </c>
      <c r="V1495" s="7">
        <v>0</v>
      </c>
      <c r="W1495" s="7">
        <v>3</v>
      </c>
      <c r="X1495" s="7"/>
      <c r="Y1495" s="7">
        <v>0</v>
      </c>
      <c r="Z1495" s="7">
        <v>1</v>
      </c>
      <c r="AA1495" s="7">
        <v>0</v>
      </c>
      <c r="AB1495" s="7">
        <v>0</v>
      </c>
      <c r="AC1495" s="7">
        <v>0</v>
      </c>
      <c r="AD1495" s="7">
        <v>0</v>
      </c>
      <c r="AE1495" s="7">
        <v>15</v>
      </c>
      <c r="AF1495" s="7">
        <v>1</v>
      </c>
      <c r="AG1495" s="7" t="s">
        <v>883</v>
      </c>
      <c r="AH1495" s="11">
        <v>1</v>
      </c>
      <c r="AI1495" s="11">
        <v>1</v>
      </c>
      <c r="AJ1495" s="11">
        <v>0</v>
      </c>
      <c r="AK1495" s="11">
        <v>3</v>
      </c>
      <c r="AL1495" s="7">
        <v>0</v>
      </c>
      <c r="AM1495" s="7">
        <v>0</v>
      </c>
      <c r="AN1495" s="7">
        <v>0</v>
      </c>
      <c r="AO1495" s="7">
        <v>3</v>
      </c>
      <c r="AP1495" s="7">
        <v>5000</v>
      </c>
      <c r="AQ1495" s="7">
        <v>2.5</v>
      </c>
      <c r="AR1495" s="7">
        <v>0</v>
      </c>
      <c r="AS1495" s="11">
        <v>0</v>
      </c>
      <c r="AT1495" s="7" t="s">
        <v>1744</v>
      </c>
      <c r="AU1495" s="7"/>
      <c r="AV1495" s="10" t="s">
        <v>189</v>
      </c>
      <c r="AW1495" s="7" t="s">
        <v>159</v>
      </c>
      <c r="AX1495" s="9">
        <v>10000007</v>
      </c>
      <c r="AY1495" s="9">
        <v>70403003</v>
      </c>
      <c r="AZ1495" s="8" t="s">
        <v>156</v>
      </c>
      <c r="BA1495" s="7">
        <v>0</v>
      </c>
      <c r="BB1495" s="16">
        <v>0</v>
      </c>
      <c r="BC1495" s="16">
        <v>0</v>
      </c>
      <c r="BD1495" s="22" t="s">
        <v>1811</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19.5" customHeight="1">
      <c r="C1496" s="9">
        <v>73004204</v>
      </c>
      <c r="D1496" s="8" t="s">
        <v>1825</v>
      </c>
      <c r="E1496" s="9">
        <v>1</v>
      </c>
      <c r="F1496" s="11">
        <v>80000001</v>
      </c>
      <c r="G1496" s="9">
        <v>0</v>
      </c>
      <c r="H1496" s="9">
        <v>0</v>
      </c>
      <c r="I1496" s="9">
        <v>1</v>
      </c>
      <c r="J1496" s="9">
        <v>0</v>
      </c>
      <c r="K1496" s="9">
        <v>0</v>
      </c>
      <c r="L1496" s="7">
        <v>0</v>
      </c>
      <c r="M1496" s="7">
        <v>0</v>
      </c>
      <c r="N1496" s="27">
        <v>2</v>
      </c>
      <c r="O1496" s="7">
        <v>1</v>
      </c>
      <c r="P1496" s="7">
        <v>0.3</v>
      </c>
      <c r="Q1496" s="7">
        <v>0</v>
      </c>
      <c r="R1496" s="11">
        <v>101</v>
      </c>
      <c r="S1496" s="7">
        <v>0</v>
      </c>
      <c r="T1496" s="7">
        <v>1</v>
      </c>
      <c r="U1496" s="7">
        <v>2</v>
      </c>
      <c r="V1496" s="7">
        <v>0</v>
      </c>
      <c r="W1496" s="7">
        <v>1</v>
      </c>
      <c r="X1496" s="7"/>
      <c r="Y1496" s="7">
        <v>0</v>
      </c>
      <c r="Z1496" s="7">
        <v>1</v>
      </c>
      <c r="AA1496" s="7">
        <v>0</v>
      </c>
      <c r="AB1496" s="7">
        <v>0</v>
      </c>
      <c r="AC1496" s="7">
        <v>0</v>
      </c>
      <c r="AD1496" s="7">
        <v>0</v>
      </c>
      <c r="AE1496" s="7">
        <v>30</v>
      </c>
      <c r="AF1496" s="7">
        <v>1</v>
      </c>
      <c r="AG1496" s="7" t="s">
        <v>165</v>
      </c>
      <c r="AH1496" s="11">
        <v>0</v>
      </c>
      <c r="AI1496" s="11">
        <v>0</v>
      </c>
      <c r="AJ1496" s="11">
        <v>0</v>
      </c>
      <c r="AK1496" s="11">
        <v>0</v>
      </c>
      <c r="AL1496" s="7">
        <v>0</v>
      </c>
      <c r="AM1496" s="7">
        <v>0</v>
      </c>
      <c r="AN1496" s="7">
        <v>0</v>
      </c>
      <c r="AO1496" s="7">
        <v>0.5</v>
      </c>
      <c r="AP1496" s="7">
        <v>999999</v>
      </c>
      <c r="AQ1496" s="7">
        <v>0.5</v>
      </c>
      <c r="AR1496" s="7">
        <v>0</v>
      </c>
      <c r="AS1496" s="11">
        <v>0</v>
      </c>
      <c r="AT1496" s="209" t="s">
        <v>1740</v>
      </c>
      <c r="AU1496" s="11"/>
      <c r="AV1496" s="10" t="s">
        <v>154</v>
      </c>
      <c r="AW1496" s="7" t="s">
        <v>159</v>
      </c>
      <c r="AX1496" s="9">
        <v>10000007</v>
      </c>
      <c r="AY1496" s="9">
        <v>70202004</v>
      </c>
      <c r="AZ1496" s="10" t="s">
        <v>215</v>
      </c>
      <c r="BA1496" s="10" t="s">
        <v>216</v>
      </c>
      <c r="BB1496" s="16">
        <v>0</v>
      </c>
      <c r="BC1496" s="16">
        <v>0</v>
      </c>
      <c r="BD1496" s="22" t="s">
        <v>1874</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20.100000000000001" customHeight="1">
      <c r="C1497" s="9">
        <v>73004301</v>
      </c>
      <c r="D1497" s="8" t="s">
        <v>1895</v>
      </c>
      <c r="E1497" s="9">
        <v>1</v>
      </c>
      <c r="F1497" s="11">
        <v>80000001</v>
      </c>
      <c r="G1497" s="9">
        <v>0</v>
      </c>
      <c r="H1497" s="9">
        <v>0</v>
      </c>
      <c r="I1497" s="9">
        <v>1</v>
      </c>
      <c r="J1497" s="9">
        <v>0</v>
      </c>
      <c r="K1497" s="9">
        <v>0</v>
      </c>
      <c r="L1497" s="7">
        <v>0</v>
      </c>
      <c r="M1497" s="7">
        <v>0</v>
      </c>
      <c r="N1497" s="27">
        <v>2</v>
      </c>
      <c r="O1497" s="7">
        <v>1</v>
      </c>
      <c r="P1497" s="7">
        <v>1</v>
      </c>
      <c r="Q1497" s="7">
        <v>0</v>
      </c>
      <c r="R1497" s="11">
        <v>0</v>
      </c>
      <c r="S1497" s="7">
        <v>0</v>
      </c>
      <c r="T1497" s="7">
        <v>1</v>
      </c>
      <c r="U1497" s="7">
        <v>2</v>
      </c>
      <c r="V1497" s="7">
        <v>0</v>
      </c>
      <c r="W1497" s="7">
        <v>2</v>
      </c>
      <c r="X1497" s="7"/>
      <c r="Y1497" s="7">
        <v>0</v>
      </c>
      <c r="Z1497" s="7">
        <v>1</v>
      </c>
      <c r="AA1497" s="7">
        <v>0</v>
      </c>
      <c r="AB1497" s="7">
        <v>0</v>
      </c>
      <c r="AC1497" s="7">
        <v>0</v>
      </c>
      <c r="AD1497" s="7">
        <v>0</v>
      </c>
      <c r="AE1497" s="7">
        <v>10</v>
      </c>
      <c r="AF1497" s="7">
        <v>2</v>
      </c>
      <c r="AG1497" s="7" t="s">
        <v>152</v>
      </c>
      <c r="AH1497" s="11">
        <v>0</v>
      </c>
      <c r="AI1497" s="11">
        <v>2</v>
      </c>
      <c r="AJ1497" s="11">
        <v>0</v>
      </c>
      <c r="AK1497" s="11">
        <v>1.5</v>
      </c>
      <c r="AL1497" s="7">
        <v>0</v>
      </c>
      <c r="AM1497" s="7">
        <v>0</v>
      </c>
      <c r="AN1497" s="7">
        <v>0</v>
      </c>
      <c r="AO1497" s="7">
        <v>1.5</v>
      </c>
      <c r="AP1497" s="7">
        <v>10000</v>
      </c>
      <c r="AQ1497" s="7">
        <v>1</v>
      </c>
      <c r="AR1497" s="7">
        <v>5</v>
      </c>
      <c r="AS1497" s="11">
        <v>0</v>
      </c>
      <c r="AT1497" s="7" t="s">
        <v>153</v>
      </c>
      <c r="AU1497" s="7"/>
      <c r="AV1497" s="10" t="s">
        <v>158</v>
      </c>
      <c r="AW1497" s="7" t="s">
        <v>159</v>
      </c>
      <c r="AX1497" s="9">
        <v>10000007</v>
      </c>
      <c r="AY1497" s="9">
        <v>70302003</v>
      </c>
      <c r="AZ1497" s="10" t="s">
        <v>194</v>
      </c>
      <c r="BA1497" s="16">
        <v>0</v>
      </c>
      <c r="BB1497" s="16">
        <v>0</v>
      </c>
      <c r="BC1497" s="16">
        <v>0</v>
      </c>
      <c r="BD1497" s="22" t="s">
        <v>1808</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73004302</v>
      </c>
      <c r="D1498" s="8" t="s">
        <v>1895</v>
      </c>
      <c r="E1498" s="9">
        <v>1</v>
      </c>
      <c r="F1498" s="11">
        <v>80000001</v>
      </c>
      <c r="G1498" s="9">
        <v>0</v>
      </c>
      <c r="H1498" s="9">
        <v>0</v>
      </c>
      <c r="I1498" s="9">
        <v>1</v>
      </c>
      <c r="J1498" s="9">
        <v>0</v>
      </c>
      <c r="K1498" s="9">
        <v>0</v>
      </c>
      <c r="L1498" s="7">
        <v>0</v>
      </c>
      <c r="M1498" s="7">
        <v>0</v>
      </c>
      <c r="N1498" s="27">
        <v>2</v>
      </c>
      <c r="O1498" s="7">
        <v>1</v>
      </c>
      <c r="P1498" s="7">
        <v>1</v>
      </c>
      <c r="Q1498" s="7">
        <v>0</v>
      </c>
      <c r="R1498" s="11">
        <v>0</v>
      </c>
      <c r="S1498" s="7">
        <v>0</v>
      </c>
      <c r="T1498" s="7">
        <v>1</v>
      </c>
      <c r="U1498" s="7">
        <v>2</v>
      </c>
      <c r="V1498" s="7">
        <v>0</v>
      </c>
      <c r="W1498" s="7">
        <v>2</v>
      </c>
      <c r="X1498" s="7"/>
      <c r="Y1498" s="7">
        <v>0</v>
      </c>
      <c r="Z1498" s="7">
        <v>1</v>
      </c>
      <c r="AA1498" s="7">
        <v>0</v>
      </c>
      <c r="AB1498" s="7">
        <v>0</v>
      </c>
      <c r="AC1498" s="7">
        <v>0</v>
      </c>
      <c r="AD1498" s="7">
        <v>0</v>
      </c>
      <c r="AE1498" s="7">
        <v>10</v>
      </c>
      <c r="AF1498" s="7">
        <v>2</v>
      </c>
      <c r="AG1498" s="7" t="s">
        <v>152</v>
      </c>
      <c r="AH1498" s="11">
        <v>0</v>
      </c>
      <c r="AI1498" s="11">
        <v>2</v>
      </c>
      <c r="AJ1498" s="11">
        <v>0</v>
      </c>
      <c r="AK1498" s="11">
        <v>1.5</v>
      </c>
      <c r="AL1498" s="7">
        <v>0</v>
      </c>
      <c r="AM1498" s="7">
        <v>0</v>
      </c>
      <c r="AN1498" s="7">
        <v>0</v>
      </c>
      <c r="AO1498" s="7">
        <v>1.5</v>
      </c>
      <c r="AP1498" s="7">
        <v>10000</v>
      </c>
      <c r="AQ1498" s="7">
        <v>1</v>
      </c>
      <c r="AR1498" s="7">
        <v>5</v>
      </c>
      <c r="AS1498" s="11">
        <v>0</v>
      </c>
      <c r="AT1498" s="7" t="s">
        <v>153</v>
      </c>
      <c r="AU1498" s="7"/>
      <c r="AV1498" s="10" t="s">
        <v>158</v>
      </c>
      <c r="AW1498" s="7" t="s">
        <v>159</v>
      </c>
      <c r="AX1498" s="9">
        <v>10000007</v>
      </c>
      <c r="AY1498" s="9">
        <v>70302003</v>
      </c>
      <c r="AZ1498" s="10" t="s">
        <v>194</v>
      </c>
      <c r="BA1498" s="16" t="s">
        <v>1896</v>
      </c>
      <c r="BB1498" s="16">
        <v>0</v>
      </c>
      <c r="BC1498" s="16">
        <v>0</v>
      </c>
      <c r="BD1498" s="22" t="s">
        <v>1808</v>
      </c>
      <c r="BE1498" s="7">
        <v>0</v>
      </c>
      <c r="BF1498" s="7">
        <v>0</v>
      </c>
      <c r="BG1498" s="7">
        <v>0</v>
      </c>
      <c r="BH1498" s="7">
        <v>0</v>
      </c>
      <c r="BI1498" s="7">
        <v>0</v>
      </c>
      <c r="BJ1498" s="7">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19.5" customHeight="1">
      <c r="C1499" s="9">
        <v>73004303</v>
      </c>
      <c r="D1499" s="8" t="s">
        <v>1792</v>
      </c>
      <c r="E1499" s="9">
        <v>1</v>
      </c>
      <c r="F1499" s="11">
        <v>80000001</v>
      </c>
      <c r="G1499" s="9">
        <v>0</v>
      </c>
      <c r="H1499" s="9">
        <v>0</v>
      </c>
      <c r="I1499" s="9">
        <v>1</v>
      </c>
      <c r="J1499" s="9">
        <v>0</v>
      </c>
      <c r="K1499" s="9">
        <v>0</v>
      </c>
      <c r="L1499" s="7">
        <v>0</v>
      </c>
      <c r="M1499" s="7">
        <v>0</v>
      </c>
      <c r="N1499" s="27">
        <v>2</v>
      </c>
      <c r="O1499" s="7">
        <v>2</v>
      </c>
      <c r="P1499" s="7">
        <v>0.9</v>
      </c>
      <c r="Q1499" s="7">
        <v>0</v>
      </c>
      <c r="R1499" s="11">
        <v>101</v>
      </c>
      <c r="S1499" s="7">
        <v>0</v>
      </c>
      <c r="T1499" s="7">
        <v>1</v>
      </c>
      <c r="U1499" s="7">
        <v>2</v>
      </c>
      <c r="V1499" s="7">
        <v>0</v>
      </c>
      <c r="W1499" s="7">
        <v>3</v>
      </c>
      <c r="X1499" s="7"/>
      <c r="Y1499" s="7">
        <v>0</v>
      </c>
      <c r="Z1499" s="7">
        <v>1</v>
      </c>
      <c r="AA1499" s="7">
        <v>0</v>
      </c>
      <c r="AB1499" s="7">
        <v>0</v>
      </c>
      <c r="AC1499" s="7">
        <v>0</v>
      </c>
      <c r="AD1499" s="7">
        <v>0</v>
      </c>
      <c r="AE1499" s="7">
        <v>15</v>
      </c>
      <c r="AF1499" s="7">
        <v>1</v>
      </c>
      <c r="AG1499" s="7" t="s">
        <v>883</v>
      </c>
      <c r="AH1499" s="11">
        <v>1</v>
      </c>
      <c r="AI1499" s="11">
        <v>1</v>
      </c>
      <c r="AJ1499" s="11">
        <v>0</v>
      </c>
      <c r="AK1499" s="11">
        <v>3</v>
      </c>
      <c r="AL1499" s="7">
        <v>0</v>
      </c>
      <c r="AM1499" s="7">
        <v>0</v>
      </c>
      <c r="AN1499" s="7">
        <v>0</v>
      </c>
      <c r="AO1499" s="7">
        <v>3</v>
      </c>
      <c r="AP1499" s="7">
        <v>5000</v>
      </c>
      <c r="AQ1499" s="7">
        <v>2.5</v>
      </c>
      <c r="AR1499" s="7">
        <v>0</v>
      </c>
      <c r="AS1499" s="11">
        <v>0</v>
      </c>
      <c r="AT1499" s="7" t="s">
        <v>1744</v>
      </c>
      <c r="AU1499" s="7"/>
      <c r="AV1499" s="10" t="s">
        <v>189</v>
      </c>
      <c r="AW1499" s="7" t="s">
        <v>159</v>
      </c>
      <c r="AX1499" s="9">
        <v>10000007</v>
      </c>
      <c r="AY1499" s="9">
        <v>70403003</v>
      </c>
      <c r="AZ1499" s="8" t="s">
        <v>156</v>
      </c>
      <c r="BA1499" s="7">
        <v>0</v>
      </c>
      <c r="BB1499" s="16">
        <v>0</v>
      </c>
      <c r="BC1499" s="16">
        <v>0</v>
      </c>
      <c r="BD1499" s="22" t="s">
        <v>1811</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9">
        <v>73004304</v>
      </c>
      <c r="D1500" s="10" t="s">
        <v>1720</v>
      </c>
      <c r="E1500" s="9">
        <v>1</v>
      </c>
      <c r="F1500" s="11">
        <v>80000001</v>
      </c>
      <c r="G1500" s="9">
        <v>0</v>
      </c>
      <c r="H1500" s="9">
        <v>0</v>
      </c>
      <c r="I1500" s="9">
        <v>1</v>
      </c>
      <c r="J1500" s="9">
        <v>0</v>
      </c>
      <c r="K1500" s="9">
        <v>0</v>
      </c>
      <c r="L1500" s="9">
        <v>0</v>
      </c>
      <c r="M1500" s="9">
        <v>0</v>
      </c>
      <c r="N1500" s="27">
        <v>2</v>
      </c>
      <c r="O1500" s="9">
        <v>2</v>
      </c>
      <c r="P1500" s="9">
        <v>0.6</v>
      </c>
      <c r="Q1500" s="9">
        <v>0</v>
      </c>
      <c r="R1500" s="11">
        <v>0</v>
      </c>
      <c r="S1500" s="16">
        <v>0</v>
      </c>
      <c r="T1500" s="7">
        <v>1</v>
      </c>
      <c r="U1500" s="9">
        <v>2</v>
      </c>
      <c r="V1500" s="9">
        <v>0</v>
      </c>
      <c r="W1500" s="9">
        <v>0</v>
      </c>
      <c r="X1500" s="9"/>
      <c r="Y1500" s="9">
        <v>0</v>
      </c>
      <c r="Z1500" s="9">
        <v>0</v>
      </c>
      <c r="AA1500" s="9">
        <v>0</v>
      </c>
      <c r="AB1500" s="9">
        <v>0</v>
      </c>
      <c r="AC1500" s="9">
        <v>0</v>
      </c>
      <c r="AD1500" s="9">
        <v>0</v>
      </c>
      <c r="AE1500" s="7">
        <v>99999</v>
      </c>
      <c r="AF1500" s="9">
        <v>0</v>
      </c>
      <c r="AG1500" s="9">
        <v>0</v>
      </c>
      <c r="AH1500" s="11">
        <v>2</v>
      </c>
      <c r="AI1500" s="11">
        <v>0</v>
      </c>
      <c r="AJ1500" s="11">
        <v>0</v>
      </c>
      <c r="AK1500" s="11">
        <v>0</v>
      </c>
      <c r="AL1500" s="9">
        <v>0</v>
      </c>
      <c r="AM1500" s="9">
        <v>0</v>
      </c>
      <c r="AN1500" s="9">
        <v>0</v>
      </c>
      <c r="AO1500" s="9">
        <v>0</v>
      </c>
      <c r="AP1500" s="9">
        <v>1000</v>
      </c>
      <c r="AQ1500" s="9">
        <v>0</v>
      </c>
      <c r="AR1500" s="9">
        <v>0</v>
      </c>
      <c r="AS1500" s="11">
        <v>90104002</v>
      </c>
      <c r="AT1500" s="9" t="s">
        <v>153</v>
      </c>
      <c r="AU1500" s="9"/>
      <c r="AV1500" s="10" t="s">
        <v>171</v>
      </c>
      <c r="AW1500" s="9" t="s">
        <v>387</v>
      </c>
      <c r="AX1500" s="9">
        <v>0</v>
      </c>
      <c r="AY1500" s="9">
        <v>0</v>
      </c>
      <c r="AZ1500" s="10" t="s">
        <v>156</v>
      </c>
      <c r="BA1500" s="10" t="s">
        <v>153</v>
      </c>
      <c r="BB1500" s="16">
        <v>0</v>
      </c>
      <c r="BC1500" s="16">
        <v>0</v>
      </c>
      <c r="BD1500" s="38" t="s">
        <v>1694</v>
      </c>
      <c r="BE1500" s="9">
        <v>0</v>
      </c>
      <c r="BF1500" s="7">
        <v>0</v>
      </c>
      <c r="BG1500" s="9">
        <v>0</v>
      </c>
      <c r="BH1500" s="9">
        <v>0</v>
      </c>
      <c r="BI1500" s="9">
        <v>0</v>
      </c>
      <c r="BJ1500" s="9">
        <v>0</v>
      </c>
      <c r="BK1500" s="24">
        <v>0</v>
      </c>
      <c r="BL1500" s="11">
        <v>0</v>
      </c>
      <c r="BM1500" s="11">
        <v>0</v>
      </c>
      <c r="BN1500" s="11">
        <v>0</v>
      </c>
      <c r="BO1500" s="11">
        <v>0</v>
      </c>
      <c r="BP1500" s="11">
        <v>0</v>
      </c>
      <c r="BQ1500" s="11">
        <v>0</v>
      </c>
      <c r="BR1500" s="11">
        <v>0</v>
      </c>
      <c r="BS1500" s="11"/>
      <c r="BT1500" s="11"/>
      <c r="BU1500" s="11"/>
      <c r="BV1500" s="11">
        <v>0</v>
      </c>
      <c r="BW1500" s="11">
        <v>0</v>
      </c>
      <c r="BX1500" s="11">
        <v>0</v>
      </c>
    </row>
    <row r="1501" spans="3:76" ht="20.100000000000001" customHeight="1">
      <c r="C1501" s="9">
        <v>73004305</v>
      </c>
      <c r="D1501" s="10" t="s">
        <v>1881</v>
      </c>
      <c r="E1501" s="9">
        <v>1</v>
      </c>
      <c r="F1501" s="11">
        <v>80000001</v>
      </c>
      <c r="G1501" s="9">
        <v>0</v>
      </c>
      <c r="H1501" s="9">
        <v>0</v>
      </c>
      <c r="I1501" s="9">
        <v>1</v>
      </c>
      <c r="J1501" s="9">
        <v>0</v>
      </c>
      <c r="K1501" s="9">
        <v>0</v>
      </c>
      <c r="L1501" s="9">
        <v>0</v>
      </c>
      <c r="M1501" s="9">
        <v>0</v>
      </c>
      <c r="N1501" s="27">
        <v>2</v>
      </c>
      <c r="O1501" s="9">
        <v>2</v>
      </c>
      <c r="P1501" s="9">
        <v>0.95</v>
      </c>
      <c r="Q1501" s="9">
        <v>0</v>
      </c>
      <c r="R1501" s="11">
        <v>101</v>
      </c>
      <c r="S1501" s="16">
        <v>0</v>
      </c>
      <c r="T1501" s="7">
        <v>1</v>
      </c>
      <c r="U1501" s="9">
        <v>2</v>
      </c>
      <c r="V1501" s="9">
        <v>0</v>
      </c>
      <c r="W1501" s="9">
        <v>0</v>
      </c>
      <c r="X1501" s="9"/>
      <c r="Y1501" s="9">
        <v>0</v>
      </c>
      <c r="Z1501" s="9">
        <v>0</v>
      </c>
      <c r="AA1501" s="9">
        <v>0</v>
      </c>
      <c r="AB1501" s="9">
        <v>0</v>
      </c>
      <c r="AC1501" s="7">
        <v>0</v>
      </c>
      <c r="AD1501" s="9">
        <v>0</v>
      </c>
      <c r="AE1501" s="9">
        <v>10</v>
      </c>
      <c r="AF1501" s="9">
        <v>0</v>
      </c>
      <c r="AG1501" s="9">
        <v>0</v>
      </c>
      <c r="AH1501" s="11">
        <v>7</v>
      </c>
      <c r="AI1501" s="11">
        <v>0</v>
      </c>
      <c r="AJ1501" s="11">
        <v>0</v>
      </c>
      <c r="AK1501" s="11">
        <v>0</v>
      </c>
      <c r="AL1501" s="9">
        <v>0</v>
      </c>
      <c r="AM1501" s="9">
        <v>0</v>
      </c>
      <c r="AN1501" s="9">
        <v>0</v>
      </c>
      <c r="AO1501" s="9">
        <v>0</v>
      </c>
      <c r="AP1501" s="9">
        <v>1000</v>
      </c>
      <c r="AQ1501" s="9">
        <v>0.5</v>
      </c>
      <c r="AR1501" s="9">
        <v>0</v>
      </c>
      <c r="AS1501" s="11">
        <v>0</v>
      </c>
      <c r="AT1501" s="210" t="s">
        <v>1897</v>
      </c>
      <c r="AU1501" s="9"/>
      <c r="AV1501" s="10" t="s">
        <v>182</v>
      </c>
      <c r="AW1501" s="9">
        <v>0</v>
      </c>
      <c r="AX1501" s="9">
        <v>10007001</v>
      </c>
      <c r="AY1501" s="9">
        <v>0</v>
      </c>
      <c r="AZ1501" s="10" t="s">
        <v>156</v>
      </c>
      <c r="BA1501" s="10" t="s">
        <v>153</v>
      </c>
      <c r="BB1501" s="16">
        <v>0</v>
      </c>
      <c r="BC1501" s="16">
        <v>0</v>
      </c>
      <c r="BD1501" s="38" t="s">
        <v>1882</v>
      </c>
      <c r="BE1501" s="9">
        <v>0</v>
      </c>
      <c r="BF1501" s="7">
        <v>0</v>
      </c>
      <c r="BG1501" s="9">
        <v>0</v>
      </c>
      <c r="BH1501" s="9">
        <v>0</v>
      </c>
      <c r="BI1501" s="9">
        <v>0</v>
      </c>
      <c r="BJ1501" s="9">
        <v>0</v>
      </c>
      <c r="BK1501" s="24">
        <v>0</v>
      </c>
      <c r="BL1501" s="11">
        <v>0</v>
      </c>
      <c r="BM1501" s="11">
        <v>0</v>
      </c>
      <c r="BN1501" s="11">
        <v>0</v>
      </c>
      <c r="BO1501" s="11">
        <v>0</v>
      </c>
      <c r="BP1501" s="11">
        <v>0</v>
      </c>
      <c r="BQ1501" s="11">
        <v>0</v>
      </c>
      <c r="BR1501" s="11">
        <v>0</v>
      </c>
      <c r="BS1501" s="11"/>
      <c r="BT1501" s="11"/>
      <c r="BU1501" s="11"/>
      <c r="BV1501" s="11">
        <v>0</v>
      </c>
      <c r="BW1501" s="11">
        <v>0</v>
      </c>
      <c r="BX1501" s="11">
        <v>0</v>
      </c>
    </row>
    <row r="1502" spans="3:76" ht="20.100000000000001" customHeight="1">
      <c r="C1502" s="9">
        <v>73004306</v>
      </c>
      <c r="D1502" s="8" t="s">
        <v>1725</v>
      </c>
      <c r="E1502" s="9">
        <v>1</v>
      </c>
      <c r="F1502" s="11">
        <v>80000001</v>
      </c>
      <c r="G1502" s="9">
        <v>0</v>
      </c>
      <c r="H1502" s="9">
        <v>0</v>
      </c>
      <c r="I1502" s="9">
        <v>1</v>
      </c>
      <c r="J1502" s="9">
        <v>0</v>
      </c>
      <c r="K1502" s="9">
        <v>0</v>
      </c>
      <c r="L1502" s="7">
        <v>0</v>
      </c>
      <c r="M1502" s="7">
        <v>0</v>
      </c>
      <c r="N1502" s="27">
        <v>2</v>
      </c>
      <c r="O1502" s="7">
        <v>2</v>
      </c>
      <c r="P1502" s="7">
        <v>0.9</v>
      </c>
      <c r="Q1502" s="7">
        <v>0</v>
      </c>
      <c r="R1502" s="11">
        <v>0</v>
      </c>
      <c r="S1502" s="7">
        <v>0</v>
      </c>
      <c r="T1502" s="7">
        <v>1</v>
      </c>
      <c r="U1502" s="7">
        <v>2</v>
      </c>
      <c r="V1502" s="7">
        <v>0</v>
      </c>
      <c r="W1502" s="7">
        <v>0</v>
      </c>
      <c r="X1502" s="7"/>
      <c r="Y1502" s="7">
        <v>0</v>
      </c>
      <c r="Z1502" s="7">
        <v>0</v>
      </c>
      <c r="AA1502" s="7">
        <v>0</v>
      </c>
      <c r="AB1502" s="7">
        <v>0</v>
      </c>
      <c r="AC1502" s="7">
        <v>0</v>
      </c>
      <c r="AD1502" s="7">
        <v>0</v>
      </c>
      <c r="AE1502" s="7">
        <v>30</v>
      </c>
      <c r="AF1502" s="7">
        <v>0</v>
      </c>
      <c r="AG1502" s="7">
        <v>0</v>
      </c>
      <c r="AH1502" s="11">
        <v>2</v>
      </c>
      <c r="AI1502" s="11">
        <v>2</v>
      </c>
      <c r="AJ1502" s="11">
        <v>0</v>
      </c>
      <c r="AK1502" s="11">
        <v>1.5</v>
      </c>
      <c r="AL1502" s="7">
        <v>0</v>
      </c>
      <c r="AM1502" s="7">
        <v>0</v>
      </c>
      <c r="AN1502" s="7">
        <v>0</v>
      </c>
      <c r="AO1502" s="7">
        <v>1</v>
      </c>
      <c r="AP1502" s="7">
        <v>3000</v>
      </c>
      <c r="AQ1502" s="7">
        <v>0.5</v>
      </c>
      <c r="AR1502" s="7">
        <v>0</v>
      </c>
      <c r="AS1502" s="11">
        <v>0</v>
      </c>
      <c r="AT1502" s="7" t="s">
        <v>153</v>
      </c>
      <c r="AU1502" s="7"/>
      <c r="AV1502" s="10" t="s">
        <v>171</v>
      </c>
      <c r="AW1502" s="7" t="s">
        <v>155</v>
      </c>
      <c r="AX1502" s="9">
        <v>0</v>
      </c>
      <c r="AY1502" s="9">
        <v>0</v>
      </c>
      <c r="AZ1502" s="8" t="s">
        <v>1178</v>
      </c>
      <c r="BA1502" s="7" t="s">
        <v>1892</v>
      </c>
      <c r="BB1502" s="16">
        <v>0</v>
      </c>
      <c r="BC1502" s="16">
        <v>0</v>
      </c>
      <c r="BD1502" s="22" t="s">
        <v>1893</v>
      </c>
      <c r="BE1502" s="7">
        <v>0</v>
      </c>
      <c r="BF1502" s="7">
        <v>0</v>
      </c>
      <c r="BG1502" s="7">
        <v>0</v>
      </c>
      <c r="BH1502" s="7">
        <v>0</v>
      </c>
      <c r="BI1502" s="7">
        <v>0</v>
      </c>
      <c r="BJ1502" s="7">
        <v>0</v>
      </c>
      <c r="BK1502" s="24">
        <v>0</v>
      </c>
      <c r="BL1502" s="11">
        <v>0</v>
      </c>
      <c r="BM1502" s="11">
        <v>0</v>
      </c>
      <c r="BN1502" s="11">
        <v>0</v>
      </c>
      <c r="BO1502" s="11">
        <v>0</v>
      </c>
      <c r="BP1502" s="11">
        <v>0</v>
      </c>
      <c r="BQ1502" s="11">
        <v>0</v>
      </c>
      <c r="BR1502" s="11">
        <v>0</v>
      </c>
      <c r="BS1502" s="11"/>
      <c r="BT1502" s="11"/>
      <c r="BU1502" s="11"/>
      <c r="BV1502" s="11">
        <v>0</v>
      </c>
      <c r="BW1502" s="11">
        <v>0</v>
      </c>
      <c r="BX1502" s="11">
        <v>0</v>
      </c>
    </row>
    <row r="1503" spans="3:76" ht="20.100000000000001" customHeight="1">
      <c r="C1503" s="59">
        <v>74001001</v>
      </c>
      <c r="D1503" s="73" t="s">
        <v>1802</v>
      </c>
      <c r="E1503" s="27">
        <v>2</v>
      </c>
      <c r="F1503" s="11">
        <v>80000001</v>
      </c>
      <c r="G1503" s="27">
        <v>0</v>
      </c>
      <c r="H1503" s="27">
        <v>0</v>
      </c>
      <c r="I1503" s="59">
        <v>1</v>
      </c>
      <c r="J1503" s="59">
        <v>0</v>
      </c>
      <c r="K1503" s="59">
        <v>0</v>
      </c>
      <c r="L1503" s="27">
        <v>0</v>
      </c>
      <c r="M1503" s="27">
        <v>0</v>
      </c>
      <c r="N1503" s="27">
        <v>1</v>
      </c>
      <c r="O1503" s="27">
        <v>1</v>
      </c>
      <c r="P1503" s="27">
        <v>0.5</v>
      </c>
      <c r="Q1503" s="27">
        <v>0</v>
      </c>
      <c r="R1503" s="29">
        <v>1</v>
      </c>
      <c r="S1503" s="27">
        <v>0</v>
      </c>
      <c r="T1503" s="27">
        <v>1</v>
      </c>
      <c r="U1503" s="27">
        <v>2</v>
      </c>
      <c r="V1503" s="27">
        <v>0</v>
      </c>
      <c r="W1503" s="27">
        <v>1.4</v>
      </c>
      <c r="X1503" s="27"/>
      <c r="Y1503" s="27">
        <v>150</v>
      </c>
      <c r="Z1503" s="27">
        <v>1</v>
      </c>
      <c r="AA1503" s="27">
        <v>0</v>
      </c>
      <c r="AB1503" s="27">
        <v>0</v>
      </c>
      <c r="AC1503" s="27">
        <v>0</v>
      </c>
      <c r="AD1503" s="27">
        <v>0</v>
      </c>
      <c r="AE1503" s="27">
        <v>12</v>
      </c>
      <c r="AF1503" s="27">
        <v>2</v>
      </c>
      <c r="AG1503" s="27" t="s">
        <v>152</v>
      </c>
      <c r="AH1503" s="29">
        <v>7</v>
      </c>
      <c r="AI1503" s="29">
        <v>2</v>
      </c>
      <c r="AJ1503" s="11">
        <v>0</v>
      </c>
      <c r="AK1503" s="29">
        <v>1.5</v>
      </c>
      <c r="AL1503" s="27">
        <v>0</v>
      </c>
      <c r="AM1503" s="27">
        <v>0</v>
      </c>
      <c r="AN1503" s="27">
        <v>0</v>
      </c>
      <c r="AO1503" s="27">
        <v>1.5</v>
      </c>
      <c r="AP1503" s="27">
        <v>1200</v>
      </c>
      <c r="AQ1503" s="27">
        <v>1</v>
      </c>
      <c r="AR1503" s="27">
        <v>15</v>
      </c>
      <c r="AS1503" s="29">
        <v>0</v>
      </c>
      <c r="AT1503" s="27" t="s">
        <v>153</v>
      </c>
      <c r="AU1503" s="27"/>
      <c r="AV1503" s="73" t="s">
        <v>189</v>
      </c>
      <c r="AW1503" s="27" t="s">
        <v>162</v>
      </c>
      <c r="AX1503" s="59">
        <v>10000011</v>
      </c>
      <c r="AY1503" s="59">
        <v>70404001</v>
      </c>
      <c r="AZ1503" s="73" t="s">
        <v>385</v>
      </c>
      <c r="BA1503" s="27">
        <v>0</v>
      </c>
      <c r="BB1503" s="61">
        <v>0</v>
      </c>
      <c r="BC1503" s="61">
        <v>0</v>
      </c>
      <c r="BD1503" s="89" t="s">
        <v>1803</v>
      </c>
      <c r="BE1503" s="27">
        <v>0</v>
      </c>
      <c r="BF1503" s="27">
        <v>0</v>
      </c>
      <c r="BG1503" s="27">
        <v>0</v>
      </c>
      <c r="BH1503" s="27">
        <v>0</v>
      </c>
      <c r="BI1503" s="27">
        <v>0</v>
      </c>
      <c r="BJ1503" s="27">
        <v>0</v>
      </c>
      <c r="BK1503" s="67">
        <v>0</v>
      </c>
      <c r="BL1503" s="11">
        <v>0</v>
      </c>
      <c r="BM1503" s="11">
        <v>0</v>
      </c>
      <c r="BN1503" s="11">
        <v>0</v>
      </c>
      <c r="BO1503" s="11">
        <v>0</v>
      </c>
      <c r="BP1503" s="11">
        <v>0</v>
      </c>
      <c r="BQ1503" s="11">
        <v>0</v>
      </c>
      <c r="BR1503" s="11">
        <v>0</v>
      </c>
      <c r="BS1503" s="11"/>
      <c r="BT1503" s="11"/>
      <c r="BU1503" s="11"/>
      <c r="BV1503" s="11">
        <v>0</v>
      </c>
      <c r="BW1503" s="11">
        <v>0</v>
      </c>
      <c r="BX1503" s="11">
        <v>0</v>
      </c>
    </row>
    <row r="1504" spans="3:76" ht="20.100000000000001" customHeight="1">
      <c r="C1504" s="59">
        <v>75001001</v>
      </c>
      <c r="D1504" s="10" t="s">
        <v>1898</v>
      </c>
      <c r="E1504" s="9">
        <v>1</v>
      </c>
      <c r="F1504" s="11">
        <v>80000001</v>
      </c>
      <c r="G1504" s="9">
        <v>0</v>
      </c>
      <c r="H1504" s="9">
        <v>0</v>
      </c>
      <c r="I1504" s="9">
        <v>1</v>
      </c>
      <c r="J1504" s="9">
        <v>0</v>
      </c>
      <c r="K1504" s="9">
        <v>0</v>
      </c>
      <c r="L1504" s="9">
        <v>0</v>
      </c>
      <c r="M1504" s="9">
        <v>0</v>
      </c>
      <c r="N1504" s="9">
        <v>1</v>
      </c>
      <c r="O1504" s="9">
        <v>2</v>
      </c>
      <c r="P1504" s="9">
        <v>1</v>
      </c>
      <c r="Q1504" s="9">
        <v>0</v>
      </c>
      <c r="R1504" s="11">
        <v>0</v>
      </c>
      <c r="S1504" s="16">
        <v>0</v>
      </c>
      <c r="T1504" s="7">
        <v>1</v>
      </c>
      <c r="U1504" s="9">
        <v>2</v>
      </c>
      <c r="V1504" s="9">
        <v>0</v>
      </c>
      <c r="W1504" s="9">
        <v>0</v>
      </c>
      <c r="X1504" s="9"/>
      <c r="Y1504" s="9">
        <v>0</v>
      </c>
      <c r="Z1504" s="9">
        <v>0</v>
      </c>
      <c r="AA1504" s="9">
        <v>0</v>
      </c>
      <c r="AB1504" s="9">
        <v>0</v>
      </c>
      <c r="AC1504" s="9">
        <v>0</v>
      </c>
      <c r="AD1504" s="9">
        <v>0</v>
      </c>
      <c r="AE1504" s="9">
        <v>30</v>
      </c>
      <c r="AF1504" s="9">
        <v>0</v>
      </c>
      <c r="AG1504" s="9">
        <v>0</v>
      </c>
      <c r="AH1504" s="11">
        <v>2</v>
      </c>
      <c r="AI1504" s="11">
        <v>0</v>
      </c>
      <c r="AJ1504" s="11">
        <v>0</v>
      </c>
      <c r="AK1504" s="11">
        <v>0</v>
      </c>
      <c r="AL1504" s="9">
        <v>0</v>
      </c>
      <c r="AM1504" s="9">
        <v>0</v>
      </c>
      <c r="AN1504" s="9">
        <v>0</v>
      </c>
      <c r="AO1504" s="9">
        <v>0</v>
      </c>
      <c r="AP1504" s="9">
        <v>1000</v>
      </c>
      <c r="AQ1504" s="9">
        <v>0</v>
      </c>
      <c r="AR1504" s="9">
        <v>0</v>
      </c>
      <c r="AS1504" s="11">
        <v>69000131</v>
      </c>
      <c r="AT1504" s="9" t="s">
        <v>153</v>
      </c>
      <c r="AU1504" s="9"/>
      <c r="AV1504" s="10" t="s">
        <v>171</v>
      </c>
      <c r="AW1504" s="9" t="s">
        <v>387</v>
      </c>
      <c r="AX1504" s="9">
        <v>0</v>
      </c>
      <c r="AY1504" s="9">
        <v>40000003</v>
      </c>
      <c r="AZ1504" s="10" t="s">
        <v>156</v>
      </c>
      <c r="BA1504" s="10" t="s">
        <v>153</v>
      </c>
      <c r="BB1504" s="16">
        <v>0</v>
      </c>
      <c r="BC1504" s="16">
        <v>0</v>
      </c>
      <c r="BD1504" s="38" t="s">
        <v>1687</v>
      </c>
      <c r="BE1504" s="9">
        <v>0</v>
      </c>
      <c r="BF1504" s="7">
        <v>0</v>
      </c>
      <c r="BG1504" s="9">
        <v>0</v>
      </c>
      <c r="BH1504" s="9">
        <v>0</v>
      </c>
      <c r="BI1504" s="9">
        <v>0</v>
      </c>
      <c r="BJ1504" s="9">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19.5" customHeight="1">
      <c r="C1505" s="59">
        <v>76001001</v>
      </c>
      <c r="D1505" s="8" t="s">
        <v>1899</v>
      </c>
      <c r="E1505" s="9">
        <v>1</v>
      </c>
      <c r="F1505" s="11">
        <v>80000001</v>
      </c>
      <c r="G1505" s="9">
        <v>0</v>
      </c>
      <c r="H1505" s="9">
        <v>0</v>
      </c>
      <c r="I1505" s="9">
        <v>1</v>
      </c>
      <c r="J1505" s="9">
        <v>0</v>
      </c>
      <c r="K1505" s="9">
        <v>0</v>
      </c>
      <c r="L1505" s="7">
        <v>0</v>
      </c>
      <c r="M1505" s="7">
        <v>0</v>
      </c>
      <c r="N1505" s="7">
        <v>1</v>
      </c>
      <c r="O1505" s="7">
        <v>0</v>
      </c>
      <c r="P1505" s="7">
        <v>0</v>
      </c>
      <c r="Q1505" s="7">
        <v>0</v>
      </c>
      <c r="R1505" s="11">
        <v>0</v>
      </c>
      <c r="S1505" s="7">
        <v>0</v>
      </c>
      <c r="T1505" s="7">
        <v>1</v>
      </c>
      <c r="U1505" s="7">
        <v>2</v>
      </c>
      <c r="V1505" s="7">
        <v>0</v>
      </c>
      <c r="W1505" s="7">
        <v>0</v>
      </c>
      <c r="X1505" s="7"/>
      <c r="Y1505" s="7">
        <v>2000</v>
      </c>
      <c r="Z1505" s="7">
        <v>1</v>
      </c>
      <c r="AA1505" s="7">
        <v>0</v>
      </c>
      <c r="AB1505" s="7">
        <v>0</v>
      </c>
      <c r="AC1505" s="7">
        <v>0</v>
      </c>
      <c r="AD1505" s="7">
        <v>0</v>
      </c>
      <c r="AE1505" s="7">
        <v>5</v>
      </c>
      <c r="AF1505" s="7">
        <v>1</v>
      </c>
      <c r="AG1505" s="7">
        <v>3</v>
      </c>
      <c r="AH1505" s="11">
        <v>2</v>
      </c>
      <c r="AI1505" s="11">
        <v>1</v>
      </c>
      <c r="AJ1505" s="11">
        <v>0</v>
      </c>
      <c r="AK1505" s="11">
        <v>6</v>
      </c>
      <c r="AL1505" s="7">
        <v>0</v>
      </c>
      <c r="AM1505" s="7">
        <v>0</v>
      </c>
      <c r="AN1505" s="7">
        <v>0</v>
      </c>
      <c r="AO1505" s="7">
        <v>0</v>
      </c>
      <c r="AP1505" s="7">
        <v>1000</v>
      </c>
      <c r="AQ1505" s="7">
        <v>0</v>
      </c>
      <c r="AR1505" s="7">
        <v>0</v>
      </c>
      <c r="AS1505" s="11">
        <v>0</v>
      </c>
      <c r="AT1505" s="7">
        <v>0</v>
      </c>
      <c r="AU1505" s="7"/>
      <c r="AV1505" s="10" t="s">
        <v>171</v>
      </c>
      <c r="AW1505" s="27" t="s">
        <v>162</v>
      </c>
      <c r="AX1505" s="9">
        <v>10000007</v>
      </c>
      <c r="AY1505" s="9">
        <v>70203005</v>
      </c>
      <c r="AZ1505" s="8" t="s">
        <v>156</v>
      </c>
      <c r="BA1505" s="7">
        <v>0</v>
      </c>
      <c r="BB1505" s="16">
        <v>0</v>
      </c>
      <c r="BC1505" s="16">
        <v>0</v>
      </c>
      <c r="BD1505" s="22" t="s">
        <v>1900</v>
      </c>
      <c r="BE1505" s="7">
        <v>0</v>
      </c>
      <c r="BF1505" s="7">
        <v>0</v>
      </c>
      <c r="BG1505" s="7">
        <v>0</v>
      </c>
      <c r="BH1505" s="7">
        <v>0</v>
      </c>
      <c r="BI1505" s="7">
        <v>0</v>
      </c>
      <c r="BJ1505" s="7">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20.100000000000001" customHeight="1">
      <c r="C1506" s="9">
        <v>79000001</v>
      </c>
      <c r="D1506" s="10" t="s">
        <v>341</v>
      </c>
      <c r="E1506" s="9">
        <v>1</v>
      </c>
      <c r="F1506" s="11">
        <v>80000001</v>
      </c>
      <c r="G1506" s="9">
        <v>0</v>
      </c>
      <c r="H1506" s="9">
        <v>0</v>
      </c>
      <c r="I1506" s="9">
        <v>1</v>
      </c>
      <c r="J1506" s="9">
        <v>0</v>
      </c>
      <c r="K1506" s="9">
        <v>0</v>
      </c>
      <c r="L1506" s="9">
        <v>0</v>
      </c>
      <c r="M1506" s="9">
        <v>0</v>
      </c>
      <c r="N1506" s="7">
        <v>2</v>
      </c>
      <c r="O1506" s="9">
        <v>1</v>
      </c>
      <c r="P1506" s="9">
        <v>0.1</v>
      </c>
      <c r="Q1506" s="9">
        <v>0</v>
      </c>
      <c r="R1506" s="11">
        <v>0</v>
      </c>
      <c r="S1506" s="16">
        <v>0</v>
      </c>
      <c r="T1506" s="7">
        <v>1</v>
      </c>
      <c r="U1506" s="9">
        <v>1</v>
      </c>
      <c r="V1506" s="9">
        <v>0</v>
      </c>
      <c r="W1506" s="9">
        <v>2</v>
      </c>
      <c r="X1506" s="9"/>
      <c r="Y1506" s="9">
        <v>0</v>
      </c>
      <c r="Z1506" s="9">
        <v>0</v>
      </c>
      <c r="AA1506" s="9">
        <v>0</v>
      </c>
      <c r="AB1506" s="9">
        <v>0</v>
      </c>
      <c r="AC1506" s="7">
        <v>0</v>
      </c>
      <c r="AD1506" s="9">
        <v>0</v>
      </c>
      <c r="AE1506" s="9">
        <v>10</v>
      </c>
      <c r="AF1506" s="9">
        <v>0</v>
      </c>
      <c r="AG1506" s="9">
        <v>0</v>
      </c>
      <c r="AH1506" s="11">
        <v>7</v>
      </c>
      <c r="AI1506" s="11">
        <v>0</v>
      </c>
      <c r="AJ1506" s="11">
        <v>0</v>
      </c>
      <c r="AK1506" s="11">
        <v>0</v>
      </c>
      <c r="AL1506" s="9">
        <v>0</v>
      </c>
      <c r="AM1506" s="9">
        <v>0</v>
      </c>
      <c r="AN1506" s="9">
        <v>0</v>
      </c>
      <c r="AO1506" s="9">
        <v>0</v>
      </c>
      <c r="AP1506" s="9">
        <v>1000</v>
      </c>
      <c r="AQ1506" s="9">
        <v>0.5</v>
      </c>
      <c r="AR1506" s="9">
        <v>0</v>
      </c>
      <c r="AS1506" s="11">
        <v>0</v>
      </c>
      <c r="AT1506" s="9" t="s">
        <v>1744</v>
      </c>
      <c r="AU1506" s="9"/>
      <c r="AV1506" s="10" t="s">
        <v>182</v>
      </c>
      <c r="AW1506" s="9">
        <v>0</v>
      </c>
      <c r="AX1506" s="9">
        <v>10007001</v>
      </c>
      <c r="AY1506" s="9">
        <v>0</v>
      </c>
      <c r="AZ1506" s="10" t="s">
        <v>156</v>
      </c>
      <c r="BA1506" s="10" t="s">
        <v>153</v>
      </c>
      <c r="BB1506" s="16">
        <v>0</v>
      </c>
      <c r="BC1506" s="16">
        <v>0</v>
      </c>
      <c r="BD1506" s="38" t="s">
        <v>1745</v>
      </c>
      <c r="BE1506" s="9">
        <v>0</v>
      </c>
      <c r="BF1506" s="7">
        <v>0</v>
      </c>
      <c r="BG1506" s="9">
        <v>0</v>
      </c>
      <c r="BH1506" s="9">
        <v>0</v>
      </c>
      <c r="BI1506" s="9">
        <v>0</v>
      </c>
      <c r="BJ1506" s="9">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79000002</v>
      </c>
      <c r="D1507" s="8" t="s">
        <v>602</v>
      </c>
      <c r="E1507" s="9">
        <v>1</v>
      </c>
      <c r="F1507" s="11">
        <v>80000001</v>
      </c>
      <c r="G1507" s="9">
        <v>0</v>
      </c>
      <c r="H1507" s="9">
        <v>0</v>
      </c>
      <c r="I1507" s="9">
        <v>1</v>
      </c>
      <c r="J1507" s="9">
        <v>0</v>
      </c>
      <c r="K1507" s="9">
        <v>0</v>
      </c>
      <c r="L1507" s="7">
        <v>0</v>
      </c>
      <c r="M1507" s="7">
        <v>0</v>
      </c>
      <c r="N1507" s="27">
        <v>2</v>
      </c>
      <c r="O1507" s="7">
        <v>1</v>
      </c>
      <c r="P1507" s="7">
        <v>1</v>
      </c>
      <c r="Q1507" s="7">
        <v>0</v>
      </c>
      <c r="R1507" s="11">
        <v>0</v>
      </c>
      <c r="S1507" s="7">
        <v>0</v>
      </c>
      <c r="T1507" s="7">
        <v>1</v>
      </c>
      <c r="U1507" s="7">
        <v>2</v>
      </c>
      <c r="V1507" s="7">
        <v>0</v>
      </c>
      <c r="W1507" s="7">
        <v>2</v>
      </c>
      <c r="X1507" s="7"/>
      <c r="Y1507" s="7">
        <v>0</v>
      </c>
      <c r="Z1507" s="7">
        <v>1</v>
      </c>
      <c r="AA1507" s="7">
        <v>0</v>
      </c>
      <c r="AB1507" s="7">
        <v>0</v>
      </c>
      <c r="AC1507" s="7">
        <v>0</v>
      </c>
      <c r="AD1507" s="7">
        <v>0</v>
      </c>
      <c r="AE1507" s="7">
        <v>10</v>
      </c>
      <c r="AF1507" s="7">
        <v>2</v>
      </c>
      <c r="AG1507" s="7" t="s">
        <v>1901</v>
      </c>
      <c r="AH1507" s="11">
        <v>0</v>
      </c>
      <c r="AI1507" s="11">
        <v>2</v>
      </c>
      <c r="AJ1507" s="11">
        <v>0</v>
      </c>
      <c r="AK1507" s="11">
        <v>1.5</v>
      </c>
      <c r="AL1507" s="7">
        <v>0</v>
      </c>
      <c r="AM1507" s="7">
        <v>0</v>
      </c>
      <c r="AN1507" s="7">
        <v>0</v>
      </c>
      <c r="AO1507" s="7">
        <v>1.5</v>
      </c>
      <c r="AP1507" s="7">
        <v>10000</v>
      </c>
      <c r="AQ1507" s="7">
        <v>1</v>
      </c>
      <c r="AR1507" s="7">
        <v>5</v>
      </c>
      <c r="AS1507" s="11">
        <v>0</v>
      </c>
      <c r="AT1507" s="7" t="s">
        <v>153</v>
      </c>
      <c r="AU1507" s="7"/>
      <c r="AV1507" s="10" t="s">
        <v>158</v>
      </c>
      <c r="AW1507" s="7" t="s">
        <v>159</v>
      </c>
      <c r="AX1507" s="9">
        <v>10000007</v>
      </c>
      <c r="AY1507" s="9">
        <v>70302003</v>
      </c>
      <c r="AZ1507" s="10" t="s">
        <v>194</v>
      </c>
      <c r="BA1507" s="16" t="s">
        <v>1890</v>
      </c>
      <c r="BB1507" s="16">
        <v>0</v>
      </c>
      <c r="BC1507" s="16">
        <v>0</v>
      </c>
      <c r="BD1507" s="22" t="s">
        <v>1808</v>
      </c>
      <c r="BE1507" s="7">
        <v>1</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19.5" customHeight="1">
      <c r="C1508" s="9">
        <v>79000003</v>
      </c>
      <c r="D1508" s="8" t="s">
        <v>1792</v>
      </c>
      <c r="E1508" s="9">
        <v>1</v>
      </c>
      <c r="F1508" s="11">
        <v>80000001</v>
      </c>
      <c r="G1508" s="9">
        <v>0</v>
      </c>
      <c r="H1508" s="9">
        <v>0</v>
      </c>
      <c r="I1508" s="9">
        <v>1</v>
      </c>
      <c r="J1508" s="9">
        <v>0</v>
      </c>
      <c r="K1508" s="9">
        <v>0</v>
      </c>
      <c r="L1508" s="7">
        <v>0</v>
      </c>
      <c r="M1508" s="7">
        <v>0</v>
      </c>
      <c r="N1508" s="27">
        <v>2</v>
      </c>
      <c r="O1508" s="7">
        <v>2</v>
      </c>
      <c r="P1508" s="7">
        <v>0.9</v>
      </c>
      <c r="Q1508" s="7">
        <v>0</v>
      </c>
      <c r="R1508" s="11">
        <v>1</v>
      </c>
      <c r="S1508" s="7">
        <v>0</v>
      </c>
      <c r="T1508" s="7">
        <v>1</v>
      </c>
      <c r="U1508" s="7">
        <v>2</v>
      </c>
      <c r="V1508" s="7">
        <v>0</v>
      </c>
      <c r="W1508" s="7">
        <v>2</v>
      </c>
      <c r="X1508" s="7"/>
      <c r="Y1508" s="7">
        <v>0</v>
      </c>
      <c r="Z1508" s="7">
        <v>1</v>
      </c>
      <c r="AA1508" s="7">
        <v>0</v>
      </c>
      <c r="AB1508" s="7">
        <v>0</v>
      </c>
      <c r="AC1508" s="7">
        <v>0</v>
      </c>
      <c r="AD1508" s="7">
        <v>0</v>
      </c>
      <c r="AE1508" s="7">
        <v>15</v>
      </c>
      <c r="AF1508" s="7">
        <v>1</v>
      </c>
      <c r="AG1508" s="7" t="s">
        <v>883</v>
      </c>
      <c r="AH1508" s="11">
        <v>0</v>
      </c>
      <c r="AI1508" s="11">
        <v>1</v>
      </c>
      <c r="AJ1508" s="11">
        <v>0</v>
      </c>
      <c r="AK1508" s="11">
        <v>3</v>
      </c>
      <c r="AL1508" s="7">
        <v>0</v>
      </c>
      <c r="AM1508" s="7">
        <v>0</v>
      </c>
      <c r="AN1508" s="7">
        <v>0</v>
      </c>
      <c r="AO1508" s="7">
        <v>3</v>
      </c>
      <c r="AP1508" s="7">
        <v>5000</v>
      </c>
      <c r="AQ1508" s="7">
        <v>2.5</v>
      </c>
      <c r="AR1508" s="7">
        <v>0</v>
      </c>
      <c r="AS1508" s="11">
        <v>0</v>
      </c>
      <c r="AT1508" s="7">
        <v>90001023</v>
      </c>
      <c r="AU1508" s="7"/>
      <c r="AV1508" s="10" t="s">
        <v>189</v>
      </c>
      <c r="AW1508" s="7" t="s">
        <v>159</v>
      </c>
      <c r="AX1508" s="9">
        <v>10000007</v>
      </c>
      <c r="AY1508" s="9">
        <v>70403003</v>
      </c>
      <c r="AZ1508" s="8" t="s">
        <v>156</v>
      </c>
      <c r="BA1508" s="7">
        <v>0</v>
      </c>
      <c r="BB1508" s="16">
        <v>0</v>
      </c>
      <c r="BC1508" s="16">
        <v>0</v>
      </c>
      <c r="BD1508" s="22" t="s">
        <v>1811</v>
      </c>
      <c r="BE1508" s="7">
        <v>0</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79000004</v>
      </c>
      <c r="D1509" s="8" t="s">
        <v>1792</v>
      </c>
      <c r="E1509" s="9">
        <v>1</v>
      </c>
      <c r="F1509" s="11">
        <v>80000001</v>
      </c>
      <c r="G1509" s="9">
        <v>0</v>
      </c>
      <c r="H1509" s="9">
        <v>0</v>
      </c>
      <c r="I1509" s="9">
        <v>1</v>
      </c>
      <c r="J1509" s="9">
        <v>0</v>
      </c>
      <c r="K1509" s="9">
        <v>0</v>
      </c>
      <c r="L1509" s="7">
        <v>0</v>
      </c>
      <c r="M1509" s="7">
        <v>0</v>
      </c>
      <c r="N1509" s="7">
        <v>2</v>
      </c>
      <c r="O1509" s="7">
        <v>1</v>
      </c>
      <c r="P1509" s="7">
        <v>0.3</v>
      </c>
      <c r="Q1509" s="7">
        <v>0</v>
      </c>
      <c r="R1509" s="11">
        <v>0</v>
      </c>
      <c r="S1509" s="7">
        <v>0</v>
      </c>
      <c r="T1509" s="7">
        <v>1</v>
      </c>
      <c r="U1509" s="7">
        <v>2</v>
      </c>
      <c r="V1509" s="7">
        <v>0</v>
      </c>
      <c r="W1509" s="7">
        <v>2</v>
      </c>
      <c r="X1509" s="7"/>
      <c r="Y1509" s="7">
        <v>0</v>
      </c>
      <c r="Z1509" s="7">
        <v>1</v>
      </c>
      <c r="AA1509" s="7">
        <v>0</v>
      </c>
      <c r="AB1509" s="7">
        <v>0</v>
      </c>
      <c r="AC1509" s="7">
        <v>0</v>
      </c>
      <c r="AD1509" s="7">
        <v>0</v>
      </c>
      <c r="AE1509" s="7">
        <v>12</v>
      </c>
      <c r="AF1509" s="7">
        <v>1</v>
      </c>
      <c r="AG1509" s="7" t="s">
        <v>883</v>
      </c>
      <c r="AH1509" s="11">
        <v>0</v>
      </c>
      <c r="AI1509" s="11">
        <v>1</v>
      </c>
      <c r="AJ1509" s="11">
        <v>0</v>
      </c>
      <c r="AK1509" s="11">
        <v>3</v>
      </c>
      <c r="AL1509" s="7">
        <v>0</v>
      </c>
      <c r="AM1509" s="7">
        <v>0</v>
      </c>
      <c r="AN1509" s="7">
        <v>0</v>
      </c>
      <c r="AO1509" s="7">
        <v>3</v>
      </c>
      <c r="AP1509" s="7">
        <v>5000</v>
      </c>
      <c r="AQ1509" s="7">
        <v>2.5</v>
      </c>
      <c r="AR1509" s="7">
        <v>0</v>
      </c>
      <c r="AS1509" s="11">
        <v>0</v>
      </c>
      <c r="AT1509" s="7">
        <v>80001030</v>
      </c>
      <c r="AU1509" s="7"/>
      <c r="AV1509" s="10" t="s">
        <v>154</v>
      </c>
      <c r="AW1509" s="7" t="s">
        <v>159</v>
      </c>
      <c r="AX1509" s="9">
        <v>10000007</v>
      </c>
      <c r="AY1509" s="9">
        <v>70204001</v>
      </c>
      <c r="AZ1509" s="8" t="s">
        <v>156</v>
      </c>
      <c r="BA1509" s="7">
        <v>0</v>
      </c>
      <c r="BB1509" s="16">
        <v>0</v>
      </c>
      <c r="BC1509" s="16">
        <v>0</v>
      </c>
      <c r="BD1509" s="22" t="s">
        <v>1793</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79000005</v>
      </c>
      <c r="D1510" s="10" t="s">
        <v>1720</v>
      </c>
      <c r="E1510" s="9">
        <v>1</v>
      </c>
      <c r="F1510" s="11">
        <v>80000001</v>
      </c>
      <c r="G1510" s="9">
        <v>0</v>
      </c>
      <c r="H1510" s="9">
        <v>0</v>
      </c>
      <c r="I1510" s="9">
        <v>1</v>
      </c>
      <c r="J1510" s="9">
        <v>0</v>
      </c>
      <c r="K1510" s="9">
        <v>0</v>
      </c>
      <c r="L1510" s="9">
        <v>0</v>
      </c>
      <c r="M1510" s="9">
        <v>0</v>
      </c>
      <c r="N1510" s="27">
        <v>2</v>
      </c>
      <c r="O1510" s="9">
        <v>2</v>
      </c>
      <c r="P1510" s="9">
        <v>0.6</v>
      </c>
      <c r="Q1510" s="9">
        <v>0</v>
      </c>
      <c r="R1510" s="11">
        <v>0</v>
      </c>
      <c r="S1510" s="16">
        <v>0</v>
      </c>
      <c r="T1510" s="7">
        <v>1</v>
      </c>
      <c r="U1510" s="9">
        <v>2</v>
      </c>
      <c r="V1510" s="9">
        <v>0</v>
      </c>
      <c r="W1510" s="9">
        <v>0</v>
      </c>
      <c r="X1510" s="9"/>
      <c r="Y1510" s="9">
        <v>0</v>
      </c>
      <c r="Z1510" s="9">
        <v>0</v>
      </c>
      <c r="AA1510" s="9">
        <v>0</v>
      </c>
      <c r="AB1510" s="9">
        <v>0</v>
      </c>
      <c r="AC1510" s="9">
        <v>0</v>
      </c>
      <c r="AD1510" s="9">
        <v>0</v>
      </c>
      <c r="AE1510" s="7">
        <v>99999</v>
      </c>
      <c r="AF1510" s="9">
        <v>0</v>
      </c>
      <c r="AG1510" s="9">
        <v>0</v>
      </c>
      <c r="AH1510" s="11">
        <v>2</v>
      </c>
      <c r="AI1510" s="11">
        <v>0</v>
      </c>
      <c r="AJ1510" s="11">
        <v>0</v>
      </c>
      <c r="AK1510" s="11">
        <v>0</v>
      </c>
      <c r="AL1510" s="9">
        <v>0</v>
      </c>
      <c r="AM1510" s="9">
        <v>0</v>
      </c>
      <c r="AN1510" s="9">
        <v>0</v>
      </c>
      <c r="AO1510" s="9">
        <v>0</v>
      </c>
      <c r="AP1510" s="9">
        <v>1000</v>
      </c>
      <c r="AQ1510" s="9">
        <v>0</v>
      </c>
      <c r="AR1510" s="9">
        <v>0</v>
      </c>
      <c r="AS1510" s="11">
        <v>90104002</v>
      </c>
      <c r="AT1510" s="9" t="s">
        <v>153</v>
      </c>
      <c r="AU1510" s="9"/>
      <c r="AV1510" s="10" t="s">
        <v>171</v>
      </c>
      <c r="AW1510" s="9" t="s">
        <v>387</v>
      </c>
      <c r="AX1510" s="9">
        <v>0</v>
      </c>
      <c r="AY1510" s="9">
        <v>0</v>
      </c>
      <c r="AZ1510" s="10" t="s">
        <v>156</v>
      </c>
      <c r="BA1510" s="10" t="s">
        <v>153</v>
      </c>
      <c r="BB1510" s="16">
        <v>0</v>
      </c>
      <c r="BC1510" s="16">
        <v>0</v>
      </c>
      <c r="BD1510" s="38" t="s">
        <v>1694</v>
      </c>
      <c r="BE1510" s="9">
        <v>0</v>
      </c>
      <c r="BF1510" s="7">
        <v>0</v>
      </c>
      <c r="BG1510" s="9">
        <v>0</v>
      </c>
      <c r="BH1510" s="9">
        <v>0</v>
      </c>
      <c r="BI1510" s="9">
        <v>0</v>
      </c>
      <c r="BJ1510" s="9">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79000006</v>
      </c>
      <c r="D1511" s="8" t="s">
        <v>157</v>
      </c>
      <c r="E1511" s="9">
        <v>1</v>
      </c>
      <c r="F1511" s="11">
        <v>80000001</v>
      </c>
      <c r="G1511" s="9">
        <v>0</v>
      </c>
      <c r="H1511" s="9">
        <v>0</v>
      </c>
      <c r="I1511" s="9">
        <v>1</v>
      </c>
      <c r="J1511" s="9">
        <v>0</v>
      </c>
      <c r="K1511" s="9">
        <v>0</v>
      </c>
      <c r="L1511" s="7">
        <v>0</v>
      </c>
      <c r="M1511" s="7">
        <v>0</v>
      </c>
      <c r="N1511" s="7">
        <v>2</v>
      </c>
      <c r="O1511" s="7">
        <v>1</v>
      </c>
      <c r="P1511" s="7">
        <v>1</v>
      </c>
      <c r="Q1511" s="7">
        <v>0</v>
      </c>
      <c r="R1511" s="11">
        <v>0</v>
      </c>
      <c r="S1511" s="7">
        <v>0</v>
      </c>
      <c r="T1511" s="7">
        <v>1</v>
      </c>
      <c r="U1511" s="7">
        <v>2</v>
      </c>
      <c r="V1511" s="7">
        <v>0</v>
      </c>
      <c r="W1511" s="7">
        <v>2</v>
      </c>
      <c r="X1511" s="7"/>
      <c r="Y1511" s="7">
        <v>0</v>
      </c>
      <c r="Z1511" s="7">
        <v>1</v>
      </c>
      <c r="AA1511" s="7">
        <v>0</v>
      </c>
      <c r="AB1511" s="7">
        <v>0</v>
      </c>
      <c r="AC1511" s="7">
        <v>0</v>
      </c>
      <c r="AD1511" s="7">
        <v>0</v>
      </c>
      <c r="AE1511" s="7">
        <v>6</v>
      </c>
      <c r="AF1511" s="7">
        <v>1</v>
      </c>
      <c r="AG1511" s="7">
        <v>3</v>
      </c>
      <c r="AH1511" s="11">
        <v>0</v>
      </c>
      <c r="AI1511" s="11">
        <v>0</v>
      </c>
      <c r="AJ1511" s="11">
        <v>0</v>
      </c>
      <c r="AK1511" s="11">
        <v>1.5</v>
      </c>
      <c r="AL1511" s="7">
        <v>0</v>
      </c>
      <c r="AM1511" s="7">
        <v>0</v>
      </c>
      <c r="AN1511" s="7">
        <v>0</v>
      </c>
      <c r="AO1511" s="7">
        <v>1</v>
      </c>
      <c r="AP1511" s="7">
        <v>5000</v>
      </c>
      <c r="AQ1511" s="7">
        <v>0.5</v>
      </c>
      <c r="AR1511" s="7">
        <v>0</v>
      </c>
      <c r="AS1511" s="11">
        <v>0</v>
      </c>
      <c r="AT1511" s="7" t="s">
        <v>153</v>
      </c>
      <c r="AU1511" s="7"/>
      <c r="AV1511" s="10" t="s">
        <v>171</v>
      </c>
      <c r="AW1511" s="7" t="s">
        <v>159</v>
      </c>
      <c r="AX1511" s="9">
        <v>10000007</v>
      </c>
      <c r="AY1511" s="9">
        <v>70105001</v>
      </c>
      <c r="AZ1511" s="8" t="s">
        <v>156</v>
      </c>
      <c r="BA1511" s="7" t="s">
        <v>1697</v>
      </c>
      <c r="BB1511" s="16">
        <v>0</v>
      </c>
      <c r="BC1511" s="16">
        <v>0</v>
      </c>
      <c r="BD1511" s="22" t="s">
        <v>1698</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79000007</v>
      </c>
      <c r="D1512" s="10" t="s">
        <v>1686</v>
      </c>
      <c r="E1512" s="9">
        <v>1</v>
      </c>
      <c r="F1512" s="11">
        <v>80000001</v>
      </c>
      <c r="G1512" s="9">
        <v>0</v>
      </c>
      <c r="H1512" s="9">
        <v>0</v>
      </c>
      <c r="I1512" s="9">
        <v>1</v>
      </c>
      <c r="J1512" s="9">
        <v>0</v>
      </c>
      <c r="K1512" s="9">
        <v>0</v>
      </c>
      <c r="L1512" s="9">
        <v>0</v>
      </c>
      <c r="M1512" s="9">
        <v>0</v>
      </c>
      <c r="N1512" s="7">
        <v>2</v>
      </c>
      <c r="O1512" s="9">
        <v>2</v>
      </c>
      <c r="P1512" s="9">
        <v>0.8</v>
      </c>
      <c r="Q1512" s="9">
        <v>0</v>
      </c>
      <c r="R1512" s="11">
        <v>0</v>
      </c>
      <c r="S1512" s="16">
        <v>0</v>
      </c>
      <c r="T1512" s="7">
        <v>1</v>
      </c>
      <c r="U1512" s="9">
        <v>2</v>
      </c>
      <c r="V1512" s="9">
        <v>0</v>
      </c>
      <c r="W1512" s="9">
        <v>0</v>
      </c>
      <c r="X1512" s="9"/>
      <c r="Y1512" s="9">
        <v>0</v>
      </c>
      <c r="Z1512" s="9">
        <v>0</v>
      </c>
      <c r="AA1512" s="9">
        <v>0</v>
      </c>
      <c r="AB1512" s="9">
        <v>0</v>
      </c>
      <c r="AC1512" s="7">
        <v>0</v>
      </c>
      <c r="AD1512" s="9">
        <v>0</v>
      </c>
      <c r="AE1512" s="9">
        <v>20</v>
      </c>
      <c r="AF1512" s="9">
        <v>0</v>
      </c>
      <c r="AG1512" s="9">
        <v>0</v>
      </c>
      <c r="AH1512" s="11">
        <v>2</v>
      </c>
      <c r="AI1512" s="11">
        <v>0</v>
      </c>
      <c r="AJ1512" s="11">
        <v>0</v>
      </c>
      <c r="AK1512" s="11">
        <v>0</v>
      </c>
      <c r="AL1512" s="9">
        <v>0</v>
      </c>
      <c r="AM1512" s="9">
        <v>0</v>
      </c>
      <c r="AN1512" s="9">
        <v>0</v>
      </c>
      <c r="AO1512" s="9">
        <v>0</v>
      </c>
      <c r="AP1512" s="9">
        <v>1000</v>
      </c>
      <c r="AQ1512" s="9">
        <v>0</v>
      </c>
      <c r="AR1512" s="9">
        <v>0</v>
      </c>
      <c r="AS1512" s="11">
        <v>90401004</v>
      </c>
      <c r="AT1512" s="9" t="s">
        <v>153</v>
      </c>
      <c r="AU1512" s="9"/>
      <c r="AV1512" s="10" t="s">
        <v>171</v>
      </c>
      <c r="AW1512" s="9" t="s">
        <v>387</v>
      </c>
      <c r="AX1512" s="9">
        <v>0</v>
      </c>
      <c r="AY1512" s="9">
        <v>40000003</v>
      </c>
      <c r="AZ1512" s="10" t="s">
        <v>156</v>
      </c>
      <c r="BA1512" s="10" t="s">
        <v>153</v>
      </c>
      <c r="BB1512" s="16">
        <v>0</v>
      </c>
      <c r="BC1512" s="16">
        <v>0</v>
      </c>
      <c r="BD1512" s="38" t="s">
        <v>1821</v>
      </c>
      <c r="BE1512" s="9">
        <v>0</v>
      </c>
      <c r="BF1512" s="7">
        <v>0</v>
      </c>
      <c r="BG1512" s="9">
        <v>0</v>
      </c>
      <c r="BH1512" s="9">
        <v>0</v>
      </c>
      <c r="BI1512" s="9">
        <v>0</v>
      </c>
      <c r="BJ1512" s="9">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19.5" customHeight="1">
      <c r="C1513" s="9">
        <v>79000008</v>
      </c>
      <c r="D1513" s="8" t="s">
        <v>1825</v>
      </c>
      <c r="E1513" s="9">
        <v>1</v>
      </c>
      <c r="F1513" s="11">
        <v>80000001</v>
      </c>
      <c r="G1513" s="9">
        <v>0</v>
      </c>
      <c r="H1513" s="9">
        <v>0</v>
      </c>
      <c r="I1513" s="9">
        <v>1</v>
      </c>
      <c r="J1513" s="9">
        <v>0</v>
      </c>
      <c r="K1513" s="9">
        <v>0</v>
      </c>
      <c r="L1513" s="7">
        <v>0</v>
      </c>
      <c r="M1513" s="7">
        <v>0</v>
      </c>
      <c r="N1513" s="7">
        <v>2</v>
      </c>
      <c r="O1513" s="7">
        <v>1</v>
      </c>
      <c r="P1513" s="7">
        <v>0.3</v>
      </c>
      <c r="Q1513" s="7">
        <v>0</v>
      </c>
      <c r="R1513" s="11">
        <v>0</v>
      </c>
      <c r="S1513" s="7">
        <v>0</v>
      </c>
      <c r="T1513" s="7">
        <v>1</v>
      </c>
      <c r="U1513" s="7">
        <v>2</v>
      </c>
      <c r="V1513" s="7">
        <v>0</v>
      </c>
      <c r="W1513" s="7">
        <v>1</v>
      </c>
      <c r="X1513" s="7"/>
      <c r="Y1513" s="7">
        <v>0</v>
      </c>
      <c r="Z1513" s="7">
        <v>1</v>
      </c>
      <c r="AA1513" s="7">
        <v>0</v>
      </c>
      <c r="AB1513" s="7">
        <v>0</v>
      </c>
      <c r="AC1513" s="7">
        <v>0</v>
      </c>
      <c r="AD1513" s="7">
        <v>0</v>
      </c>
      <c r="AE1513" s="7">
        <v>30</v>
      </c>
      <c r="AF1513" s="7">
        <v>1</v>
      </c>
      <c r="AG1513" s="7" t="s">
        <v>165</v>
      </c>
      <c r="AH1513" s="11">
        <v>0</v>
      </c>
      <c r="AI1513" s="11">
        <v>0</v>
      </c>
      <c r="AJ1513" s="11">
        <v>0</v>
      </c>
      <c r="AK1513" s="11">
        <v>0</v>
      </c>
      <c r="AL1513" s="7">
        <v>0</v>
      </c>
      <c r="AM1513" s="7">
        <v>0</v>
      </c>
      <c r="AN1513" s="7">
        <v>0</v>
      </c>
      <c r="AO1513" s="7">
        <v>0.5</v>
      </c>
      <c r="AP1513" s="7">
        <v>999999</v>
      </c>
      <c r="AQ1513" s="7">
        <v>0.5</v>
      </c>
      <c r="AR1513" s="7">
        <v>0</v>
      </c>
      <c r="AS1513" s="11">
        <v>0</v>
      </c>
      <c r="AT1513" s="209" t="s">
        <v>1740</v>
      </c>
      <c r="AU1513" s="11"/>
      <c r="AV1513" s="10" t="s">
        <v>154</v>
      </c>
      <c r="AW1513" s="7" t="s">
        <v>159</v>
      </c>
      <c r="AX1513" s="9">
        <v>10000007</v>
      </c>
      <c r="AY1513" s="9">
        <v>70202004</v>
      </c>
      <c r="AZ1513" s="10" t="s">
        <v>215</v>
      </c>
      <c r="BA1513" s="10" t="s">
        <v>216</v>
      </c>
      <c r="BB1513" s="16">
        <v>0</v>
      </c>
      <c r="BC1513" s="16">
        <v>0</v>
      </c>
      <c r="BD1513" s="22" t="s">
        <v>1874</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79000009</v>
      </c>
      <c r="D1514" s="8" t="s">
        <v>1688</v>
      </c>
      <c r="E1514" s="9">
        <v>1</v>
      </c>
      <c r="F1514" s="11">
        <v>80000001</v>
      </c>
      <c r="G1514" s="9">
        <v>0</v>
      </c>
      <c r="H1514" s="9">
        <v>0</v>
      </c>
      <c r="I1514" s="9">
        <v>1</v>
      </c>
      <c r="J1514" s="9">
        <v>0</v>
      </c>
      <c r="K1514" s="9">
        <v>0</v>
      </c>
      <c r="L1514" s="7">
        <v>0</v>
      </c>
      <c r="M1514" s="7">
        <v>0</v>
      </c>
      <c r="N1514" s="7">
        <v>2</v>
      </c>
      <c r="O1514" s="7">
        <v>1</v>
      </c>
      <c r="P1514" s="7">
        <v>0.5</v>
      </c>
      <c r="Q1514" s="7">
        <v>0</v>
      </c>
      <c r="R1514" s="11">
        <v>0</v>
      </c>
      <c r="S1514" s="7">
        <v>0</v>
      </c>
      <c r="T1514" s="7">
        <v>1</v>
      </c>
      <c r="U1514" s="7">
        <v>2</v>
      </c>
      <c r="V1514" s="7">
        <v>0</v>
      </c>
      <c r="W1514" s="7">
        <v>2</v>
      </c>
      <c r="X1514" s="7"/>
      <c r="Y1514" s="7">
        <v>0</v>
      </c>
      <c r="Z1514" s="7">
        <v>0</v>
      </c>
      <c r="AA1514" s="7">
        <v>0</v>
      </c>
      <c r="AB1514" s="7">
        <v>0</v>
      </c>
      <c r="AC1514" s="7">
        <v>0</v>
      </c>
      <c r="AD1514" s="7">
        <v>0</v>
      </c>
      <c r="AE1514" s="7">
        <v>12</v>
      </c>
      <c r="AF1514" s="7">
        <v>2</v>
      </c>
      <c r="AG1514" s="7" t="s">
        <v>152</v>
      </c>
      <c r="AH1514" s="11">
        <v>0</v>
      </c>
      <c r="AI1514" s="11">
        <v>2</v>
      </c>
      <c r="AJ1514" s="11">
        <v>0</v>
      </c>
      <c r="AK1514" s="11">
        <v>1.5</v>
      </c>
      <c r="AL1514" s="7">
        <v>0</v>
      </c>
      <c r="AM1514" s="7">
        <v>0</v>
      </c>
      <c r="AN1514" s="7">
        <v>0</v>
      </c>
      <c r="AO1514" s="7">
        <v>2.5</v>
      </c>
      <c r="AP1514" s="7">
        <v>4000</v>
      </c>
      <c r="AQ1514" s="7">
        <v>2</v>
      </c>
      <c r="AR1514" s="7">
        <v>0</v>
      </c>
      <c r="AS1514" s="11">
        <v>0</v>
      </c>
      <c r="AT1514" s="7" t="s">
        <v>153</v>
      </c>
      <c r="AU1514" s="7"/>
      <c r="AV1514" s="10" t="s">
        <v>154</v>
      </c>
      <c r="AW1514" s="7" t="s">
        <v>155</v>
      </c>
      <c r="AX1514" s="9">
        <v>10001007</v>
      </c>
      <c r="AY1514" s="9">
        <v>70103001</v>
      </c>
      <c r="AZ1514" s="8" t="s">
        <v>156</v>
      </c>
      <c r="BA1514" s="7">
        <v>0</v>
      </c>
      <c r="BB1514" s="16">
        <v>0</v>
      </c>
      <c r="BC1514" s="16">
        <v>0</v>
      </c>
      <c r="BD1514" s="22" t="s">
        <v>1689</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19.5" customHeight="1">
      <c r="C1515" s="9">
        <v>79000010</v>
      </c>
      <c r="D1515" s="8" t="s">
        <v>1849</v>
      </c>
      <c r="E1515" s="9">
        <v>1</v>
      </c>
      <c r="F1515" s="11">
        <v>80000001</v>
      </c>
      <c r="G1515" s="9">
        <v>0</v>
      </c>
      <c r="H1515" s="9">
        <v>0</v>
      </c>
      <c r="I1515" s="9">
        <v>1</v>
      </c>
      <c r="J1515" s="9">
        <v>0</v>
      </c>
      <c r="K1515" s="9">
        <v>0</v>
      </c>
      <c r="L1515" s="7">
        <v>0</v>
      </c>
      <c r="M1515" s="7">
        <v>0</v>
      </c>
      <c r="N1515" s="7">
        <v>2</v>
      </c>
      <c r="O1515" s="7">
        <v>1</v>
      </c>
      <c r="P1515" s="7">
        <v>0.3</v>
      </c>
      <c r="Q1515" s="7">
        <v>0</v>
      </c>
      <c r="R1515" s="11">
        <v>0</v>
      </c>
      <c r="S1515" s="7">
        <v>0</v>
      </c>
      <c r="T1515" s="7">
        <v>1</v>
      </c>
      <c r="U1515" s="7">
        <v>2</v>
      </c>
      <c r="V1515" s="7">
        <v>0</v>
      </c>
      <c r="W1515" s="7">
        <v>2</v>
      </c>
      <c r="X1515" s="7"/>
      <c r="Y1515" s="7">
        <v>0</v>
      </c>
      <c r="Z1515" s="7">
        <v>1</v>
      </c>
      <c r="AA1515" s="7">
        <v>0</v>
      </c>
      <c r="AB1515" s="7">
        <v>0</v>
      </c>
      <c r="AC1515" s="7">
        <v>0</v>
      </c>
      <c r="AD1515" s="7">
        <v>0</v>
      </c>
      <c r="AE1515" s="7">
        <v>20</v>
      </c>
      <c r="AF1515" s="7">
        <v>1</v>
      </c>
      <c r="AG1515" s="7" t="s">
        <v>165</v>
      </c>
      <c r="AH1515" s="11">
        <v>1</v>
      </c>
      <c r="AI1515" s="11">
        <v>0</v>
      </c>
      <c r="AJ1515" s="11">
        <v>0</v>
      </c>
      <c r="AK1515" s="11">
        <v>0</v>
      </c>
      <c r="AL1515" s="7">
        <v>0</v>
      </c>
      <c r="AM1515" s="7">
        <v>0</v>
      </c>
      <c r="AN1515" s="7">
        <v>0</v>
      </c>
      <c r="AO1515" s="7">
        <v>0.5</v>
      </c>
      <c r="AP1515" s="7">
        <v>999999</v>
      </c>
      <c r="AQ1515" s="7">
        <v>2</v>
      </c>
      <c r="AR1515" s="7">
        <v>0</v>
      </c>
      <c r="AS1515" s="11">
        <v>0</v>
      </c>
      <c r="AT1515" s="7" t="s">
        <v>1829</v>
      </c>
      <c r="AU1515" s="7"/>
      <c r="AV1515" s="10" t="s">
        <v>154</v>
      </c>
      <c r="AW1515" s="7" t="s">
        <v>159</v>
      </c>
      <c r="AX1515" s="9">
        <v>10000007</v>
      </c>
      <c r="AY1515" s="9">
        <v>70405007</v>
      </c>
      <c r="AZ1515" s="10" t="s">
        <v>215</v>
      </c>
      <c r="BA1515" s="10" t="s">
        <v>216</v>
      </c>
      <c r="BB1515" s="16">
        <v>0</v>
      </c>
      <c r="BC1515" s="16">
        <v>0</v>
      </c>
      <c r="BD1515" s="22" t="s">
        <v>1850</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79000011</v>
      </c>
      <c r="D1516" s="10" t="s">
        <v>1881</v>
      </c>
      <c r="E1516" s="9">
        <v>1</v>
      </c>
      <c r="F1516" s="11">
        <v>80000001</v>
      </c>
      <c r="G1516" s="9">
        <v>0</v>
      </c>
      <c r="H1516" s="9">
        <v>0</v>
      </c>
      <c r="I1516" s="9">
        <v>1</v>
      </c>
      <c r="J1516" s="9">
        <v>0</v>
      </c>
      <c r="K1516" s="9">
        <v>0</v>
      </c>
      <c r="L1516" s="9">
        <v>0</v>
      </c>
      <c r="M1516" s="9">
        <v>0</v>
      </c>
      <c r="N1516" s="7">
        <v>2</v>
      </c>
      <c r="O1516" s="9">
        <v>2</v>
      </c>
      <c r="P1516" s="9">
        <v>0.95</v>
      </c>
      <c r="Q1516" s="9">
        <v>0</v>
      </c>
      <c r="R1516" s="11">
        <v>0</v>
      </c>
      <c r="S1516" s="16">
        <v>0</v>
      </c>
      <c r="T1516" s="7">
        <v>1</v>
      </c>
      <c r="U1516" s="9">
        <v>2</v>
      </c>
      <c r="V1516" s="9">
        <v>0</v>
      </c>
      <c r="W1516" s="9">
        <v>0</v>
      </c>
      <c r="X1516" s="9"/>
      <c r="Y1516" s="9">
        <v>0</v>
      </c>
      <c r="Z1516" s="9">
        <v>0</v>
      </c>
      <c r="AA1516" s="9">
        <v>0</v>
      </c>
      <c r="AB1516" s="9">
        <v>0</v>
      </c>
      <c r="AC1516" s="7">
        <v>0</v>
      </c>
      <c r="AD1516" s="9">
        <v>0</v>
      </c>
      <c r="AE1516" s="9">
        <v>20</v>
      </c>
      <c r="AF1516" s="9">
        <v>0</v>
      </c>
      <c r="AG1516" s="9">
        <v>0</v>
      </c>
      <c r="AH1516" s="11">
        <v>7</v>
      </c>
      <c r="AI1516" s="11">
        <v>0</v>
      </c>
      <c r="AJ1516" s="11">
        <v>0</v>
      </c>
      <c r="AK1516" s="11">
        <v>0</v>
      </c>
      <c r="AL1516" s="9">
        <v>0</v>
      </c>
      <c r="AM1516" s="9">
        <v>0</v>
      </c>
      <c r="AN1516" s="9">
        <v>0</v>
      </c>
      <c r="AO1516" s="9">
        <v>0</v>
      </c>
      <c r="AP1516" s="9">
        <v>1000</v>
      </c>
      <c r="AQ1516" s="9">
        <v>0.5</v>
      </c>
      <c r="AR1516" s="9">
        <v>0</v>
      </c>
      <c r="AS1516" s="11">
        <v>0</v>
      </c>
      <c r="AT1516" s="9">
        <v>83000001</v>
      </c>
      <c r="AU1516" s="9"/>
      <c r="AV1516" s="10" t="s">
        <v>182</v>
      </c>
      <c r="AW1516" s="9">
        <v>0</v>
      </c>
      <c r="AX1516" s="9">
        <v>10007001</v>
      </c>
      <c r="AY1516" s="9">
        <v>0</v>
      </c>
      <c r="AZ1516" s="10" t="s">
        <v>156</v>
      </c>
      <c r="BA1516" s="10" t="s">
        <v>153</v>
      </c>
      <c r="BB1516" s="16">
        <v>0</v>
      </c>
      <c r="BC1516" s="16">
        <v>0</v>
      </c>
      <c r="BD1516" s="38" t="s">
        <v>1882</v>
      </c>
      <c r="BE1516" s="9">
        <v>0</v>
      </c>
      <c r="BF1516" s="7">
        <v>0</v>
      </c>
      <c r="BG1516" s="9">
        <v>0</v>
      </c>
      <c r="BH1516" s="9">
        <v>0</v>
      </c>
      <c r="BI1516" s="9">
        <v>0</v>
      </c>
      <c r="BJ1516" s="9">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79000012</v>
      </c>
      <c r="D1517" s="8" t="s">
        <v>1802</v>
      </c>
      <c r="E1517" s="7">
        <v>2</v>
      </c>
      <c r="F1517" s="11">
        <v>80000001</v>
      </c>
      <c r="G1517" s="7">
        <v>0</v>
      </c>
      <c r="H1517" s="7">
        <v>0</v>
      </c>
      <c r="I1517" s="9">
        <v>1</v>
      </c>
      <c r="J1517" s="9">
        <v>0</v>
      </c>
      <c r="K1517" s="9">
        <v>0</v>
      </c>
      <c r="L1517" s="7">
        <v>0</v>
      </c>
      <c r="M1517" s="7">
        <v>0</v>
      </c>
      <c r="N1517" s="7">
        <v>2</v>
      </c>
      <c r="O1517" s="7">
        <v>1</v>
      </c>
      <c r="P1517" s="7">
        <v>0.5</v>
      </c>
      <c r="Q1517" s="7">
        <v>0</v>
      </c>
      <c r="R1517" s="11">
        <v>0</v>
      </c>
      <c r="S1517" s="7">
        <v>0</v>
      </c>
      <c r="T1517" s="7">
        <v>1</v>
      </c>
      <c r="U1517" s="7">
        <v>2</v>
      </c>
      <c r="V1517" s="7">
        <v>0</v>
      </c>
      <c r="W1517" s="7">
        <v>1.4</v>
      </c>
      <c r="X1517" s="7"/>
      <c r="Y1517" s="7">
        <v>150</v>
      </c>
      <c r="Z1517" s="7">
        <v>1</v>
      </c>
      <c r="AA1517" s="7">
        <v>0</v>
      </c>
      <c r="AB1517" s="7">
        <v>0</v>
      </c>
      <c r="AC1517" s="7">
        <v>0</v>
      </c>
      <c r="AD1517" s="7">
        <v>0</v>
      </c>
      <c r="AE1517" s="7">
        <v>12</v>
      </c>
      <c r="AF1517" s="7">
        <v>2</v>
      </c>
      <c r="AG1517" s="7" t="s">
        <v>152</v>
      </c>
      <c r="AH1517" s="11">
        <v>0</v>
      </c>
      <c r="AI1517" s="11">
        <v>2</v>
      </c>
      <c r="AJ1517" s="11">
        <v>0</v>
      </c>
      <c r="AK1517" s="11">
        <v>1.5</v>
      </c>
      <c r="AL1517" s="7">
        <v>0</v>
      </c>
      <c r="AM1517" s="7">
        <v>0</v>
      </c>
      <c r="AN1517" s="7">
        <v>0</v>
      </c>
      <c r="AO1517" s="7">
        <v>1.5</v>
      </c>
      <c r="AP1517" s="7">
        <v>1200</v>
      </c>
      <c r="AQ1517" s="7">
        <v>1</v>
      </c>
      <c r="AR1517" s="7">
        <v>15</v>
      </c>
      <c r="AS1517" s="11">
        <v>0</v>
      </c>
      <c r="AT1517" s="7" t="s">
        <v>153</v>
      </c>
      <c r="AU1517" s="7"/>
      <c r="AV1517" s="8" t="s">
        <v>189</v>
      </c>
      <c r="AW1517" s="7" t="s">
        <v>162</v>
      </c>
      <c r="AX1517" s="9">
        <v>10000011</v>
      </c>
      <c r="AY1517" s="9">
        <v>70404001</v>
      </c>
      <c r="AZ1517" s="8" t="s">
        <v>385</v>
      </c>
      <c r="BA1517" s="7">
        <v>0</v>
      </c>
      <c r="BB1517" s="16">
        <v>0</v>
      </c>
      <c r="BC1517" s="16">
        <v>0</v>
      </c>
      <c r="BD1517" s="22" t="s">
        <v>1803</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138">
        <v>79000013</v>
      </c>
      <c r="D1518" s="139" t="s">
        <v>1902</v>
      </c>
      <c r="E1518" s="140">
        <v>1</v>
      </c>
      <c r="F1518" s="11">
        <v>80000001</v>
      </c>
      <c r="G1518" s="140">
        <v>0</v>
      </c>
      <c r="H1518" s="140">
        <v>0</v>
      </c>
      <c r="I1518" s="138">
        <v>1</v>
      </c>
      <c r="J1518" s="140">
        <v>0</v>
      </c>
      <c r="K1518" s="140">
        <v>0</v>
      </c>
      <c r="L1518" s="140">
        <v>0</v>
      </c>
      <c r="M1518" s="140">
        <v>0</v>
      </c>
      <c r="N1518" s="140">
        <v>2</v>
      </c>
      <c r="O1518" s="140">
        <v>2</v>
      </c>
      <c r="P1518" s="140">
        <v>0.8</v>
      </c>
      <c r="Q1518" s="140">
        <v>0</v>
      </c>
      <c r="R1518" s="146">
        <v>0</v>
      </c>
      <c r="S1518" s="140">
        <v>0</v>
      </c>
      <c r="T1518" s="140">
        <v>1</v>
      </c>
      <c r="U1518" s="140">
        <v>2</v>
      </c>
      <c r="V1518" s="140">
        <v>0</v>
      </c>
      <c r="W1518" s="140">
        <v>3</v>
      </c>
      <c r="X1518" s="140"/>
      <c r="Y1518" s="140">
        <v>0</v>
      </c>
      <c r="Z1518" s="140">
        <v>1</v>
      </c>
      <c r="AA1518" s="140">
        <v>0</v>
      </c>
      <c r="AB1518" s="140">
        <v>0</v>
      </c>
      <c r="AC1518" s="140">
        <v>0</v>
      </c>
      <c r="AD1518" s="140">
        <v>0</v>
      </c>
      <c r="AE1518" s="140">
        <v>12</v>
      </c>
      <c r="AF1518" s="140">
        <v>1</v>
      </c>
      <c r="AG1518" s="140">
        <v>3</v>
      </c>
      <c r="AH1518" s="146">
        <v>0</v>
      </c>
      <c r="AI1518" s="146">
        <v>1</v>
      </c>
      <c r="AJ1518" s="146">
        <v>0</v>
      </c>
      <c r="AK1518" s="146">
        <v>1.5</v>
      </c>
      <c r="AL1518" s="140">
        <v>0</v>
      </c>
      <c r="AM1518" s="140">
        <v>0</v>
      </c>
      <c r="AN1518" s="140">
        <v>0</v>
      </c>
      <c r="AO1518" s="140">
        <v>1</v>
      </c>
      <c r="AP1518" s="140">
        <v>4000</v>
      </c>
      <c r="AQ1518" s="140">
        <v>1</v>
      </c>
      <c r="AR1518" s="140">
        <v>0</v>
      </c>
      <c r="AS1518" s="146">
        <v>90104021</v>
      </c>
      <c r="AT1518" s="140">
        <v>90104022</v>
      </c>
      <c r="AU1518" s="140"/>
      <c r="AV1518" s="139" t="s">
        <v>161</v>
      </c>
      <c r="AW1518" s="140" t="s">
        <v>159</v>
      </c>
      <c r="AX1518" s="138">
        <v>10000001</v>
      </c>
      <c r="AY1518" s="138">
        <v>62001403</v>
      </c>
      <c r="AZ1518" s="139" t="s">
        <v>1903</v>
      </c>
      <c r="BA1518" s="140">
        <v>0</v>
      </c>
      <c r="BB1518" s="147">
        <v>0</v>
      </c>
      <c r="BC1518" s="147">
        <v>0</v>
      </c>
      <c r="BD1518" s="153" t="s">
        <v>1904</v>
      </c>
      <c r="BE1518" s="140">
        <v>0</v>
      </c>
      <c r="BF1518" s="140">
        <v>0</v>
      </c>
      <c r="BG1518" s="140">
        <v>0</v>
      </c>
      <c r="BH1518" s="140">
        <v>0</v>
      </c>
      <c r="BI1518" s="140">
        <v>0</v>
      </c>
      <c r="BJ1518" s="140">
        <v>0</v>
      </c>
      <c r="BK1518" s="142">
        <v>0</v>
      </c>
      <c r="BL1518" s="146">
        <v>0</v>
      </c>
      <c r="BM1518" s="146">
        <v>0</v>
      </c>
      <c r="BN1518" s="146">
        <v>0</v>
      </c>
      <c r="BO1518" s="146">
        <v>0</v>
      </c>
      <c r="BP1518" s="146">
        <v>0</v>
      </c>
      <c r="BQ1518" s="146">
        <v>0</v>
      </c>
      <c r="BR1518" s="11">
        <v>0</v>
      </c>
      <c r="BS1518" s="11"/>
      <c r="BT1518" s="11"/>
      <c r="BU1518" s="11"/>
      <c r="BV1518" s="146">
        <v>0</v>
      </c>
      <c r="BW1518" s="146">
        <v>0</v>
      </c>
      <c r="BX1518" s="146">
        <v>0</v>
      </c>
    </row>
    <row r="1519" spans="3:76" ht="20.100000000000001" customHeight="1">
      <c r="C1519" s="138">
        <v>79000014</v>
      </c>
      <c r="D1519" s="141" t="s">
        <v>1905</v>
      </c>
      <c r="E1519" s="142">
        <v>1</v>
      </c>
      <c r="F1519" s="11">
        <v>80000001</v>
      </c>
      <c r="G1519" s="142">
        <v>0</v>
      </c>
      <c r="H1519" s="142">
        <v>0</v>
      </c>
      <c r="I1519" s="142">
        <v>1</v>
      </c>
      <c r="J1519" s="142">
        <v>0</v>
      </c>
      <c r="K1519" s="145">
        <v>0</v>
      </c>
      <c r="L1519" s="145">
        <v>0</v>
      </c>
      <c r="M1519" s="142">
        <v>0</v>
      </c>
      <c r="N1519" s="142">
        <v>2</v>
      </c>
      <c r="O1519" s="142">
        <v>2</v>
      </c>
      <c r="P1519" s="140">
        <v>0.8</v>
      </c>
      <c r="Q1519" s="142">
        <v>1</v>
      </c>
      <c r="R1519" s="146">
        <v>0</v>
      </c>
      <c r="S1519" s="142">
        <v>0</v>
      </c>
      <c r="T1519" s="140">
        <v>1</v>
      </c>
      <c r="U1519" s="142">
        <v>1</v>
      </c>
      <c r="V1519" s="145">
        <v>0</v>
      </c>
      <c r="W1519" s="142">
        <v>2</v>
      </c>
      <c r="X1519" s="142"/>
      <c r="Y1519" s="142">
        <v>0</v>
      </c>
      <c r="Z1519" s="142">
        <v>0</v>
      </c>
      <c r="AA1519" s="142">
        <v>0</v>
      </c>
      <c r="AB1519" s="145">
        <v>0</v>
      </c>
      <c r="AC1519" s="142">
        <v>0</v>
      </c>
      <c r="AD1519" s="142">
        <v>0</v>
      </c>
      <c r="AE1519" s="142">
        <v>10</v>
      </c>
      <c r="AF1519" s="142">
        <v>1</v>
      </c>
      <c r="AG1519" s="142">
        <v>5</v>
      </c>
      <c r="AH1519" s="148">
        <v>0</v>
      </c>
      <c r="AI1519" s="148">
        <v>1</v>
      </c>
      <c r="AJ1519" s="146">
        <v>0</v>
      </c>
      <c r="AK1519" s="142">
        <v>2.5</v>
      </c>
      <c r="AL1519" s="149">
        <v>0</v>
      </c>
      <c r="AM1519" s="142">
        <v>1</v>
      </c>
      <c r="AN1519" s="142">
        <v>0</v>
      </c>
      <c r="AO1519" s="142">
        <v>1</v>
      </c>
      <c r="AP1519" s="142">
        <v>3000</v>
      </c>
      <c r="AQ1519" s="142">
        <v>1</v>
      </c>
      <c r="AR1519" s="142">
        <v>0</v>
      </c>
      <c r="AS1519" s="223" t="s">
        <v>1906</v>
      </c>
      <c r="AT1519" s="224" t="s">
        <v>1907</v>
      </c>
      <c r="AU1519" s="150"/>
      <c r="AV1519" s="142" t="s">
        <v>154</v>
      </c>
      <c r="AW1519" s="145">
        <v>0</v>
      </c>
      <c r="AX1519" s="145">
        <v>0</v>
      </c>
      <c r="AY1519" s="145">
        <v>62001401</v>
      </c>
      <c r="AZ1519" s="144" t="s">
        <v>156</v>
      </c>
      <c r="BA1519" s="140">
        <v>0</v>
      </c>
      <c r="BB1519" s="147">
        <v>0</v>
      </c>
      <c r="BC1519" s="147">
        <v>0</v>
      </c>
      <c r="BD1519" s="154" t="s">
        <v>1908</v>
      </c>
      <c r="BE1519" s="142">
        <v>0</v>
      </c>
      <c r="BF1519" s="142">
        <v>0</v>
      </c>
      <c r="BG1519" s="138">
        <v>0</v>
      </c>
      <c r="BH1519" s="142">
        <v>0</v>
      </c>
      <c r="BI1519" s="142">
        <v>0</v>
      </c>
      <c r="BJ1519" s="149">
        <v>0</v>
      </c>
      <c r="BK1519" s="142">
        <v>0</v>
      </c>
      <c r="BL1519" s="146">
        <v>0</v>
      </c>
      <c r="BM1519" s="146">
        <v>0</v>
      </c>
      <c r="BN1519" s="146">
        <v>0</v>
      </c>
      <c r="BO1519" s="146">
        <v>0</v>
      </c>
      <c r="BP1519" s="146">
        <v>0</v>
      </c>
      <c r="BQ1519" s="146">
        <v>0</v>
      </c>
      <c r="BR1519" s="11">
        <v>0</v>
      </c>
      <c r="BS1519" s="11"/>
      <c r="BT1519" s="11"/>
      <c r="BU1519" s="11"/>
      <c r="BV1519" s="146">
        <v>0</v>
      </c>
      <c r="BW1519" s="146">
        <v>0</v>
      </c>
      <c r="BX1519" s="146">
        <v>0</v>
      </c>
    </row>
    <row r="1520" spans="3:76" ht="20.100000000000001" customHeight="1">
      <c r="C1520" s="138">
        <v>79000015</v>
      </c>
      <c r="D1520" s="139" t="s">
        <v>1909</v>
      </c>
      <c r="E1520" s="140">
        <v>2</v>
      </c>
      <c r="F1520" s="11">
        <v>80000001</v>
      </c>
      <c r="G1520" s="140">
        <v>0</v>
      </c>
      <c r="H1520" s="140">
        <v>0</v>
      </c>
      <c r="I1520" s="138">
        <v>1</v>
      </c>
      <c r="J1520" s="138">
        <v>0</v>
      </c>
      <c r="K1520" s="138">
        <v>0</v>
      </c>
      <c r="L1520" s="140">
        <v>0</v>
      </c>
      <c r="M1520" s="140">
        <v>0</v>
      </c>
      <c r="N1520" s="140">
        <v>2</v>
      </c>
      <c r="O1520" s="140">
        <v>2</v>
      </c>
      <c r="P1520" s="140">
        <v>0.8</v>
      </c>
      <c r="Q1520" s="140">
        <v>0</v>
      </c>
      <c r="R1520" s="146">
        <v>0</v>
      </c>
      <c r="S1520" s="140">
        <v>0</v>
      </c>
      <c r="T1520" s="140">
        <v>1</v>
      </c>
      <c r="U1520" s="140">
        <v>2</v>
      </c>
      <c r="V1520" s="140">
        <v>0</v>
      </c>
      <c r="W1520" s="140">
        <v>3</v>
      </c>
      <c r="X1520" s="140"/>
      <c r="Y1520" s="140">
        <v>0</v>
      </c>
      <c r="Z1520" s="140">
        <v>1</v>
      </c>
      <c r="AA1520" s="140">
        <v>0</v>
      </c>
      <c r="AB1520" s="140">
        <v>0</v>
      </c>
      <c r="AC1520" s="140">
        <v>0</v>
      </c>
      <c r="AD1520" s="140">
        <v>1</v>
      </c>
      <c r="AE1520" s="140">
        <v>12</v>
      </c>
      <c r="AF1520" s="140">
        <v>1</v>
      </c>
      <c r="AG1520" s="140">
        <v>6</v>
      </c>
      <c r="AH1520" s="146">
        <v>0</v>
      </c>
      <c r="AI1520" s="146">
        <v>1</v>
      </c>
      <c r="AJ1520" s="146">
        <v>0</v>
      </c>
      <c r="AK1520" s="146">
        <v>3</v>
      </c>
      <c r="AL1520" s="140">
        <v>0</v>
      </c>
      <c r="AM1520" s="140">
        <v>1</v>
      </c>
      <c r="AN1520" s="140">
        <v>0</v>
      </c>
      <c r="AO1520" s="140">
        <v>1</v>
      </c>
      <c r="AP1520" s="140">
        <v>3000</v>
      </c>
      <c r="AQ1520" s="140">
        <v>1</v>
      </c>
      <c r="AR1520" s="140">
        <v>0</v>
      </c>
      <c r="AS1520" s="146">
        <v>0</v>
      </c>
      <c r="AT1520" s="225" t="s">
        <v>1910</v>
      </c>
      <c r="AU1520" s="151"/>
      <c r="AV1520" s="139" t="s">
        <v>158</v>
      </c>
      <c r="AW1520" s="140" t="s">
        <v>162</v>
      </c>
      <c r="AX1520" s="138">
        <v>10000011</v>
      </c>
      <c r="AY1520" s="138">
        <v>62001502</v>
      </c>
      <c r="AZ1520" s="144" t="s">
        <v>156</v>
      </c>
      <c r="BA1520" s="140">
        <v>0</v>
      </c>
      <c r="BB1520" s="147">
        <v>0</v>
      </c>
      <c r="BC1520" s="147">
        <v>0</v>
      </c>
      <c r="BD1520" s="155" t="s">
        <v>1911</v>
      </c>
      <c r="BE1520" s="140">
        <v>0</v>
      </c>
      <c r="BF1520" s="140">
        <v>0</v>
      </c>
      <c r="BG1520" s="140">
        <v>0</v>
      </c>
      <c r="BH1520" s="140">
        <v>0</v>
      </c>
      <c r="BI1520" s="140">
        <v>0</v>
      </c>
      <c r="BJ1520" s="140">
        <v>0</v>
      </c>
      <c r="BK1520" s="142">
        <v>0</v>
      </c>
      <c r="BL1520" s="146">
        <v>0</v>
      </c>
      <c r="BM1520" s="146">
        <v>0</v>
      </c>
      <c r="BN1520" s="146">
        <v>0</v>
      </c>
      <c r="BO1520" s="146">
        <v>0</v>
      </c>
      <c r="BP1520" s="146">
        <v>0</v>
      </c>
      <c r="BQ1520" s="146">
        <v>0</v>
      </c>
      <c r="BR1520" s="11">
        <v>0</v>
      </c>
      <c r="BS1520" s="11"/>
      <c r="BT1520" s="11"/>
      <c r="BU1520" s="11"/>
      <c r="BV1520" s="146">
        <v>0</v>
      </c>
      <c r="BW1520" s="146">
        <v>0</v>
      </c>
      <c r="BX1520" s="146">
        <v>0</v>
      </c>
    </row>
    <row r="1521" spans="3:76" ht="20.100000000000001" customHeight="1">
      <c r="C1521" s="138">
        <v>79000016</v>
      </c>
      <c r="D1521" s="143" t="s">
        <v>1912</v>
      </c>
      <c r="E1521" s="142">
        <v>1</v>
      </c>
      <c r="F1521" s="11">
        <v>80000001</v>
      </c>
      <c r="G1521" s="142">
        <v>0</v>
      </c>
      <c r="H1521" s="142">
        <v>0</v>
      </c>
      <c r="I1521" s="142">
        <v>0</v>
      </c>
      <c r="J1521" s="142">
        <v>0</v>
      </c>
      <c r="K1521" s="145">
        <v>0</v>
      </c>
      <c r="L1521" s="145">
        <v>0</v>
      </c>
      <c r="M1521" s="142">
        <v>0</v>
      </c>
      <c r="N1521" s="140">
        <v>2</v>
      </c>
      <c r="O1521" s="140">
        <v>2</v>
      </c>
      <c r="P1521" s="142">
        <v>0.8</v>
      </c>
      <c r="Q1521" s="142">
        <v>0</v>
      </c>
      <c r="R1521" s="146">
        <v>0</v>
      </c>
      <c r="S1521" s="142">
        <v>0</v>
      </c>
      <c r="T1521" s="140">
        <v>1</v>
      </c>
      <c r="U1521" s="142">
        <v>2</v>
      </c>
      <c r="V1521" s="145">
        <v>0</v>
      </c>
      <c r="W1521" s="142">
        <v>3</v>
      </c>
      <c r="X1521" s="142"/>
      <c r="Y1521" s="142">
        <v>0</v>
      </c>
      <c r="Z1521" s="142">
        <v>0</v>
      </c>
      <c r="AA1521" s="142">
        <v>0</v>
      </c>
      <c r="AB1521" s="145">
        <v>0</v>
      </c>
      <c r="AC1521" s="142">
        <v>0</v>
      </c>
      <c r="AD1521" s="142">
        <v>0</v>
      </c>
      <c r="AE1521" s="142">
        <v>8</v>
      </c>
      <c r="AF1521" s="142">
        <v>2</v>
      </c>
      <c r="AG1521" s="142" t="s">
        <v>1901</v>
      </c>
      <c r="AH1521" s="148">
        <v>0</v>
      </c>
      <c r="AI1521" s="148">
        <v>2</v>
      </c>
      <c r="AJ1521" s="146">
        <v>0</v>
      </c>
      <c r="AK1521" s="142">
        <v>1.5</v>
      </c>
      <c r="AL1521" s="149">
        <v>0</v>
      </c>
      <c r="AM1521" s="142">
        <v>0</v>
      </c>
      <c r="AN1521" s="142">
        <v>0</v>
      </c>
      <c r="AO1521" s="142">
        <v>2.5</v>
      </c>
      <c r="AP1521" s="140">
        <v>8000</v>
      </c>
      <c r="AQ1521" s="142">
        <v>1.5</v>
      </c>
      <c r="AR1521" s="142">
        <v>10</v>
      </c>
      <c r="AS1521" s="146">
        <v>0</v>
      </c>
      <c r="AT1521" s="226" t="s">
        <v>1910</v>
      </c>
      <c r="AU1521" s="140"/>
      <c r="AV1521" s="144" t="s">
        <v>154</v>
      </c>
      <c r="AW1521" s="145">
        <v>0</v>
      </c>
      <c r="AX1521" s="145">
        <v>0</v>
      </c>
      <c r="AY1521" s="145">
        <v>62001503</v>
      </c>
      <c r="AZ1521" s="144" t="s">
        <v>194</v>
      </c>
      <c r="BA1521" s="140" t="s">
        <v>1913</v>
      </c>
      <c r="BB1521" s="147">
        <v>0</v>
      </c>
      <c r="BC1521" s="147">
        <v>0</v>
      </c>
      <c r="BD1521" s="155" t="s">
        <v>1914</v>
      </c>
      <c r="BE1521" s="142">
        <v>2</v>
      </c>
      <c r="BF1521" s="142">
        <v>0</v>
      </c>
      <c r="BG1521" s="138">
        <v>0</v>
      </c>
      <c r="BH1521" s="142">
        <v>1</v>
      </c>
      <c r="BI1521" s="142">
        <v>2</v>
      </c>
      <c r="BJ1521" s="149">
        <v>0</v>
      </c>
      <c r="BK1521" s="142">
        <v>0</v>
      </c>
      <c r="BL1521" s="146">
        <v>0</v>
      </c>
      <c r="BM1521" s="146">
        <v>0</v>
      </c>
      <c r="BN1521" s="146">
        <v>0</v>
      </c>
      <c r="BO1521" s="146">
        <v>0</v>
      </c>
      <c r="BP1521" s="146">
        <v>0</v>
      </c>
      <c r="BQ1521" s="146">
        <v>0</v>
      </c>
      <c r="BR1521" s="11">
        <v>0</v>
      </c>
      <c r="BS1521" s="11"/>
      <c r="BT1521" s="11"/>
      <c r="BU1521" s="11"/>
      <c r="BV1521" s="146">
        <v>0</v>
      </c>
      <c r="BW1521" s="146">
        <v>0</v>
      </c>
      <c r="BX1521" s="146">
        <v>0</v>
      </c>
    </row>
    <row r="1522" spans="3:76" ht="19.5" customHeight="1">
      <c r="C1522" s="138">
        <v>79000017</v>
      </c>
      <c r="D1522" s="139" t="s">
        <v>1915</v>
      </c>
      <c r="E1522" s="138">
        <v>1</v>
      </c>
      <c r="F1522" s="11">
        <v>80000001</v>
      </c>
      <c r="G1522" s="138">
        <v>0</v>
      </c>
      <c r="H1522" s="138">
        <v>0</v>
      </c>
      <c r="I1522" s="138">
        <v>1</v>
      </c>
      <c r="J1522" s="138">
        <v>0</v>
      </c>
      <c r="K1522" s="138">
        <v>0</v>
      </c>
      <c r="L1522" s="140">
        <v>0</v>
      </c>
      <c r="M1522" s="140">
        <v>0</v>
      </c>
      <c r="N1522" s="140">
        <v>2</v>
      </c>
      <c r="O1522" s="140">
        <v>16</v>
      </c>
      <c r="P1522" s="140">
        <v>5</v>
      </c>
      <c r="Q1522" s="140">
        <v>0</v>
      </c>
      <c r="R1522" s="146">
        <v>0</v>
      </c>
      <c r="S1522" s="140">
        <v>0</v>
      </c>
      <c r="T1522" s="140">
        <v>1</v>
      </c>
      <c r="U1522" s="140">
        <v>2</v>
      </c>
      <c r="V1522" s="140">
        <v>0</v>
      </c>
      <c r="W1522" s="140">
        <v>1</v>
      </c>
      <c r="X1522" s="140"/>
      <c r="Y1522" s="140">
        <v>0</v>
      </c>
      <c r="Z1522" s="140">
        <v>0</v>
      </c>
      <c r="AA1522" s="140">
        <v>0</v>
      </c>
      <c r="AB1522" s="140">
        <v>0</v>
      </c>
      <c r="AC1522" s="140">
        <v>0</v>
      </c>
      <c r="AD1522" s="140">
        <v>1</v>
      </c>
      <c r="AE1522" s="140">
        <v>0</v>
      </c>
      <c r="AF1522" s="140">
        <v>1</v>
      </c>
      <c r="AG1522" s="140">
        <v>2</v>
      </c>
      <c r="AH1522" s="146">
        <v>0</v>
      </c>
      <c r="AI1522" s="146">
        <v>2</v>
      </c>
      <c r="AJ1522" s="146">
        <v>0</v>
      </c>
      <c r="AK1522" s="146">
        <v>2</v>
      </c>
      <c r="AL1522" s="140">
        <v>0</v>
      </c>
      <c r="AM1522" s="140">
        <v>0</v>
      </c>
      <c r="AN1522" s="140">
        <v>0</v>
      </c>
      <c r="AO1522" s="140">
        <v>2</v>
      </c>
      <c r="AP1522" s="140">
        <v>5000</v>
      </c>
      <c r="AQ1522" s="140">
        <v>0</v>
      </c>
      <c r="AR1522" s="140">
        <v>10</v>
      </c>
      <c r="AS1522" s="152">
        <v>0</v>
      </c>
      <c r="AT1522" s="225" t="s">
        <v>153</v>
      </c>
      <c r="AU1522" s="151"/>
      <c r="AV1522" s="139" t="s">
        <v>171</v>
      </c>
      <c r="AW1522" s="140" t="s">
        <v>159</v>
      </c>
      <c r="AX1522" s="138">
        <v>10000007</v>
      </c>
      <c r="AY1522" s="227" t="s">
        <v>1916</v>
      </c>
      <c r="AZ1522" s="139" t="s">
        <v>194</v>
      </c>
      <c r="BA1522" s="140" t="s">
        <v>1917</v>
      </c>
      <c r="BB1522" s="147">
        <v>0</v>
      </c>
      <c r="BC1522" s="147">
        <v>1</v>
      </c>
      <c r="BD1522" s="155" t="s">
        <v>1918</v>
      </c>
      <c r="BE1522" s="140">
        <v>0</v>
      </c>
      <c r="BF1522" s="140">
        <v>0</v>
      </c>
      <c r="BG1522" s="140">
        <v>0</v>
      </c>
      <c r="BH1522" s="140">
        <v>0</v>
      </c>
      <c r="BI1522" s="140">
        <v>0</v>
      </c>
      <c r="BJ1522" s="140">
        <v>0</v>
      </c>
      <c r="BK1522" s="142">
        <v>0</v>
      </c>
      <c r="BL1522" s="146">
        <v>0</v>
      </c>
      <c r="BM1522" s="146">
        <v>0</v>
      </c>
      <c r="BN1522" s="146">
        <v>0</v>
      </c>
      <c r="BO1522" s="146">
        <v>0</v>
      </c>
      <c r="BP1522" s="146">
        <v>0</v>
      </c>
      <c r="BQ1522" s="146">
        <v>1</v>
      </c>
      <c r="BR1522" s="11">
        <v>0</v>
      </c>
      <c r="BS1522" s="11"/>
      <c r="BT1522" s="11"/>
      <c r="BU1522" s="11"/>
      <c r="BV1522" s="146">
        <v>0</v>
      </c>
      <c r="BW1522" s="146">
        <v>0</v>
      </c>
      <c r="BX1522" s="146">
        <v>0</v>
      </c>
    </row>
    <row r="1523" spans="3:76" ht="20.100000000000001" customHeight="1">
      <c r="C1523" s="138">
        <v>79000018</v>
      </c>
      <c r="D1523" s="139" t="s">
        <v>1919</v>
      </c>
      <c r="E1523" s="140">
        <v>2</v>
      </c>
      <c r="F1523" s="11">
        <v>80000001</v>
      </c>
      <c r="G1523" s="140">
        <v>0</v>
      </c>
      <c r="H1523" s="140">
        <v>0</v>
      </c>
      <c r="I1523" s="138">
        <v>1</v>
      </c>
      <c r="J1523" s="138">
        <v>0</v>
      </c>
      <c r="K1523" s="138">
        <v>0</v>
      </c>
      <c r="L1523" s="140">
        <v>0</v>
      </c>
      <c r="M1523" s="140">
        <v>0</v>
      </c>
      <c r="N1523" s="140">
        <v>2</v>
      </c>
      <c r="O1523" s="140">
        <v>2</v>
      </c>
      <c r="P1523" s="140">
        <v>0.99</v>
      </c>
      <c r="Q1523" s="140">
        <v>0</v>
      </c>
      <c r="R1523" s="146">
        <v>0</v>
      </c>
      <c r="S1523" s="140">
        <v>0</v>
      </c>
      <c r="T1523" s="140">
        <v>1</v>
      </c>
      <c r="U1523" s="140">
        <v>2</v>
      </c>
      <c r="V1523" s="140">
        <v>0</v>
      </c>
      <c r="W1523" s="140">
        <v>2</v>
      </c>
      <c r="X1523" s="140"/>
      <c r="Y1523" s="140">
        <v>150</v>
      </c>
      <c r="Z1523" s="140">
        <v>1</v>
      </c>
      <c r="AA1523" s="140">
        <v>0</v>
      </c>
      <c r="AB1523" s="140">
        <v>0</v>
      </c>
      <c r="AC1523" s="140">
        <v>0</v>
      </c>
      <c r="AD1523" s="140">
        <v>1</v>
      </c>
      <c r="AE1523" s="140">
        <v>10</v>
      </c>
      <c r="AF1523" s="140">
        <v>2</v>
      </c>
      <c r="AG1523" s="140" t="s">
        <v>152</v>
      </c>
      <c r="AH1523" s="146">
        <v>0</v>
      </c>
      <c r="AI1523" s="146">
        <v>2</v>
      </c>
      <c r="AJ1523" s="146">
        <v>0</v>
      </c>
      <c r="AK1523" s="146">
        <v>1.5</v>
      </c>
      <c r="AL1523" s="140">
        <v>0</v>
      </c>
      <c r="AM1523" s="140">
        <v>0</v>
      </c>
      <c r="AN1523" s="140">
        <v>0</v>
      </c>
      <c r="AO1523" s="140">
        <v>1.5</v>
      </c>
      <c r="AP1523" s="140">
        <v>1600</v>
      </c>
      <c r="AQ1523" s="140">
        <v>1</v>
      </c>
      <c r="AR1523" s="140">
        <v>15</v>
      </c>
      <c r="AS1523" s="228" t="s">
        <v>1920</v>
      </c>
      <c r="AT1523" s="225" t="s">
        <v>1910</v>
      </c>
      <c r="AU1523" s="151"/>
      <c r="AV1523" s="139" t="s">
        <v>189</v>
      </c>
      <c r="AW1523" s="140" t="s">
        <v>162</v>
      </c>
      <c r="AX1523" s="138">
        <v>10000011</v>
      </c>
      <c r="AY1523" s="138">
        <v>62001501</v>
      </c>
      <c r="AZ1523" s="139" t="s">
        <v>385</v>
      </c>
      <c r="BA1523" s="140">
        <v>0</v>
      </c>
      <c r="BB1523" s="147">
        <v>0</v>
      </c>
      <c r="BC1523" s="147">
        <v>0</v>
      </c>
      <c r="BD1523" s="155" t="s">
        <v>1921</v>
      </c>
      <c r="BE1523" s="140">
        <v>0</v>
      </c>
      <c r="BF1523" s="140">
        <v>0</v>
      </c>
      <c r="BG1523" s="140">
        <v>0</v>
      </c>
      <c r="BH1523" s="140">
        <v>0</v>
      </c>
      <c r="BI1523" s="140">
        <v>0</v>
      </c>
      <c r="BJ1523" s="140">
        <v>0</v>
      </c>
      <c r="BK1523" s="142">
        <v>0</v>
      </c>
      <c r="BL1523" s="146">
        <v>0</v>
      </c>
      <c r="BM1523" s="146">
        <v>0</v>
      </c>
      <c r="BN1523" s="146">
        <v>0</v>
      </c>
      <c r="BO1523" s="146">
        <v>0</v>
      </c>
      <c r="BP1523" s="146">
        <v>0</v>
      </c>
      <c r="BQ1523" s="146">
        <v>0</v>
      </c>
      <c r="BR1523" s="11">
        <v>0</v>
      </c>
      <c r="BS1523" s="11"/>
      <c r="BT1523" s="11"/>
      <c r="BU1523" s="11"/>
      <c r="BV1523" s="146">
        <v>0</v>
      </c>
      <c r="BW1523" s="146">
        <v>0</v>
      </c>
      <c r="BX1523" s="146">
        <v>0</v>
      </c>
    </row>
    <row r="1524" spans="3:76" ht="20.100000000000001" customHeight="1">
      <c r="C1524" s="138">
        <v>79000019</v>
      </c>
      <c r="D1524" s="139" t="s">
        <v>1922</v>
      </c>
      <c r="E1524" s="140">
        <v>1</v>
      </c>
      <c r="F1524" s="11">
        <v>80000001</v>
      </c>
      <c r="G1524" s="140">
        <v>0</v>
      </c>
      <c r="H1524" s="140">
        <v>0</v>
      </c>
      <c r="I1524" s="138">
        <v>1</v>
      </c>
      <c r="J1524" s="140">
        <v>0</v>
      </c>
      <c r="K1524" s="140">
        <v>0</v>
      </c>
      <c r="L1524" s="140">
        <v>0</v>
      </c>
      <c r="M1524" s="140">
        <v>0</v>
      </c>
      <c r="N1524" s="140">
        <v>2</v>
      </c>
      <c r="O1524" s="140">
        <v>2</v>
      </c>
      <c r="P1524" s="140">
        <v>0.99</v>
      </c>
      <c r="Q1524" s="140">
        <v>0</v>
      </c>
      <c r="R1524" s="146">
        <v>0</v>
      </c>
      <c r="S1524" s="140">
        <v>0</v>
      </c>
      <c r="T1524" s="140">
        <v>1</v>
      </c>
      <c r="U1524" s="140">
        <v>2</v>
      </c>
      <c r="V1524" s="140">
        <v>0</v>
      </c>
      <c r="W1524" s="140">
        <v>0</v>
      </c>
      <c r="X1524" s="140"/>
      <c r="Y1524" s="140">
        <v>0</v>
      </c>
      <c r="Z1524" s="140">
        <v>1</v>
      </c>
      <c r="AA1524" s="140">
        <v>0</v>
      </c>
      <c r="AB1524" s="140">
        <v>0</v>
      </c>
      <c r="AC1524" s="140">
        <v>0</v>
      </c>
      <c r="AD1524" s="140">
        <v>1</v>
      </c>
      <c r="AE1524" s="140">
        <v>8</v>
      </c>
      <c r="AF1524" s="140">
        <v>1</v>
      </c>
      <c r="AG1524" s="140">
        <v>1</v>
      </c>
      <c r="AH1524" s="146">
        <v>0</v>
      </c>
      <c r="AI1524" s="146">
        <v>1</v>
      </c>
      <c r="AJ1524" s="146">
        <v>0</v>
      </c>
      <c r="AK1524" s="146">
        <v>1.5</v>
      </c>
      <c r="AL1524" s="140">
        <v>0</v>
      </c>
      <c r="AM1524" s="140">
        <v>0</v>
      </c>
      <c r="AN1524" s="140">
        <v>0</v>
      </c>
      <c r="AO1524" s="140">
        <v>0</v>
      </c>
      <c r="AP1524" s="140">
        <v>300</v>
      </c>
      <c r="AQ1524" s="140">
        <v>0</v>
      </c>
      <c r="AR1524" s="140">
        <v>0</v>
      </c>
      <c r="AS1524" s="223" t="s">
        <v>1923</v>
      </c>
      <c r="AT1524" s="140">
        <v>0</v>
      </c>
      <c r="AU1524" s="140"/>
      <c r="AV1524" s="139" t="s">
        <v>171</v>
      </c>
      <c r="AW1524" s="140" t="s">
        <v>159</v>
      </c>
      <c r="AX1524" s="138">
        <v>0</v>
      </c>
      <c r="AY1524" s="138">
        <v>0</v>
      </c>
      <c r="AZ1524" s="139" t="s">
        <v>1903</v>
      </c>
      <c r="BA1524" s="140">
        <v>0</v>
      </c>
      <c r="BB1524" s="147">
        <v>0</v>
      </c>
      <c r="BC1524" s="147">
        <v>0</v>
      </c>
      <c r="BD1524" s="153" t="s">
        <v>1924</v>
      </c>
      <c r="BE1524" s="140">
        <v>0</v>
      </c>
      <c r="BF1524" s="140">
        <v>0</v>
      </c>
      <c r="BG1524" s="140">
        <v>0</v>
      </c>
      <c r="BH1524" s="140">
        <v>0</v>
      </c>
      <c r="BI1524" s="140">
        <v>0</v>
      </c>
      <c r="BJ1524" s="140">
        <v>0</v>
      </c>
      <c r="BK1524" s="142">
        <v>0</v>
      </c>
      <c r="BL1524" s="146">
        <v>0</v>
      </c>
      <c r="BM1524" s="146">
        <v>0</v>
      </c>
      <c r="BN1524" s="146">
        <v>0</v>
      </c>
      <c r="BO1524" s="146">
        <v>0</v>
      </c>
      <c r="BP1524" s="146">
        <v>0</v>
      </c>
      <c r="BQ1524" s="146">
        <v>1</v>
      </c>
      <c r="BR1524" s="11">
        <v>0</v>
      </c>
      <c r="BS1524" s="11"/>
      <c r="BT1524" s="11"/>
      <c r="BU1524" s="11"/>
      <c r="BV1524" s="146">
        <v>0</v>
      </c>
      <c r="BW1524" s="146">
        <v>0</v>
      </c>
      <c r="BX1524" s="146">
        <v>0</v>
      </c>
    </row>
    <row r="1525" spans="3:76" ht="20.100000000000001" customHeight="1">
      <c r="C1525" s="138">
        <v>79000020</v>
      </c>
      <c r="D1525" s="144" t="s">
        <v>1702</v>
      </c>
      <c r="E1525" s="138">
        <v>1</v>
      </c>
      <c r="F1525" s="11">
        <v>80000001</v>
      </c>
      <c r="G1525" s="138">
        <v>0</v>
      </c>
      <c r="H1525" s="138">
        <v>0</v>
      </c>
      <c r="I1525" s="138">
        <v>1</v>
      </c>
      <c r="J1525" s="138">
        <v>0</v>
      </c>
      <c r="K1525" s="138">
        <v>0</v>
      </c>
      <c r="L1525" s="138">
        <v>0</v>
      </c>
      <c r="M1525" s="138">
        <v>0</v>
      </c>
      <c r="N1525" s="140">
        <v>2</v>
      </c>
      <c r="O1525" s="138">
        <v>2</v>
      </c>
      <c r="P1525" s="138">
        <v>0.6</v>
      </c>
      <c r="Q1525" s="138">
        <v>0</v>
      </c>
      <c r="R1525" s="146">
        <v>0</v>
      </c>
      <c r="S1525" s="147">
        <v>0</v>
      </c>
      <c r="T1525" s="140">
        <v>1</v>
      </c>
      <c r="U1525" s="138">
        <v>2</v>
      </c>
      <c r="V1525" s="138">
        <v>0</v>
      </c>
      <c r="W1525" s="138">
        <v>0.5</v>
      </c>
      <c r="X1525" s="138"/>
      <c r="Y1525" s="138">
        <v>0</v>
      </c>
      <c r="Z1525" s="138">
        <v>0</v>
      </c>
      <c r="AA1525" s="138">
        <v>0</v>
      </c>
      <c r="AB1525" s="138">
        <v>0</v>
      </c>
      <c r="AC1525" s="138">
        <v>0</v>
      </c>
      <c r="AD1525" s="138">
        <v>0</v>
      </c>
      <c r="AE1525" s="138">
        <v>12</v>
      </c>
      <c r="AF1525" s="138">
        <v>1</v>
      </c>
      <c r="AG1525" s="138">
        <v>3</v>
      </c>
      <c r="AH1525" s="146">
        <v>1</v>
      </c>
      <c r="AI1525" s="146">
        <v>0</v>
      </c>
      <c r="AJ1525" s="146">
        <v>0</v>
      </c>
      <c r="AK1525" s="146">
        <v>1.5</v>
      </c>
      <c r="AL1525" s="138">
        <v>0</v>
      </c>
      <c r="AM1525" s="138">
        <v>0</v>
      </c>
      <c r="AN1525" s="138">
        <v>0</v>
      </c>
      <c r="AO1525" s="138">
        <v>1</v>
      </c>
      <c r="AP1525" s="138">
        <v>360000</v>
      </c>
      <c r="AQ1525" s="138">
        <v>0.5</v>
      </c>
      <c r="AR1525" s="138">
        <v>0</v>
      </c>
      <c r="AS1525" s="146">
        <v>0</v>
      </c>
      <c r="AT1525" s="138" t="s">
        <v>693</v>
      </c>
      <c r="AU1525" s="138"/>
      <c r="AV1525" s="144" t="s">
        <v>171</v>
      </c>
      <c r="AW1525" s="138" t="s">
        <v>155</v>
      </c>
      <c r="AX1525" s="138">
        <v>10002001</v>
      </c>
      <c r="AY1525" s="138">
        <v>70106001</v>
      </c>
      <c r="AZ1525" s="144" t="s">
        <v>215</v>
      </c>
      <c r="BA1525" s="144" t="s">
        <v>1703</v>
      </c>
      <c r="BB1525" s="147">
        <v>0</v>
      </c>
      <c r="BC1525" s="147">
        <v>0</v>
      </c>
      <c r="BD1525" s="156" t="s">
        <v>516</v>
      </c>
      <c r="BE1525" s="138">
        <v>0</v>
      </c>
      <c r="BF1525" s="140">
        <v>0</v>
      </c>
      <c r="BG1525" s="138">
        <v>0</v>
      </c>
      <c r="BH1525" s="138">
        <v>0</v>
      </c>
      <c r="BI1525" s="138">
        <v>0</v>
      </c>
      <c r="BJ1525" s="138">
        <v>0</v>
      </c>
      <c r="BK1525" s="142">
        <v>0</v>
      </c>
      <c r="BL1525" s="146">
        <v>0</v>
      </c>
      <c r="BM1525" s="146">
        <v>0</v>
      </c>
      <c r="BN1525" s="146">
        <v>0</v>
      </c>
      <c r="BO1525" s="146">
        <v>0</v>
      </c>
      <c r="BP1525" s="146">
        <v>0</v>
      </c>
      <c r="BQ1525" s="146">
        <v>0</v>
      </c>
      <c r="BR1525" s="11">
        <v>0</v>
      </c>
      <c r="BS1525" s="11"/>
      <c r="BT1525" s="11"/>
      <c r="BU1525" s="11"/>
      <c r="BV1525" s="146">
        <v>0</v>
      </c>
      <c r="BW1525" s="146">
        <v>0</v>
      </c>
      <c r="BX1525" s="146">
        <v>0</v>
      </c>
    </row>
    <row r="1526" spans="3:76" ht="20.100000000000001" customHeight="1">
      <c r="C1526" s="9">
        <v>79001001</v>
      </c>
      <c r="D1526" s="8" t="s">
        <v>602</v>
      </c>
      <c r="E1526" s="9">
        <v>1</v>
      </c>
      <c r="F1526" s="11">
        <v>80000001</v>
      </c>
      <c r="G1526" s="9">
        <v>0</v>
      </c>
      <c r="H1526" s="9">
        <v>0</v>
      </c>
      <c r="I1526" s="9">
        <v>1</v>
      </c>
      <c r="J1526" s="9">
        <v>0</v>
      </c>
      <c r="K1526" s="9">
        <v>0</v>
      </c>
      <c r="L1526" s="7">
        <v>0</v>
      </c>
      <c r="M1526" s="7">
        <v>0</v>
      </c>
      <c r="N1526" s="27">
        <v>2</v>
      </c>
      <c r="O1526" s="7">
        <v>1</v>
      </c>
      <c r="P1526" s="7">
        <v>1</v>
      </c>
      <c r="Q1526" s="7">
        <v>0</v>
      </c>
      <c r="R1526" s="11">
        <v>0</v>
      </c>
      <c r="S1526" s="7">
        <v>0</v>
      </c>
      <c r="T1526" s="7">
        <v>1</v>
      </c>
      <c r="U1526" s="7">
        <v>2</v>
      </c>
      <c r="V1526" s="7">
        <v>0</v>
      </c>
      <c r="W1526" s="7">
        <v>2</v>
      </c>
      <c r="X1526" s="7"/>
      <c r="Y1526" s="7">
        <v>0</v>
      </c>
      <c r="Z1526" s="7">
        <v>1</v>
      </c>
      <c r="AA1526" s="7">
        <v>0</v>
      </c>
      <c r="AB1526" s="7">
        <v>0</v>
      </c>
      <c r="AC1526" s="7">
        <v>0</v>
      </c>
      <c r="AD1526" s="7">
        <v>0</v>
      </c>
      <c r="AE1526" s="7">
        <v>3</v>
      </c>
      <c r="AF1526" s="7">
        <v>2</v>
      </c>
      <c r="AG1526" s="7" t="s">
        <v>152</v>
      </c>
      <c r="AH1526" s="11">
        <v>0</v>
      </c>
      <c r="AI1526" s="11">
        <v>2</v>
      </c>
      <c r="AJ1526" s="11">
        <v>0</v>
      </c>
      <c r="AK1526" s="11">
        <v>1.5</v>
      </c>
      <c r="AL1526" s="7">
        <v>0</v>
      </c>
      <c r="AM1526" s="7">
        <v>0</v>
      </c>
      <c r="AN1526" s="7">
        <v>0</v>
      </c>
      <c r="AO1526" s="7">
        <v>1.5</v>
      </c>
      <c r="AP1526" s="7">
        <v>10000</v>
      </c>
      <c r="AQ1526" s="7">
        <v>1</v>
      </c>
      <c r="AR1526" s="7">
        <v>5</v>
      </c>
      <c r="AS1526" s="11">
        <v>0</v>
      </c>
      <c r="AT1526" s="7" t="s">
        <v>153</v>
      </c>
      <c r="AU1526" s="7"/>
      <c r="AV1526" s="10" t="s">
        <v>158</v>
      </c>
      <c r="AW1526" s="7" t="s">
        <v>159</v>
      </c>
      <c r="AX1526" s="9">
        <v>10000007</v>
      </c>
      <c r="AY1526" s="9">
        <v>70302003</v>
      </c>
      <c r="AZ1526" s="10" t="s">
        <v>194</v>
      </c>
      <c r="BA1526" s="16">
        <v>0</v>
      </c>
      <c r="BB1526" s="16">
        <v>0</v>
      </c>
      <c r="BC1526" s="16">
        <v>0</v>
      </c>
      <c r="BD1526" s="22" t="s">
        <v>1808</v>
      </c>
      <c r="BE1526" s="7">
        <v>1</v>
      </c>
      <c r="BF1526" s="7">
        <v>0</v>
      </c>
      <c r="BG1526" s="7">
        <v>0</v>
      </c>
      <c r="BH1526" s="7">
        <v>0</v>
      </c>
      <c r="BI1526" s="7">
        <v>0</v>
      </c>
      <c r="BJ1526" s="7">
        <v>0</v>
      </c>
      <c r="BK1526" s="24">
        <v>0</v>
      </c>
      <c r="BL1526" s="11">
        <v>0</v>
      </c>
      <c r="BM1526" s="11">
        <v>0</v>
      </c>
      <c r="BN1526" s="11">
        <v>0</v>
      </c>
      <c r="BO1526" s="11">
        <v>0</v>
      </c>
      <c r="BP1526" s="11">
        <v>0</v>
      </c>
      <c r="BQ1526" s="11">
        <v>0</v>
      </c>
      <c r="BR1526" s="11">
        <v>0</v>
      </c>
      <c r="BS1526" s="11"/>
      <c r="BT1526" s="11"/>
      <c r="BU1526" s="11"/>
      <c r="BV1526" s="11">
        <v>0</v>
      </c>
      <c r="BW1526" s="11">
        <v>0</v>
      </c>
      <c r="BX1526" s="11">
        <v>0</v>
      </c>
    </row>
    <row r="1527" spans="3:76" ht="19.5" customHeight="1">
      <c r="C1527" s="9">
        <v>79002001</v>
      </c>
      <c r="D1527" s="8" t="s">
        <v>1792</v>
      </c>
      <c r="E1527" s="9">
        <v>1</v>
      </c>
      <c r="F1527" s="11">
        <v>80000001</v>
      </c>
      <c r="G1527" s="9">
        <v>0</v>
      </c>
      <c r="H1527" s="9">
        <v>0</v>
      </c>
      <c r="I1527" s="9">
        <v>1</v>
      </c>
      <c r="J1527" s="9">
        <v>0</v>
      </c>
      <c r="K1527" s="9">
        <v>0</v>
      </c>
      <c r="L1527" s="7">
        <v>0</v>
      </c>
      <c r="M1527" s="7">
        <v>0</v>
      </c>
      <c r="N1527" s="27">
        <v>2</v>
      </c>
      <c r="O1527" s="7">
        <v>2</v>
      </c>
      <c r="P1527" s="7">
        <v>0.9</v>
      </c>
      <c r="Q1527" s="7">
        <v>0</v>
      </c>
      <c r="R1527" s="11">
        <v>101</v>
      </c>
      <c r="S1527" s="7">
        <v>0</v>
      </c>
      <c r="T1527" s="7">
        <v>1</v>
      </c>
      <c r="U1527" s="7">
        <v>2</v>
      </c>
      <c r="V1527" s="7">
        <v>0</v>
      </c>
      <c r="W1527" s="7">
        <v>3</v>
      </c>
      <c r="X1527" s="7"/>
      <c r="Y1527" s="7">
        <v>0</v>
      </c>
      <c r="Z1527" s="7">
        <v>1</v>
      </c>
      <c r="AA1527" s="7">
        <v>0</v>
      </c>
      <c r="AB1527" s="7">
        <v>0</v>
      </c>
      <c r="AC1527" s="7">
        <v>0</v>
      </c>
      <c r="AD1527" s="7">
        <v>0</v>
      </c>
      <c r="AE1527" s="7">
        <v>10</v>
      </c>
      <c r="AF1527" s="7">
        <v>1</v>
      </c>
      <c r="AG1527" s="7" t="s">
        <v>883</v>
      </c>
      <c r="AH1527" s="11">
        <v>1</v>
      </c>
      <c r="AI1527" s="11">
        <v>1</v>
      </c>
      <c r="AJ1527" s="11">
        <v>0</v>
      </c>
      <c r="AK1527" s="11">
        <v>3</v>
      </c>
      <c r="AL1527" s="7">
        <v>0</v>
      </c>
      <c r="AM1527" s="7">
        <v>0</v>
      </c>
      <c r="AN1527" s="7">
        <v>0</v>
      </c>
      <c r="AO1527" s="7">
        <v>3</v>
      </c>
      <c r="AP1527" s="7">
        <v>5000</v>
      </c>
      <c r="AQ1527" s="7">
        <v>2.5</v>
      </c>
      <c r="AR1527" s="7">
        <v>0</v>
      </c>
      <c r="AS1527" s="11">
        <v>0</v>
      </c>
      <c r="AT1527" s="7" t="s">
        <v>1744</v>
      </c>
      <c r="AU1527" s="7"/>
      <c r="AV1527" s="10" t="s">
        <v>189</v>
      </c>
      <c r="AW1527" s="7" t="s">
        <v>159</v>
      </c>
      <c r="AX1527" s="9">
        <v>10000007</v>
      </c>
      <c r="AY1527" s="9">
        <v>70403003</v>
      </c>
      <c r="AZ1527" s="8" t="s">
        <v>156</v>
      </c>
      <c r="BA1527" s="7">
        <v>0</v>
      </c>
      <c r="BB1527" s="16">
        <v>0</v>
      </c>
      <c r="BC1527" s="16">
        <v>0</v>
      </c>
      <c r="BD1527" s="22" t="s">
        <v>1811</v>
      </c>
      <c r="BE1527" s="7">
        <v>0</v>
      </c>
      <c r="BF1527" s="7">
        <v>0</v>
      </c>
      <c r="BG1527" s="7">
        <v>0</v>
      </c>
      <c r="BH1527" s="7">
        <v>0</v>
      </c>
      <c r="BI1527" s="7">
        <v>0</v>
      </c>
      <c r="BJ1527" s="7">
        <v>0</v>
      </c>
      <c r="BK1527" s="24">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79003001</v>
      </c>
      <c r="D1528" s="8" t="s">
        <v>1715</v>
      </c>
      <c r="E1528" s="7">
        <v>1</v>
      </c>
      <c r="F1528" s="11">
        <v>80000001</v>
      </c>
      <c r="G1528" s="9">
        <v>0</v>
      </c>
      <c r="H1528" s="9">
        <v>0</v>
      </c>
      <c r="I1528" s="9">
        <v>1</v>
      </c>
      <c r="J1528" s="9">
        <v>0</v>
      </c>
      <c r="K1528" s="9">
        <v>0</v>
      </c>
      <c r="L1528" s="7">
        <v>0</v>
      </c>
      <c r="M1528" s="7">
        <v>0</v>
      </c>
      <c r="N1528" s="7">
        <v>2</v>
      </c>
      <c r="O1528" s="7">
        <v>1</v>
      </c>
      <c r="P1528" s="7">
        <v>0.5</v>
      </c>
      <c r="Q1528" s="7">
        <v>0</v>
      </c>
      <c r="R1528" s="11">
        <v>0</v>
      </c>
      <c r="S1528" s="7">
        <v>0</v>
      </c>
      <c r="T1528" s="7">
        <v>1</v>
      </c>
      <c r="U1528" s="7">
        <v>2</v>
      </c>
      <c r="V1528" s="7">
        <v>0</v>
      </c>
      <c r="W1528" s="7">
        <v>3</v>
      </c>
      <c r="X1528" s="7"/>
      <c r="Y1528" s="7">
        <v>0</v>
      </c>
      <c r="Z1528" s="7">
        <v>0</v>
      </c>
      <c r="AA1528" s="7">
        <v>0</v>
      </c>
      <c r="AB1528" s="7">
        <v>0</v>
      </c>
      <c r="AC1528" s="7">
        <v>0</v>
      </c>
      <c r="AD1528" s="7">
        <v>0</v>
      </c>
      <c r="AE1528" s="7">
        <v>10</v>
      </c>
      <c r="AF1528" s="7">
        <v>1</v>
      </c>
      <c r="AG1528" s="7">
        <v>3</v>
      </c>
      <c r="AH1528" s="11">
        <v>6</v>
      </c>
      <c r="AI1528" s="11">
        <v>1</v>
      </c>
      <c r="AJ1528" s="11">
        <v>0</v>
      </c>
      <c r="AK1528" s="11">
        <v>1.5</v>
      </c>
      <c r="AL1528" s="7">
        <v>0</v>
      </c>
      <c r="AM1528" s="7">
        <v>0</v>
      </c>
      <c r="AN1528" s="7">
        <v>0</v>
      </c>
      <c r="AO1528" s="7">
        <v>3</v>
      </c>
      <c r="AP1528" s="7">
        <v>5000</v>
      </c>
      <c r="AQ1528" s="7">
        <v>3</v>
      </c>
      <c r="AR1528" s="7">
        <v>0</v>
      </c>
      <c r="AS1528" s="11">
        <v>0</v>
      </c>
      <c r="AT1528" s="7" t="s">
        <v>153</v>
      </c>
      <c r="AU1528" s="7"/>
      <c r="AV1528" s="10" t="s">
        <v>189</v>
      </c>
      <c r="AW1528" s="7" t="s">
        <v>159</v>
      </c>
      <c r="AX1528" s="9">
        <v>10000007</v>
      </c>
      <c r="AY1528" s="9">
        <v>70103003</v>
      </c>
      <c r="AZ1528" s="8" t="s">
        <v>156</v>
      </c>
      <c r="BA1528" s="7" t="s">
        <v>1876</v>
      </c>
      <c r="BB1528" s="16">
        <v>0</v>
      </c>
      <c r="BC1528" s="16">
        <v>0</v>
      </c>
      <c r="BD1528" s="22" t="s">
        <v>1717</v>
      </c>
      <c r="BE1528" s="7">
        <v>0</v>
      </c>
      <c r="BF1528" s="7">
        <v>0</v>
      </c>
      <c r="BG1528" s="7">
        <v>0</v>
      </c>
      <c r="BH1528" s="7">
        <v>0</v>
      </c>
      <c r="BI1528" s="7">
        <v>0</v>
      </c>
      <c r="BJ1528" s="7">
        <v>0</v>
      </c>
      <c r="BK1528" s="24">
        <v>0</v>
      </c>
      <c r="BL1528" s="11">
        <v>0</v>
      </c>
      <c r="BM1528" s="11">
        <v>0</v>
      </c>
      <c r="BN1528" s="11">
        <v>0</v>
      </c>
      <c r="BO1528" s="11">
        <v>0</v>
      </c>
      <c r="BP1528" s="11">
        <v>0</v>
      </c>
      <c r="BQ1528" s="11">
        <v>0</v>
      </c>
      <c r="BR1528" s="11">
        <v>0</v>
      </c>
      <c r="BS1528" s="11"/>
      <c r="BT1528" s="11"/>
      <c r="BU1528" s="11"/>
      <c r="BV1528" s="11">
        <v>0</v>
      </c>
      <c r="BW1528" s="11">
        <v>0</v>
      </c>
      <c r="BX1528" s="11">
        <v>0</v>
      </c>
    </row>
    <row r="1529" spans="3:76" ht="19.5" customHeight="1">
      <c r="C1529" s="9">
        <v>79003002</v>
      </c>
      <c r="D1529" s="8" t="s">
        <v>1825</v>
      </c>
      <c r="E1529" s="9">
        <v>1</v>
      </c>
      <c r="F1529" s="11">
        <v>80000001</v>
      </c>
      <c r="G1529" s="9">
        <v>0</v>
      </c>
      <c r="H1529" s="9">
        <v>0</v>
      </c>
      <c r="I1529" s="9">
        <v>1</v>
      </c>
      <c r="J1529" s="9">
        <v>0</v>
      </c>
      <c r="K1529" s="9">
        <v>0</v>
      </c>
      <c r="L1529" s="7">
        <v>0</v>
      </c>
      <c r="M1529" s="7">
        <v>0</v>
      </c>
      <c r="N1529" s="27">
        <v>2</v>
      </c>
      <c r="O1529" s="7">
        <v>1</v>
      </c>
      <c r="P1529" s="7">
        <v>0.25</v>
      </c>
      <c r="Q1529" s="7">
        <v>0</v>
      </c>
      <c r="R1529" s="11">
        <v>101</v>
      </c>
      <c r="S1529" s="7">
        <v>0</v>
      </c>
      <c r="T1529" s="7">
        <v>1</v>
      </c>
      <c r="U1529" s="7">
        <v>2</v>
      </c>
      <c r="V1529" s="7">
        <v>0</v>
      </c>
      <c r="W1529" s="7">
        <v>1.5</v>
      </c>
      <c r="X1529" s="7"/>
      <c r="Y1529" s="7">
        <v>0</v>
      </c>
      <c r="Z1529" s="7">
        <v>1</v>
      </c>
      <c r="AA1529" s="7">
        <v>0</v>
      </c>
      <c r="AB1529" s="7">
        <v>0</v>
      </c>
      <c r="AC1529" s="7">
        <v>0</v>
      </c>
      <c r="AD1529" s="7">
        <v>0</v>
      </c>
      <c r="AE1529" s="7">
        <v>15</v>
      </c>
      <c r="AF1529" s="7">
        <v>1</v>
      </c>
      <c r="AG1529" s="7" t="s">
        <v>165</v>
      </c>
      <c r="AH1529" s="11">
        <v>0</v>
      </c>
      <c r="AI1529" s="11">
        <v>0</v>
      </c>
      <c r="AJ1529" s="11">
        <v>0</v>
      </c>
      <c r="AK1529" s="11">
        <v>0</v>
      </c>
      <c r="AL1529" s="7">
        <v>0</v>
      </c>
      <c r="AM1529" s="7">
        <v>0</v>
      </c>
      <c r="AN1529" s="7">
        <v>0</v>
      </c>
      <c r="AO1529" s="7">
        <v>0.5</v>
      </c>
      <c r="AP1529" s="7">
        <v>100000</v>
      </c>
      <c r="AQ1529" s="7">
        <v>0.5</v>
      </c>
      <c r="AR1529" s="7">
        <v>0</v>
      </c>
      <c r="AS1529" s="11">
        <v>0</v>
      </c>
      <c r="AT1529" s="209" t="s">
        <v>1740</v>
      </c>
      <c r="AU1529" s="11"/>
      <c r="AV1529" s="10" t="s">
        <v>154</v>
      </c>
      <c r="AW1529" s="7" t="s">
        <v>159</v>
      </c>
      <c r="AX1529" s="9">
        <v>10000007</v>
      </c>
      <c r="AY1529" s="9">
        <v>70202004</v>
      </c>
      <c r="AZ1529" s="10" t="s">
        <v>215</v>
      </c>
      <c r="BA1529" s="10" t="s">
        <v>216</v>
      </c>
      <c r="BB1529" s="16">
        <v>0</v>
      </c>
      <c r="BC1529" s="16">
        <v>0</v>
      </c>
      <c r="BD1529" s="22" t="s">
        <v>1874</v>
      </c>
      <c r="BE1529" s="7">
        <v>0</v>
      </c>
      <c r="BF1529" s="7">
        <v>0</v>
      </c>
      <c r="BG1529" s="7">
        <v>0</v>
      </c>
      <c r="BH1529" s="7">
        <v>0</v>
      </c>
      <c r="BI1529" s="7">
        <v>0</v>
      </c>
      <c r="BJ1529" s="7">
        <v>0</v>
      </c>
      <c r="BK1529" s="24">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80000001</v>
      </c>
      <c r="D1530" s="8" t="s">
        <v>1925</v>
      </c>
      <c r="E1530" s="7">
        <v>1</v>
      </c>
      <c r="F1530" s="11">
        <v>80000001</v>
      </c>
      <c r="G1530" s="9">
        <v>0</v>
      </c>
      <c r="H1530" s="9">
        <v>0</v>
      </c>
      <c r="I1530" s="9">
        <v>1</v>
      </c>
      <c r="J1530" s="9">
        <v>0</v>
      </c>
      <c r="K1530" s="9">
        <v>0</v>
      </c>
      <c r="L1530" s="7">
        <v>0</v>
      </c>
      <c r="M1530" s="7">
        <v>0</v>
      </c>
      <c r="N1530" s="7">
        <v>1</v>
      </c>
      <c r="O1530" s="7">
        <v>0</v>
      </c>
      <c r="P1530" s="7">
        <v>0</v>
      </c>
      <c r="Q1530" s="7">
        <v>0</v>
      </c>
      <c r="R1530" s="11">
        <v>0</v>
      </c>
      <c r="S1530" s="7">
        <v>0</v>
      </c>
      <c r="T1530" s="7">
        <v>1</v>
      </c>
      <c r="U1530" s="7">
        <v>2</v>
      </c>
      <c r="V1530" s="7">
        <v>0</v>
      </c>
      <c r="W1530" s="7">
        <v>1.2</v>
      </c>
      <c r="X1530" s="7"/>
      <c r="Y1530" s="7">
        <v>100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1926</v>
      </c>
      <c r="BB1530" s="16">
        <v>0</v>
      </c>
      <c r="BC1530" s="16">
        <v>0</v>
      </c>
      <c r="BD1530" s="22" t="s">
        <v>1927</v>
      </c>
      <c r="BE1530" s="7">
        <v>0</v>
      </c>
      <c r="BF1530" s="7">
        <v>0</v>
      </c>
      <c r="BG1530" s="7">
        <v>0</v>
      </c>
      <c r="BH1530" s="7">
        <v>0</v>
      </c>
      <c r="BI1530" s="7">
        <v>0</v>
      </c>
      <c r="BJ1530" s="7">
        <v>0</v>
      </c>
      <c r="BK1530" s="24">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80000002</v>
      </c>
      <c r="D1531" s="8" t="s">
        <v>1928</v>
      </c>
      <c r="E1531" s="7">
        <v>1</v>
      </c>
      <c r="F1531" s="11">
        <v>80000001</v>
      </c>
      <c r="G1531" s="9">
        <v>0</v>
      </c>
      <c r="H1531" s="9">
        <v>0</v>
      </c>
      <c r="I1531" s="9">
        <v>1</v>
      </c>
      <c r="J1531" s="9">
        <v>0</v>
      </c>
      <c r="K1531" s="9">
        <v>0</v>
      </c>
      <c r="L1531" s="7">
        <v>0</v>
      </c>
      <c r="M1531" s="7">
        <v>0</v>
      </c>
      <c r="N1531" s="7">
        <v>1</v>
      </c>
      <c r="O1531" s="7">
        <v>0</v>
      </c>
      <c r="P1531" s="7">
        <v>0</v>
      </c>
      <c r="Q1531" s="7">
        <v>0</v>
      </c>
      <c r="R1531" s="11">
        <v>0</v>
      </c>
      <c r="S1531" s="7">
        <v>0</v>
      </c>
      <c r="T1531" s="7">
        <v>1</v>
      </c>
      <c r="U1531" s="7">
        <v>2</v>
      </c>
      <c r="V1531" s="7">
        <v>0</v>
      </c>
      <c r="W1531" s="7">
        <v>1.2</v>
      </c>
      <c r="X1531" s="7"/>
      <c r="Y1531" s="7">
        <v>100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1926</v>
      </c>
      <c r="BB1531" s="16">
        <v>0</v>
      </c>
      <c r="BC1531" s="16">
        <v>0</v>
      </c>
      <c r="BD1531" s="22" t="s">
        <v>1686</v>
      </c>
      <c r="BE1531" s="7">
        <v>0</v>
      </c>
      <c r="BF1531" s="7">
        <v>0</v>
      </c>
      <c r="BG1531" s="7">
        <v>0</v>
      </c>
      <c r="BH1531" s="7">
        <v>0</v>
      </c>
      <c r="BI1531" s="7">
        <v>0</v>
      </c>
      <c r="BJ1531" s="7">
        <v>0</v>
      </c>
      <c r="BK1531" s="24">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80000003</v>
      </c>
      <c r="D1532" s="8" t="s">
        <v>1929</v>
      </c>
      <c r="E1532" s="7">
        <v>1</v>
      </c>
      <c r="F1532" s="11">
        <v>80000001</v>
      </c>
      <c r="G1532" s="9">
        <v>0</v>
      </c>
      <c r="H1532" s="9">
        <v>0</v>
      </c>
      <c r="I1532" s="9">
        <v>1</v>
      </c>
      <c r="J1532" s="9">
        <v>0</v>
      </c>
      <c r="K1532" s="9">
        <v>0</v>
      </c>
      <c r="L1532" s="7">
        <v>0</v>
      </c>
      <c r="M1532" s="7">
        <v>0</v>
      </c>
      <c r="N1532" s="7">
        <v>1</v>
      </c>
      <c r="O1532" s="7">
        <v>0</v>
      </c>
      <c r="P1532" s="7">
        <v>0</v>
      </c>
      <c r="Q1532" s="7">
        <v>0</v>
      </c>
      <c r="R1532" s="11">
        <v>0</v>
      </c>
      <c r="S1532" s="7">
        <v>0</v>
      </c>
      <c r="T1532" s="7">
        <v>1</v>
      </c>
      <c r="U1532" s="7">
        <v>2</v>
      </c>
      <c r="V1532" s="7">
        <v>0</v>
      </c>
      <c r="W1532" s="7">
        <v>1.2</v>
      </c>
      <c r="X1532" s="7"/>
      <c r="Y1532" s="7">
        <v>100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1926</v>
      </c>
      <c r="BB1532" s="16">
        <v>0</v>
      </c>
      <c r="BC1532" s="16">
        <v>0</v>
      </c>
      <c r="BD1532" s="22" t="s">
        <v>1930</v>
      </c>
      <c r="BE1532" s="7">
        <v>0</v>
      </c>
      <c r="BF1532" s="7">
        <v>0</v>
      </c>
      <c r="BG1532" s="7">
        <v>0</v>
      </c>
      <c r="BH1532" s="7">
        <v>0</v>
      </c>
      <c r="BI1532" s="7">
        <v>0</v>
      </c>
      <c r="BJ1532" s="7">
        <v>0</v>
      </c>
      <c r="BK1532" s="24">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80000004</v>
      </c>
      <c r="D1533" s="8" t="s">
        <v>1931</v>
      </c>
      <c r="E1533" s="7">
        <v>1</v>
      </c>
      <c r="F1533" s="11">
        <v>80000001</v>
      </c>
      <c r="G1533" s="9">
        <v>0</v>
      </c>
      <c r="H1533" s="9">
        <v>0</v>
      </c>
      <c r="I1533" s="9">
        <v>1</v>
      </c>
      <c r="J1533" s="9">
        <v>0</v>
      </c>
      <c r="K1533" s="9">
        <v>0</v>
      </c>
      <c r="L1533" s="7">
        <v>0</v>
      </c>
      <c r="M1533" s="7">
        <v>0</v>
      </c>
      <c r="N1533" s="7">
        <v>1</v>
      </c>
      <c r="O1533" s="7">
        <v>0</v>
      </c>
      <c r="P1533" s="7">
        <v>0</v>
      </c>
      <c r="Q1533" s="7">
        <v>0</v>
      </c>
      <c r="R1533" s="11">
        <v>0</v>
      </c>
      <c r="S1533" s="7">
        <v>0</v>
      </c>
      <c r="T1533" s="7">
        <v>1</v>
      </c>
      <c r="U1533" s="7">
        <v>2</v>
      </c>
      <c r="V1533" s="7">
        <v>0</v>
      </c>
      <c r="W1533" s="7">
        <v>1.2</v>
      </c>
      <c r="X1533" s="7"/>
      <c r="Y1533" s="7">
        <v>100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1926</v>
      </c>
      <c r="BB1533" s="16">
        <v>0</v>
      </c>
      <c r="BC1533" s="16">
        <v>0</v>
      </c>
      <c r="BD1533" s="22" t="s">
        <v>1932</v>
      </c>
      <c r="BE1533" s="7">
        <v>0</v>
      </c>
      <c r="BF1533" s="7">
        <v>0</v>
      </c>
      <c r="BG1533" s="7">
        <v>0</v>
      </c>
      <c r="BH1533" s="7">
        <v>0</v>
      </c>
      <c r="BI1533" s="7">
        <v>0</v>
      </c>
      <c r="BJ1533" s="7">
        <v>0</v>
      </c>
      <c r="BK1533" s="24">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9">
        <v>80000005</v>
      </c>
      <c r="D1534" s="8" t="s">
        <v>1933</v>
      </c>
      <c r="E1534" s="7">
        <v>1</v>
      </c>
      <c r="F1534" s="11">
        <v>80000001</v>
      </c>
      <c r="G1534" s="9">
        <v>0</v>
      </c>
      <c r="H1534" s="9">
        <v>0</v>
      </c>
      <c r="I1534" s="9">
        <v>1</v>
      </c>
      <c r="J1534" s="9">
        <v>0</v>
      </c>
      <c r="K1534" s="9">
        <v>0</v>
      </c>
      <c r="L1534" s="7">
        <v>0</v>
      </c>
      <c r="M1534" s="7">
        <v>0</v>
      </c>
      <c r="N1534" s="7">
        <v>1</v>
      </c>
      <c r="O1534" s="7">
        <v>0</v>
      </c>
      <c r="P1534" s="7">
        <v>0</v>
      </c>
      <c r="Q1534" s="7">
        <v>0</v>
      </c>
      <c r="R1534" s="11">
        <v>0</v>
      </c>
      <c r="S1534" s="7">
        <v>0</v>
      </c>
      <c r="T1534" s="7">
        <v>1</v>
      </c>
      <c r="U1534" s="7">
        <v>2</v>
      </c>
      <c r="V1534" s="7">
        <v>0</v>
      </c>
      <c r="W1534" s="7">
        <v>1.2</v>
      </c>
      <c r="X1534" s="7"/>
      <c r="Y1534" s="7">
        <v>100</v>
      </c>
      <c r="Z1534" s="7">
        <v>0</v>
      </c>
      <c r="AA1534" s="7">
        <v>0</v>
      </c>
      <c r="AB1534" s="7">
        <v>0</v>
      </c>
      <c r="AC1534" s="7">
        <v>0</v>
      </c>
      <c r="AD1534" s="7">
        <v>0</v>
      </c>
      <c r="AE1534" s="7">
        <v>9</v>
      </c>
      <c r="AF1534" s="7">
        <v>2</v>
      </c>
      <c r="AG1534" s="7" t="s">
        <v>152</v>
      </c>
      <c r="AH1534" s="11">
        <v>2</v>
      </c>
      <c r="AI1534" s="11">
        <v>2</v>
      </c>
      <c r="AJ1534" s="11">
        <v>0</v>
      </c>
      <c r="AK1534" s="11">
        <v>1.5</v>
      </c>
      <c r="AL1534" s="7">
        <v>0</v>
      </c>
      <c r="AM1534" s="7">
        <v>0</v>
      </c>
      <c r="AN1534" s="7">
        <v>0</v>
      </c>
      <c r="AO1534" s="7">
        <v>1</v>
      </c>
      <c r="AP1534" s="7">
        <v>3000</v>
      </c>
      <c r="AQ1534" s="7">
        <v>0.5</v>
      </c>
      <c r="AR1534" s="7">
        <v>0</v>
      </c>
      <c r="AS1534" s="11">
        <v>0</v>
      </c>
      <c r="AT1534" s="7" t="s">
        <v>153</v>
      </c>
      <c r="AU1534" s="7"/>
      <c r="AV1534" s="8" t="s">
        <v>154</v>
      </c>
      <c r="AW1534" s="7">
        <v>0</v>
      </c>
      <c r="AX1534" s="9">
        <v>0</v>
      </c>
      <c r="AY1534" s="9">
        <v>0</v>
      </c>
      <c r="AZ1534" s="8" t="s">
        <v>156</v>
      </c>
      <c r="BA1534" s="7" t="s">
        <v>1926</v>
      </c>
      <c r="BB1534" s="16">
        <v>0</v>
      </c>
      <c r="BC1534" s="16">
        <v>0</v>
      </c>
      <c r="BD1534" s="22" t="s">
        <v>1934</v>
      </c>
      <c r="BE1534" s="7">
        <v>0</v>
      </c>
      <c r="BF1534" s="7">
        <v>0</v>
      </c>
      <c r="BG1534" s="7">
        <v>0</v>
      </c>
      <c r="BH1534" s="7">
        <v>0</v>
      </c>
      <c r="BI1534" s="7">
        <v>0</v>
      </c>
      <c r="BJ1534" s="7">
        <v>0</v>
      </c>
      <c r="BK1534" s="24">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80000006</v>
      </c>
      <c r="D1535" s="8" t="s">
        <v>1935</v>
      </c>
      <c r="E1535" s="7">
        <v>1</v>
      </c>
      <c r="F1535" s="11">
        <v>80000001</v>
      </c>
      <c r="G1535" s="9">
        <v>0</v>
      </c>
      <c r="H1535" s="9">
        <v>0</v>
      </c>
      <c r="I1535" s="9">
        <v>1</v>
      </c>
      <c r="J1535" s="9">
        <v>0</v>
      </c>
      <c r="K1535" s="9">
        <v>0</v>
      </c>
      <c r="L1535" s="7">
        <v>0</v>
      </c>
      <c r="M1535" s="7">
        <v>0</v>
      </c>
      <c r="N1535" s="7">
        <v>1</v>
      </c>
      <c r="O1535" s="7">
        <v>0</v>
      </c>
      <c r="P1535" s="7">
        <v>0</v>
      </c>
      <c r="Q1535" s="7">
        <v>0</v>
      </c>
      <c r="R1535" s="11">
        <v>0</v>
      </c>
      <c r="S1535" s="7">
        <v>0</v>
      </c>
      <c r="T1535" s="7">
        <v>1</v>
      </c>
      <c r="U1535" s="7">
        <v>2</v>
      </c>
      <c r="V1535" s="7">
        <v>0</v>
      </c>
      <c r="W1535" s="7">
        <v>1.2</v>
      </c>
      <c r="X1535" s="7"/>
      <c r="Y1535" s="7">
        <v>100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1926</v>
      </c>
      <c r="BB1535" s="16">
        <v>0</v>
      </c>
      <c r="BC1535" s="16">
        <v>0</v>
      </c>
      <c r="BD1535" s="22" t="s">
        <v>1936</v>
      </c>
      <c r="BE1535" s="7">
        <v>0</v>
      </c>
      <c r="BF1535" s="7">
        <v>0</v>
      </c>
      <c r="BG1535" s="7">
        <v>0</v>
      </c>
      <c r="BH1535" s="7">
        <v>0</v>
      </c>
      <c r="BI1535" s="7">
        <v>0</v>
      </c>
      <c r="BJ1535" s="7">
        <v>0</v>
      </c>
      <c r="BK1535" s="24">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80000007</v>
      </c>
      <c r="D1536" s="8" t="s">
        <v>1937</v>
      </c>
      <c r="E1536" s="7">
        <v>1</v>
      </c>
      <c r="F1536" s="11">
        <v>80000001</v>
      </c>
      <c r="G1536" s="9">
        <v>0</v>
      </c>
      <c r="H1536" s="9">
        <v>0</v>
      </c>
      <c r="I1536" s="9">
        <v>1</v>
      </c>
      <c r="J1536" s="9">
        <v>0</v>
      </c>
      <c r="K1536" s="9">
        <v>0</v>
      </c>
      <c r="L1536" s="7">
        <v>0</v>
      </c>
      <c r="M1536" s="7">
        <v>0</v>
      </c>
      <c r="N1536" s="7">
        <v>1</v>
      </c>
      <c r="O1536" s="7">
        <v>0</v>
      </c>
      <c r="P1536" s="7">
        <v>0</v>
      </c>
      <c r="Q1536" s="7">
        <v>0</v>
      </c>
      <c r="R1536" s="11">
        <v>0</v>
      </c>
      <c r="S1536" s="7">
        <v>0</v>
      </c>
      <c r="T1536" s="7">
        <v>1</v>
      </c>
      <c r="U1536" s="7">
        <v>2</v>
      </c>
      <c r="V1536" s="7">
        <v>0</v>
      </c>
      <c r="W1536" s="7">
        <v>1.2</v>
      </c>
      <c r="X1536" s="7"/>
      <c r="Y1536" s="7">
        <v>100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0</v>
      </c>
      <c r="AT1536" s="7" t="s">
        <v>153</v>
      </c>
      <c r="AU1536" s="7"/>
      <c r="AV1536" s="8" t="s">
        <v>154</v>
      </c>
      <c r="AW1536" s="7">
        <v>0</v>
      </c>
      <c r="AX1536" s="9">
        <v>0</v>
      </c>
      <c r="AY1536" s="9">
        <v>0</v>
      </c>
      <c r="AZ1536" s="8" t="s">
        <v>156</v>
      </c>
      <c r="BA1536" s="7" t="s">
        <v>1926</v>
      </c>
      <c r="BB1536" s="16">
        <v>0</v>
      </c>
      <c r="BC1536" s="16">
        <v>0</v>
      </c>
      <c r="BD1536" s="22" t="s">
        <v>1938</v>
      </c>
      <c r="BE1536" s="7">
        <v>0</v>
      </c>
      <c r="BF1536" s="7">
        <v>0</v>
      </c>
      <c r="BG1536" s="7">
        <v>0</v>
      </c>
      <c r="BH1536" s="7">
        <v>0</v>
      </c>
      <c r="BI1536" s="7">
        <v>0</v>
      </c>
      <c r="BJ1536" s="7">
        <v>0</v>
      </c>
      <c r="BK1536" s="24">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80000008</v>
      </c>
      <c r="D1537" s="8" t="s">
        <v>1939</v>
      </c>
      <c r="E1537" s="7">
        <v>1</v>
      </c>
      <c r="F1537" s="11">
        <v>80000001</v>
      </c>
      <c r="G1537" s="9">
        <v>0</v>
      </c>
      <c r="H1537" s="9">
        <v>0</v>
      </c>
      <c r="I1537" s="9">
        <v>1</v>
      </c>
      <c r="J1537" s="9">
        <v>0</v>
      </c>
      <c r="K1537" s="9">
        <v>0</v>
      </c>
      <c r="L1537" s="7">
        <v>0</v>
      </c>
      <c r="M1537" s="7">
        <v>0</v>
      </c>
      <c r="N1537" s="7">
        <v>1</v>
      </c>
      <c r="O1537" s="7">
        <v>0</v>
      </c>
      <c r="P1537" s="7">
        <v>0</v>
      </c>
      <c r="Q1537" s="7">
        <v>0</v>
      </c>
      <c r="R1537" s="11">
        <v>0</v>
      </c>
      <c r="S1537" s="7">
        <v>0</v>
      </c>
      <c r="T1537" s="7">
        <v>1</v>
      </c>
      <c r="U1537" s="7">
        <v>2</v>
      </c>
      <c r="V1537" s="7">
        <v>0</v>
      </c>
      <c r="W1537" s="7">
        <v>1.2</v>
      </c>
      <c r="X1537" s="7"/>
      <c r="Y1537" s="7">
        <v>100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1926</v>
      </c>
      <c r="BB1537" s="16">
        <v>0</v>
      </c>
      <c r="BC1537" s="16">
        <v>0</v>
      </c>
      <c r="BD1537" s="22" t="s">
        <v>560</v>
      </c>
      <c r="BE1537" s="7">
        <v>0</v>
      </c>
      <c r="BF1537" s="7">
        <v>0</v>
      </c>
      <c r="BG1537" s="7">
        <v>0</v>
      </c>
      <c r="BH1537" s="7">
        <v>0</v>
      </c>
      <c r="BI1537" s="7">
        <v>0</v>
      </c>
      <c r="BJ1537" s="7">
        <v>0</v>
      </c>
      <c r="BK1537" s="24">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80001001</v>
      </c>
      <c r="D1538" s="8" t="s">
        <v>218</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219</v>
      </c>
      <c r="BB1538" s="16">
        <v>0</v>
      </c>
      <c r="BC1538" s="16">
        <v>0</v>
      </c>
      <c r="BD1538" s="22" t="s">
        <v>220</v>
      </c>
      <c r="BE1538" s="7">
        <v>0</v>
      </c>
      <c r="BF1538" s="7">
        <v>0</v>
      </c>
      <c r="BG1538" s="7"/>
      <c r="BH1538" s="7"/>
      <c r="BI1538" s="7"/>
      <c r="BJ1538" s="7">
        <v>80002001</v>
      </c>
      <c r="BK1538" s="24">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80001002</v>
      </c>
      <c r="D1539" s="8" t="s">
        <v>221</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222</v>
      </c>
      <c r="BB1539" s="16">
        <v>0</v>
      </c>
      <c r="BC1539" s="16">
        <v>0</v>
      </c>
      <c r="BD1539" s="22" t="s">
        <v>223</v>
      </c>
      <c r="BE1539" s="7"/>
      <c r="BF1539" s="7">
        <v>0</v>
      </c>
      <c r="BG1539" s="7"/>
      <c r="BH1539" s="7"/>
      <c r="BI1539" s="7"/>
      <c r="BJ1539" s="7">
        <v>80002002</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100000000000001" customHeight="1">
      <c r="C1540" s="9">
        <v>80001003</v>
      </c>
      <c r="D1540" s="8" t="s">
        <v>224</v>
      </c>
      <c r="E1540" s="7">
        <v>1</v>
      </c>
      <c r="F1540" s="11">
        <v>80000001</v>
      </c>
      <c r="G1540" s="9">
        <v>0</v>
      </c>
      <c r="H1540" s="9">
        <v>0</v>
      </c>
      <c r="I1540" s="9">
        <v>1</v>
      </c>
      <c r="J1540" s="9">
        <v>0</v>
      </c>
      <c r="K1540" s="9">
        <v>0</v>
      </c>
      <c r="L1540" s="7">
        <v>0</v>
      </c>
      <c r="M1540" s="7">
        <v>0</v>
      </c>
      <c r="N1540" s="7">
        <v>5</v>
      </c>
      <c r="O1540" s="7">
        <v>0</v>
      </c>
      <c r="P1540" s="7">
        <v>0</v>
      </c>
      <c r="Q1540" s="7">
        <v>0</v>
      </c>
      <c r="R1540" s="11">
        <v>0</v>
      </c>
      <c r="S1540" s="7">
        <v>0</v>
      </c>
      <c r="T1540" s="7">
        <v>1</v>
      </c>
      <c r="U1540" s="7">
        <v>2</v>
      </c>
      <c r="V1540" s="7">
        <v>0</v>
      </c>
      <c r="W1540" s="7">
        <v>0</v>
      </c>
      <c r="X1540" s="7"/>
      <c r="Y1540" s="7">
        <v>0</v>
      </c>
      <c r="Z1540" s="7">
        <v>0</v>
      </c>
      <c r="AA1540" s="7">
        <v>0</v>
      </c>
      <c r="AB1540" s="7">
        <v>0</v>
      </c>
      <c r="AC1540" s="7">
        <v>0</v>
      </c>
      <c r="AD1540" s="7">
        <v>0</v>
      </c>
      <c r="AE1540" s="7">
        <v>9</v>
      </c>
      <c r="AF1540" s="7">
        <v>2</v>
      </c>
      <c r="AG1540" s="7" t="s">
        <v>152</v>
      </c>
      <c r="AH1540" s="11">
        <v>2</v>
      </c>
      <c r="AI1540" s="11">
        <v>2</v>
      </c>
      <c r="AJ1540" s="11">
        <v>0</v>
      </c>
      <c r="AK1540" s="11">
        <v>1.5</v>
      </c>
      <c r="AL1540" s="7">
        <v>0</v>
      </c>
      <c r="AM1540" s="7">
        <v>0</v>
      </c>
      <c r="AN1540" s="7">
        <v>0</v>
      </c>
      <c r="AO1540" s="7">
        <v>1</v>
      </c>
      <c r="AP1540" s="7">
        <v>3000</v>
      </c>
      <c r="AQ1540" s="7">
        <v>0.5</v>
      </c>
      <c r="AR1540" s="7">
        <v>0</v>
      </c>
      <c r="AS1540" s="11">
        <v>0</v>
      </c>
      <c r="AT1540" s="7" t="s">
        <v>153</v>
      </c>
      <c r="AU1540" s="7"/>
      <c r="AV1540" s="8" t="s">
        <v>154</v>
      </c>
      <c r="AW1540" s="7">
        <v>0</v>
      </c>
      <c r="AX1540" s="9">
        <v>0</v>
      </c>
      <c r="AY1540" s="9">
        <v>0</v>
      </c>
      <c r="AZ1540" s="8" t="s">
        <v>156</v>
      </c>
      <c r="BA1540" s="7" t="s">
        <v>225</v>
      </c>
      <c r="BB1540" s="16">
        <v>0</v>
      </c>
      <c r="BC1540" s="16">
        <v>0</v>
      </c>
      <c r="BD1540" s="22" t="s">
        <v>226</v>
      </c>
      <c r="BE1540" s="7"/>
      <c r="BF1540" s="7">
        <v>0</v>
      </c>
      <c r="BG1540" s="7"/>
      <c r="BH1540" s="7"/>
      <c r="BI1540" s="7"/>
      <c r="BJ1540" s="7">
        <v>80002003</v>
      </c>
      <c r="BK1540" s="7">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80001004</v>
      </c>
      <c r="D1541" s="8" t="s">
        <v>227</v>
      </c>
      <c r="E1541" s="7">
        <v>1</v>
      </c>
      <c r="F1541" s="11">
        <v>80000001</v>
      </c>
      <c r="G1541" s="9">
        <v>0</v>
      </c>
      <c r="H1541" s="9">
        <v>0</v>
      </c>
      <c r="I1541" s="9">
        <v>1</v>
      </c>
      <c r="J1541" s="9">
        <v>0</v>
      </c>
      <c r="K1541" s="9">
        <v>0</v>
      </c>
      <c r="L1541" s="7">
        <v>0</v>
      </c>
      <c r="M1541" s="7">
        <v>0</v>
      </c>
      <c r="N1541" s="7">
        <v>5</v>
      </c>
      <c r="O1541" s="7">
        <v>0</v>
      </c>
      <c r="P1541" s="7">
        <v>0</v>
      </c>
      <c r="Q1541" s="7">
        <v>0</v>
      </c>
      <c r="R1541" s="11">
        <v>0</v>
      </c>
      <c r="S1541" s="7">
        <v>0</v>
      </c>
      <c r="T1541" s="7">
        <v>1</v>
      </c>
      <c r="U1541" s="7">
        <v>2</v>
      </c>
      <c r="V1541" s="7">
        <v>0</v>
      </c>
      <c r="W1541" s="7">
        <v>0</v>
      </c>
      <c r="X1541" s="7"/>
      <c r="Y1541" s="7">
        <v>0</v>
      </c>
      <c r="Z1541" s="7">
        <v>0</v>
      </c>
      <c r="AA1541" s="7">
        <v>0</v>
      </c>
      <c r="AB1541" s="7">
        <v>0</v>
      </c>
      <c r="AC1541" s="7">
        <v>0</v>
      </c>
      <c r="AD1541" s="7">
        <v>0</v>
      </c>
      <c r="AE1541" s="7">
        <v>9</v>
      </c>
      <c r="AF1541" s="7">
        <v>2</v>
      </c>
      <c r="AG1541" s="7" t="s">
        <v>152</v>
      </c>
      <c r="AH1541" s="11">
        <v>2</v>
      </c>
      <c r="AI1541" s="11">
        <v>2</v>
      </c>
      <c r="AJ1541" s="11">
        <v>0</v>
      </c>
      <c r="AK1541" s="11">
        <v>1.5</v>
      </c>
      <c r="AL1541" s="7">
        <v>0</v>
      </c>
      <c r="AM1541" s="7">
        <v>0</v>
      </c>
      <c r="AN1541" s="7">
        <v>0</v>
      </c>
      <c r="AO1541" s="7">
        <v>1</v>
      </c>
      <c r="AP1541" s="7">
        <v>3000</v>
      </c>
      <c r="AQ1541" s="7">
        <v>0.5</v>
      </c>
      <c r="AR1541" s="7">
        <v>0</v>
      </c>
      <c r="AS1541" s="11">
        <v>0</v>
      </c>
      <c r="AT1541" s="7" t="s">
        <v>153</v>
      </c>
      <c r="AU1541" s="7"/>
      <c r="AV1541" s="8" t="s">
        <v>154</v>
      </c>
      <c r="AW1541" s="7">
        <v>0</v>
      </c>
      <c r="AX1541" s="9">
        <v>0</v>
      </c>
      <c r="AY1541" s="9">
        <v>0</v>
      </c>
      <c r="AZ1541" s="8" t="s">
        <v>156</v>
      </c>
      <c r="BA1541" s="7" t="s">
        <v>228</v>
      </c>
      <c r="BB1541" s="16">
        <v>0</v>
      </c>
      <c r="BC1541" s="16">
        <v>0</v>
      </c>
      <c r="BD1541" s="22" t="s">
        <v>229</v>
      </c>
      <c r="BE1541" s="7"/>
      <c r="BF1541" s="7">
        <v>0</v>
      </c>
      <c r="BG1541" s="7"/>
      <c r="BH1541" s="7"/>
      <c r="BI1541" s="7"/>
      <c r="BJ1541" s="7">
        <v>80002004</v>
      </c>
      <c r="BK1541" s="7">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80001005</v>
      </c>
      <c r="D1542" s="8" t="s">
        <v>230</v>
      </c>
      <c r="E1542" s="7">
        <v>1</v>
      </c>
      <c r="F1542" s="11">
        <v>80000001</v>
      </c>
      <c r="G1542" s="9">
        <v>0</v>
      </c>
      <c r="H1542" s="9">
        <v>0</v>
      </c>
      <c r="I1542" s="9">
        <v>1</v>
      </c>
      <c r="J1542" s="9">
        <v>0</v>
      </c>
      <c r="K1542" s="9">
        <v>0</v>
      </c>
      <c r="L1542" s="7">
        <v>0</v>
      </c>
      <c r="M1542" s="7">
        <v>0</v>
      </c>
      <c r="N1542" s="7">
        <v>5</v>
      </c>
      <c r="O1542" s="7">
        <v>0</v>
      </c>
      <c r="P1542" s="7">
        <v>0</v>
      </c>
      <c r="Q1542" s="7">
        <v>0</v>
      </c>
      <c r="R1542" s="11">
        <v>0</v>
      </c>
      <c r="S1542" s="7">
        <v>0</v>
      </c>
      <c r="T1542" s="7">
        <v>1</v>
      </c>
      <c r="U1542" s="7">
        <v>2</v>
      </c>
      <c r="V1542" s="7">
        <v>0</v>
      </c>
      <c r="W1542" s="7">
        <v>0</v>
      </c>
      <c r="X1542" s="7"/>
      <c r="Y1542" s="7">
        <v>0</v>
      </c>
      <c r="Z1542" s="7">
        <v>0</v>
      </c>
      <c r="AA1542" s="7">
        <v>0</v>
      </c>
      <c r="AB1542" s="7">
        <v>0</v>
      </c>
      <c r="AC1542" s="7">
        <v>0</v>
      </c>
      <c r="AD1542" s="7">
        <v>0</v>
      </c>
      <c r="AE1542" s="7">
        <v>9</v>
      </c>
      <c r="AF1542" s="7">
        <v>2</v>
      </c>
      <c r="AG1542" s="7" t="s">
        <v>152</v>
      </c>
      <c r="AH1542" s="11">
        <v>2</v>
      </c>
      <c r="AI1542" s="11">
        <v>2</v>
      </c>
      <c r="AJ1542" s="11">
        <v>0</v>
      </c>
      <c r="AK1542" s="11">
        <v>1.5</v>
      </c>
      <c r="AL1542" s="7">
        <v>0</v>
      </c>
      <c r="AM1542" s="7">
        <v>0</v>
      </c>
      <c r="AN1542" s="7">
        <v>0</v>
      </c>
      <c r="AO1542" s="7">
        <v>1</v>
      </c>
      <c r="AP1542" s="7">
        <v>3000</v>
      </c>
      <c r="AQ1542" s="7">
        <v>0.5</v>
      </c>
      <c r="AR1542" s="7">
        <v>0</v>
      </c>
      <c r="AS1542" s="11">
        <v>0</v>
      </c>
      <c r="AT1542" s="7" t="s">
        <v>153</v>
      </c>
      <c r="AU1542" s="7"/>
      <c r="AV1542" s="8" t="s">
        <v>154</v>
      </c>
      <c r="AW1542" s="7">
        <v>0</v>
      </c>
      <c r="AX1542" s="9">
        <v>0</v>
      </c>
      <c r="AY1542" s="9">
        <v>0</v>
      </c>
      <c r="AZ1542" s="8" t="s">
        <v>156</v>
      </c>
      <c r="BA1542" s="7" t="s">
        <v>231</v>
      </c>
      <c r="BB1542" s="16">
        <v>0</v>
      </c>
      <c r="BC1542" s="16">
        <v>0</v>
      </c>
      <c r="BD1542" s="22" t="s">
        <v>232</v>
      </c>
      <c r="BE1542" s="7"/>
      <c r="BF1542" s="7">
        <v>0</v>
      </c>
      <c r="BG1542" s="7"/>
      <c r="BH1542" s="7"/>
      <c r="BI1542" s="7"/>
      <c r="BJ1542" s="7">
        <v>80002005</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30">
        <v>80001006</v>
      </c>
      <c r="D1543" s="78" t="s">
        <v>233</v>
      </c>
      <c r="E1543" s="30">
        <v>1</v>
      </c>
      <c r="F1543" s="11">
        <v>80000001</v>
      </c>
      <c r="G1543" s="30">
        <v>0</v>
      </c>
      <c r="H1543" s="30">
        <v>0</v>
      </c>
      <c r="I1543" s="9">
        <v>1</v>
      </c>
      <c r="J1543" s="9">
        <v>0</v>
      </c>
      <c r="K1543" s="30">
        <v>0</v>
      </c>
      <c r="L1543" s="30">
        <v>0</v>
      </c>
      <c r="M1543" s="30">
        <v>0</v>
      </c>
      <c r="N1543" s="30">
        <v>5</v>
      </c>
      <c r="O1543" s="30">
        <v>0</v>
      </c>
      <c r="P1543" s="30">
        <v>0</v>
      </c>
      <c r="Q1543" s="30">
        <v>0</v>
      </c>
      <c r="R1543" s="11">
        <v>0</v>
      </c>
      <c r="S1543" s="30">
        <v>0</v>
      </c>
      <c r="T1543" s="30">
        <v>1</v>
      </c>
      <c r="U1543" s="30">
        <v>2</v>
      </c>
      <c r="V1543" s="30">
        <v>0</v>
      </c>
      <c r="W1543" s="7">
        <v>1</v>
      </c>
      <c r="X1543" s="7"/>
      <c r="Y1543" s="7">
        <v>0</v>
      </c>
      <c r="Z1543" s="30">
        <v>0</v>
      </c>
      <c r="AA1543" s="30">
        <v>0</v>
      </c>
      <c r="AB1543" s="30">
        <v>0</v>
      </c>
      <c r="AC1543" s="30">
        <v>0</v>
      </c>
      <c r="AD1543" s="30">
        <v>0</v>
      </c>
      <c r="AE1543" s="30">
        <v>9</v>
      </c>
      <c r="AF1543" s="30">
        <v>2</v>
      </c>
      <c r="AG1543" s="30" t="s">
        <v>152</v>
      </c>
      <c r="AH1543" s="30">
        <v>2</v>
      </c>
      <c r="AI1543" s="30">
        <v>2</v>
      </c>
      <c r="AJ1543" s="11">
        <v>0</v>
      </c>
      <c r="AK1543" s="30">
        <v>1.5</v>
      </c>
      <c r="AL1543" s="30">
        <v>0</v>
      </c>
      <c r="AM1543" s="30">
        <v>0</v>
      </c>
      <c r="AN1543" s="30">
        <v>0</v>
      </c>
      <c r="AO1543" s="30">
        <v>1</v>
      </c>
      <c r="AP1543" s="30">
        <v>3000</v>
      </c>
      <c r="AQ1543" s="30">
        <v>0.5</v>
      </c>
      <c r="AR1543" s="30">
        <v>0</v>
      </c>
      <c r="AS1543" s="30">
        <v>0</v>
      </c>
      <c r="AT1543" s="30" t="s">
        <v>153</v>
      </c>
      <c r="AU1543" s="30"/>
      <c r="AV1543" s="78" t="s">
        <v>154</v>
      </c>
      <c r="AW1543" s="30">
        <v>0</v>
      </c>
      <c r="AX1543" s="30">
        <v>0</v>
      </c>
      <c r="AY1543" s="30">
        <v>0</v>
      </c>
      <c r="AZ1543" s="78" t="s">
        <v>156</v>
      </c>
      <c r="BA1543" s="30" t="s">
        <v>234</v>
      </c>
      <c r="BB1543" s="30">
        <v>0</v>
      </c>
      <c r="BC1543" s="30">
        <v>0</v>
      </c>
      <c r="BD1543" s="32" t="s">
        <v>235</v>
      </c>
      <c r="BE1543" s="30"/>
      <c r="BF1543" s="7">
        <v>0</v>
      </c>
      <c r="BG1543" s="30"/>
      <c r="BH1543" s="30"/>
      <c r="BI1543" s="30"/>
      <c r="BJ1543" s="30">
        <v>80002006</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80001007</v>
      </c>
      <c r="D1544" s="8" t="s">
        <v>236</v>
      </c>
      <c r="E1544" s="7">
        <v>1</v>
      </c>
      <c r="F1544" s="11">
        <v>80000001</v>
      </c>
      <c r="G1544" s="9">
        <v>0</v>
      </c>
      <c r="H1544" s="9">
        <v>0</v>
      </c>
      <c r="I1544" s="9">
        <v>1</v>
      </c>
      <c r="J1544" s="9">
        <v>0</v>
      </c>
      <c r="K1544" s="9">
        <v>0</v>
      </c>
      <c r="L1544" s="7">
        <v>0</v>
      </c>
      <c r="M1544" s="7">
        <v>0</v>
      </c>
      <c r="N1544" s="7">
        <v>2</v>
      </c>
      <c r="O1544" s="7">
        <v>3</v>
      </c>
      <c r="P1544" s="7">
        <v>0.1</v>
      </c>
      <c r="Q1544" s="7">
        <v>0</v>
      </c>
      <c r="R1544" s="11">
        <v>0</v>
      </c>
      <c r="S1544" s="7">
        <v>0</v>
      </c>
      <c r="T1544" s="7">
        <v>1</v>
      </c>
      <c r="U1544" s="7">
        <v>2</v>
      </c>
      <c r="V1544" s="7">
        <v>0</v>
      </c>
      <c r="W1544" s="7">
        <v>1</v>
      </c>
      <c r="X1544" s="7"/>
      <c r="Y1544" s="7">
        <v>0</v>
      </c>
      <c r="Z1544" s="7">
        <v>0</v>
      </c>
      <c r="AA1544" s="7">
        <v>0</v>
      </c>
      <c r="AB1544" s="7">
        <v>0</v>
      </c>
      <c r="AC1544" s="7">
        <v>0</v>
      </c>
      <c r="AD1544" s="7">
        <v>0</v>
      </c>
      <c r="AE1544" s="7">
        <v>9</v>
      </c>
      <c r="AF1544" s="7">
        <v>1</v>
      </c>
      <c r="AG1544" s="7">
        <v>0</v>
      </c>
      <c r="AH1544" s="11">
        <v>1</v>
      </c>
      <c r="AI1544" s="11">
        <v>2</v>
      </c>
      <c r="AJ1544" s="11">
        <v>0</v>
      </c>
      <c r="AK1544" s="11">
        <v>1.5</v>
      </c>
      <c r="AL1544" s="7">
        <v>0</v>
      </c>
      <c r="AM1544" s="7">
        <v>0</v>
      </c>
      <c r="AN1544" s="7">
        <v>0</v>
      </c>
      <c r="AO1544" s="7">
        <v>1</v>
      </c>
      <c r="AP1544" s="7">
        <v>3000</v>
      </c>
      <c r="AQ1544" s="7">
        <v>0.5</v>
      </c>
      <c r="AR1544" s="7">
        <v>0</v>
      </c>
      <c r="AS1544" s="11">
        <v>0</v>
      </c>
      <c r="AT1544" s="7" t="s">
        <v>153</v>
      </c>
      <c r="AU1544" s="7"/>
      <c r="AV1544" s="8" t="s">
        <v>154</v>
      </c>
      <c r="AW1544" s="7">
        <v>0</v>
      </c>
      <c r="AX1544" s="9">
        <v>0</v>
      </c>
      <c r="AY1544" s="9">
        <v>0</v>
      </c>
      <c r="AZ1544" s="8" t="s">
        <v>156</v>
      </c>
      <c r="BA1544" s="7"/>
      <c r="BB1544" s="16">
        <v>0</v>
      </c>
      <c r="BC1544" s="16">
        <v>0</v>
      </c>
      <c r="BD1544" s="22" t="s">
        <v>237</v>
      </c>
      <c r="BE1544" s="7"/>
      <c r="BF1544" s="7">
        <v>0</v>
      </c>
      <c r="BG1544" s="7"/>
      <c r="BH1544" s="7"/>
      <c r="BI1544" s="7"/>
      <c r="BJ1544" s="7">
        <v>80002007</v>
      </c>
      <c r="BK1544" s="7">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80001008</v>
      </c>
      <c r="D1545" s="8" t="s">
        <v>238</v>
      </c>
      <c r="E1545" s="7">
        <v>1</v>
      </c>
      <c r="F1545" s="11">
        <v>80000001</v>
      </c>
      <c r="G1545" s="9">
        <v>0</v>
      </c>
      <c r="H1545" s="9">
        <v>0</v>
      </c>
      <c r="I1545" s="9">
        <v>1</v>
      </c>
      <c r="J1545" s="9">
        <v>0</v>
      </c>
      <c r="K1545" s="9">
        <v>0</v>
      </c>
      <c r="L1545" s="7">
        <v>0</v>
      </c>
      <c r="M1545" s="7">
        <v>0</v>
      </c>
      <c r="N1545" s="7">
        <v>2</v>
      </c>
      <c r="O1545" s="7">
        <v>3</v>
      </c>
      <c r="P1545" s="7">
        <v>0.2</v>
      </c>
      <c r="Q1545" s="7">
        <v>0</v>
      </c>
      <c r="R1545" s="11">
        <v>0</v>
      </c>
      <c r="S1545" s="7">
        <v>0</v>
      </c>
      <c r="T1545" s="7">
        <v>1</v>
      </c>
      <c r="U1545" s="7">
        <v>2</v>
      </c>
      <c r="V1545" s="7">
        <v>0</v>
      </c>
      <c r="W1545" s="7">
        <v>0.5</v>
      </c>
      <c r="X1545" s="7"/>
      <c r="Y1545" s="7">
        <v>0</v>
      </c>
      <c r="Z1545" s="7">
        <v>0</v>
      </c>
      <c r="AA1545" s="7">
        <v>0</v>
      </c>
      <c r="AB1545" s="7">
        <v>0</v>
      </c>
      <c r="AC1545" s="7">
        <v>0</v>
      </c>
      <c r="AD1545" s="7">
        <v>0</v>
      </c>
      <c r="AE1545" s="7">
        <v>9</v>
      </c>
      <c r="AF1545" s="7">
        <v>1</v>
      </c>
      <c r="AG1545" s="7">
        <v>0</v>
      </c>
      <c r="AH1545" s="11">
        <v>1</v>
      </c>
      <c r="AI1545" s="11">
        <v>2</v>
      </c>
      <c r="AJ1545" s="11">
        <v>0</v>
      </c>
      <c r="AK1545" s="11">
        <v>1.5</v>
      </c>
      <c r="AL1545" s="7">
        <v>0</v>
      </c>
      <c r="AM1545" s="7">
        <v>0</v>
      </c>
      <c r="AN1545" s="7">
        <v>0</v>
      </c>
      <c r="AO1545" s="7">
        <v>1</v>
      </c>
      <c r="AP1545" s="7">
        <v>3000</v>
      </c>
      <c r="AQ1545" s="7">
        <v>0.5</v>
      </c>
      <c r="AR1545" s="7">
        <v>0</v>
      </c>
      <c r="AS1545" s="11">
        <v>0</v>
      </c>
      <c r="AT1545" s="7" t="s">
        <v>153</v>
      </c>
      <c r="AU1545" s="7"/>
      <c r="AV1545" s="8" t="s">
        <v>154</v>
      </c>
      <c r="AW1545" s="7">
        <v>0</v>
      </c>
      <c r="AX1545" s="9">
        <v>0</v>
      </c>
      <c r="AY1545" s="9">
        <v>0</v>
      </c>
      <c r="AZ1545" s="8" t="s">
        <v>156</v>
      </c>
      <c r="BA1545" s="7"/>
      <c r="BB1545" s="16">
        <v>0</v>
      </c>
      <c r="BC1545" s="16">
        <v>0</v>
      </c>
      <c r="BD1545" s="22" t="s">
        <v>239</v>
      </c>
      <c r="BE1545" s="7"/>
      <c r="BF1545" s="7">
        <v>0</v>
      </c>
      <c r="BG1545" s="7"/>
      <c r="BH1545" s="7"/>
      <c r="BI1545" s="7"/>
      <c r="BJ1545" s="7">
        <v>80002008</v>
      </c>
      <c r="BK1545" s="7">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80001009</v>
      </c>
      <c r="D1546" s="8" t="s">
        <v>240</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1</v>
      </c>
      <c r="AP1546" s="7">
        <v>3000</v>
      </c>
      <c r="AQ1546" s="7">
        <v>0.5</v>
      </c>
      <c r="AR1546" s="7">
        <v>0</v>
      </c>
      <c r="AS1546" s="11">
        <v>0</v>
      </c>
      <c r="AT1546" s="7" t="s">
        <v>153</v>
      </c>
      <c r="AU1546" s="7"/>
      <c r="AV1546" s="8" t="s">
        <v>154</v>
      </c>
      <c r="AW1546" s="7">
        <v>0</v>
      </c>
      <c r="AX1546" s="9">
        <v>0</v>
      </c>
      <c r="AY1546" s="9">
        <v>0</v>
      </c>
      <c r="AZ1546" s="8" t="s">
        <v>156</v>
      </c>
      <c r="BA1546" s="7" t="s">
        <v>241</v>
      </c>
      <c r="BB1546" s="16">
        <v>0</v>
      </c>
      <c r="BC1546" s="16">
        <v>0</v>
      </c>
      <c r="BD1546" s="22" t="s">
        <v>242</v>
      </c>
      <c r="BE1546" s="7"/>
      <c r="BF1546" s="7">
        <v>0</v>
      </c>
      <c r="BG1546" s="7"/>
      <c r="BH1546" s="7"/>
      <c r="BI1546" s="7"/>
      <c r="BJ1546" s="7">
        <v>80002009</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80001010</v>
      </c>
      <c r="D1547" s="8" t="s">
        <v>243</v>
      </c>
      <c r="E1547" s="7">
        <v>1</v>
      </c>
      <c r="F1547" s="11">
        <v>80000001</v>
      </c>
      <c r="G1547" s="9">
        <v>0</v>
      </c>
      <c r="H1547" s="9">
        <v>0</v>
      </c>
      <c r="I1547" s="9">
        <v>1</v>
      </c>
      <c r="J1547" s="9">
        <v>0</v>
      </c>
      <c r="K1547" s="9">
        <v>0</v>
      </c>
      <c r="L1547" s="7">
        <v>0</v>
      </c>
      <c r="M1547" s="7">
        <v>0</v>
      </c>
      <c r="N1547" s="7">
        <v>5</v>
      </c>
      <c r="O1547" s="7">
        <v>0</v>
      </c>
      <c r="P1547" s="7">
        <v>0</v>
      </c>
      <c r="Q1547" s="7">
        <v>0</v>
      </c>
      <c r="R1547" s="11">
        <v>0</v>
      </c>
      <c r="S1547" s="7">
        <v>0</v>
      </c>
      <c r="T1547" s="7">
        <v>1</v>
      </c>
      <c r="U1547" s="7">
        <v>2</v>
      </c>
      <c r="V1547" s="7">
        <v>0</v>
      </c>
      <c r="W1547" s="7">
        <v>0</v>
      </c>
      <c r="X1547" s="7"/>
      <c r="Y1547" s="7">
        <v>0</v>
      </c>
      <c r="Z1547" s="7">
        <v>0</v>
      </c>
      <c r="AA1547" s="7">
        <v>0</v>
      </c>
      <c r="AB1547" s="7">
        <v>0</v>
      </c>
      <c r="AC1547" s="7">
        <v>0</v>
      </c>
      <c r="AD1547" s="7">
        <v>0</v>
      </c>
      <c r="AE1547" s="7">
        <v>9</v>
      </c>
      <c r="AF1547" s="7">
        <v>2</v>
      </c>
      <c r="AG1547" s="7" t="s">
        <v>152</v>
      </c>
      <c r="AH1547" s="11">
        <v>2</v>
      </c>
      <c r="AI1547" s="11">
        <v>2</v>
      </c>
      <c r="AJ1547" s="11">
        <v>0</v>
      </c>
      <c r="AK1547" s="11">
        <v>1.5</v>
      </c>
      <c r="AL1547" s="7">
        <v>0</v>
      </c>
      <c r="AM1547" s="7">
        <v>0</v>
      </c>
      <c r="AN1547" s="7">
        <v>0</v>
      </c>
      <c r="AO1547" s="7">
        <v>1</v>
      </c>
      <c r="AP1547" s="7">
        <v>3000</v>
      </c>
      <c r="AQ1547" s="7">
        <v>0.5</v>
      </c>
      <c r="AR1547" s="7">
        <v>0</v>
      </c>
      <c r="AS1547" s="11">
        <v>0</v>
      </c>
      <c r="AT1547" s="7" t="s">
        <v>153</v>
      </c>
      <c r="AU1547" s="7"/>
      <c r="AV1547" s="8" t="s">
        <v>154</v>
      </c>
      <c r="AW1547" s="7">
        <v>0</v>
      </c>
      <c r="AX1547" s="9">
        <v>0</v>
      </c>
      <c r="AY1547" s="9">
        <v>0</v>
      </c>
      <c r="AZ1547" s="8" t="s">
        <v>156</v>
      </c>
      <c r="BA1547" s="7" t="s">
        <v>244</v>
      </c>
      <c r="BB1547" s="16">
        <v>0</v>
      </c>
      <c r="BC1547" s="16">
        <v>0</v>
      </c>
      <c r="BD1547" s="22" t="s">
        <v>245</v>
      </c>
      <c r="BE1547" s="7"/>
      <c r="BF1547" s="7">
        <v>0</v>
      </c>
      <c r="BG1547" s="7"/>
      <c r="BH1547" s="7"/>
      <c r="BI1547" s="7"/>
      <c r="BJ1547" s="7">
        <v>80002010</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80001011</v>
      </c>
      <c r="D1548" s="8" t="s">
        <v>246</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154</v>
      </c>
      <c r="AW1548" s="7">
        <v>0</v>
      </c>
      <c r="AX1548" s="9">
        <v>0</v>
      </c>
      <c r="AY1548" s="9">
        <v>0</v>
      </c>
      <c r="AZ1548" s="8" t="s">
        <v>156</v>
      </c>
      <c r="BA1548" s="7" t="s">
        <v>247</v>
      </c>
      <c r="BB1548" s="16">
        <v>0</v>
      </c>
      <c r="BC1548" s="16">
        <v>0</v>
      </c>
      <c r="BD1548" s="22" t="s">
        <v>248</v>
      </c>
      <c r="BE1548" s="7"/>
      <c r="BF1548" s="7">
        <v>0</v>
      </c>
      <c r="BG1548" s="7"/>
      <c r="BH1548" s="7"/>
      <c r="BI1548" s="7"/>
      <c r="BJ1548" s="7">
        <v>80002011</v>
      </c>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80001012</v>
      </c>
      <c r="D1549" s="8" t="s">
        <v>249</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154</v>
      </c>
      <c r="AW1549" s="7">
        <v>0</v>
      </c>
      <c r="AX1549" s="9">
        <v>0</v>
      </c>
      <c r="AY1549" s="9">
        <v>0</v>
      </c>
      <c r="AZ1549" s="8" t="s">
        <v>156</v>
      </c>
      <c r="BA1549" s="7" t="s">
        <v>250</v>
      </c>
      <c r="BB1549" s="16">
        <v>0</v>
      </c>
      <c r="BC1549" s="16">
        <v>0</v>
      </c>
      <c r="BD1549" s="22" t="s">
        <v>251</v>
      </c>
      <c r="BE1549" s="7"/>
      <c r="BF1549" s="7">
        <v>0</v>
      </c>
      <c r="BG1549" s="7"/>
      <c r="BH1549" s="7"/>
      <c r="BI1549" s="7"/>
      <c r="BJ1549" s="7">
        <v>80002012</v>
      </c>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80001013</v>
      </c>
      <c r="D1550" s="8" t="s">
        <v>252</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154</v>
      </c>
      <c r="AW1550" s="7">
        <v>0</v>
      </c>
      <c r="AX1550" s="9">
        <v>0</v>
      </c>
      <c r="AY1550" s="9">
        <v>0</v>
      </c>
      <c r="AZ1550" s="8" t="s">
        <v>156</v>
      </c>
      <c r="BA1550" s="7" t="s">
        <v>253</v>
      </c>
      <c r="BB1550" s="16">
        <v>0</v>
      </c>
      <c r="BC1550" s="16">
        <v>0</v>
      </c>
      <c r="BD1550" s="22" t="s">
        <v>254</v>
      </c>
      <c r="BE1550" s="7"/>
      <c r="BF1550" s="7">
        <v>0</v>
      </c>
      <c r="BG1550" s="7"/>
      <c r="BH1550" s="7"/>
      <c r="BI1550" s="7"/>
      <c r="BJ1550" s="7">
        <v>80002013</v>
      </c>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80001014</v>
      </c>
      <c r="D1551" s="8" t="s">
        <v>255</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154</v>
      </c>
      <c r="AW1551" s="7">
        <v>0</v>
      </c>
      <c r="AX1551" s="9">
        <v>0</v>
      </c>
      <c r="AY1551" s="9">
        <v>0</v>
      </c>
      <c r="AZ1551" s="8" t="s">
        <v>156</v>
      </c>
      <c r="BA1551" s="7" t="s">
        <v>256</v>
      </c>
      <c r="BB1551" s="16">
        <v>0</v>
      </c>
      <c r="BC1551" s="16">
        <v>0</v>
      </c>
      <c r="BD1551" s="22" t="s">
        <v>257</v>
      </c>
      <c r="BE1551" s="7"/>
      <c r="BF1551" s="7">
        <v>0</v>
      </c>
      <c r="BG1551" s="7"/>
      <c r="BH1551" s="7"/>
      <c r="BI1551" s="7"/>
      <c r="BJ1551" s="7">
        <v>80002014</v>
      </c>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30">
        <v>80001015</v>
      </c>
      <c r="D1552" s="78" t="s">
        <v>258</v>
      </c>
      <c r="E1552" s="30">
        <v>1</v>
      </c>
      <c r="F1552" s="11">
        <v>80000001</v>
      </c>
      <c r="G1552" s="30">
        <v>0</v>
      </c>
      <c r="H1552" s="30">
        <v>0</v>
      </c>
      <c r="I1552" s="9">
        <v>1</v>
      </c>
      <c r="J1552" s="9">
        <v>0</v>
      </c>
      <c r="K1552" s="30">
        <v>0</v>
      </c>
      <c r="L1552" s="30">
        <v>0</v>
      </c>
      <c r="M1552" s="30">
        <v>0</v>
      </c>
      <c r="N1552" s="30">
        <v>2</v>
      </c>
      <c r="O1552" s="30">
        <v>0</v>
      </c>
      <c r="P1552" s="30">
        <v>0</v>
      </c>
      <c r="Q1552" s="30">
        <v>0</v>
      </c>
      <c r="R1552" s="11">
        <v>0</v>
      </c>
      <c r="S1552" s="30">
        <v>0</v>
      </c>
      <c r="T1552" s="30">
        <v>1</v>
      </c>
      <c r="U1552" s="30">
        <v>2</v>
      </c>
      <c r="V1552" s="30">
        <v>0</v>
      </c>
      <c r="W1552" s="30">
        <v>0</v>
      </c>
      <c r="X1552" s="30"/>
      <c r="Y1552" s="30">
        <v>0</v>
      </c>
      <c r="Z1552" s="30">
        <v>0</v>
      </c>
      <c r="AA1552" s="30">
        <v>0</v>
      </c>
      <c r="AB1552" s="30">
        <v>0</v>
      </c>
      <c r="AC1552" s="30">
        <v>0</v>
      </c>
      <c r="AD1552" s="30">
        <v>0</v>
      </c>
      <c r="AE1552" s="30">
        <v>9</v>
      </c>
      <c r="AF1552" s="30">
        <v>2</v>
      </c>
      <c r="AG1552" s="30" t="s">
        <v>152</v>
      </c>
      <c r="AH1552" s="30">
        <v>2</v>
      </c>
      <c r="AI1552" s="30">
        <v>2</v>
      </c>
      <c r="AJ1552" s="11">
        <v>0</v>
      </c>
      <c r="AK1552" s="30">
        <v>1.5</v>
      </c>
      <c r="AL1552" s="30">
        <v>0</v>
      </c>
      <c r="AM1552" s="30">
        <v>0</v>
      </c>
      <c r="AN1552" s="30">
        <v>0</v>
      </c>
      <c r="AO1552" s="30">
        <v>1</v>
      </c>
      <c r="AP1552" s="30">
        <v>3000</v>
      </c>
      <c r="AQ1552" s="30">
        <v>0.5</v>
      </c>
      <c r="AR1552" s="30">
        <v>0</v>
      </c>
      <c r="AS1552" s="30">
        <v>0</v>
      </c>
      <c r="AT1552" s="30" t="s">
        <v>153</v>
      </c>
      <c r="AU1552" s="30"/>
      <c r="AV1552" s="78" t="s">
        <v>154</v>
      </c>
      <c r="AW1552" s="30">
        <v>0</v>
      </c>
      <c r="AX1552" s="30">
        <v>0</v>
      </c>
      <c r="AY1552" s="30">
        <v>0</v>
      </c>
      <c r="AZ1552" s="78" t="s">
        <v>156</v>
      </c>
      <c r="BA1552" s="30" t="s">
        <v>259</v>
      </c>
      <c r="BB1552" s="30">
        <v>0</v>
      </c>
      <c r="BC1552" s="30">
        <v>0</v>
      </c>
      <c r="BD1552" s="32" t="s">
        <v>260</v>
      </c>
      <c r="BE1552" s="30"/>
      <c r="BF1552" s="7">
        <v>0</v>
      </c>
      <c r="BG1552" s="30"/>
      <c r="BH1552" s="30"/>
      <c r="BI1552" s="30"/>
      <c r="BJ1552" s="30">
        <v>80002015</v>
      </c>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80001016</v>
      </c>
      <c r="D1553" s="8" t="s">
        <v>261</v>
      </c>
      <c r="E1553" s="7">
        <v>1</v>
      </c>
      <c r="F1553" s="11">
        <v>80000001</v>
      </c>
      <c r="G1553" s="9">
        <v>0</v>
      </c>
      <c r="H1553" s="9">
        <v>0</v>
      </c>
      <c r="I1553" s="9">
        <v>1</v>
      </c>
      <c r="J1553" s="9">
        <v>0</v>
      </c>
      <c r="K1553" s="9">
        <v>0</v>
      </c>
      <c r="L1553" s="7">
        <v>0</v>
      </c>
      <c r="M1553" s="7">
        <v>0</v>
      </c>
      <c r="N1553" s="7">
        <v>5</v>
      </c>
      <c r="O1553" s="7">
        <v>0</v>
      </c>
      <c r="P1553" s="7">
        <v>0</v>
      </c>
      <c r="Q1553" s="7">
        <v>0</v>
      </c>
      <c r="R1553" s="11">
        <v>0</v>
      </c>
      <c r="S1553" s="7">
        <v>0</v>
      </c>
      <c r="T1553" s="7">
        <v>1</v>
      </c>
      <c r="U1553" s="7">
        <v>2</v>
      </c>
      <c r="V1553" s="7">
        <v>0</v>
      </c>
      <c r="W1553" s="7">
        <v>0</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154</v>
      </c>
      <c r="AW1553" s="7">
        <v>0</v>
      </c>
      <c r="AX1553" s="9">
        <v>0</v>
      </c>
      <c r="AY1553" s="9">
        <v>0</v>
      </c>
      <c r="AZ1553" s="8" t="s">
        <v>156</v>
      </c>
      <c r="BA1553" s="7" t="s">
        <v>262</v>
      </c>
      <c r="BB1553" s="16">
        <v>0</v>
      </c>
      <c r="BC1553" s="16">
        <v>0</v>
      </c>
      <c r="BD1553" s="22" t="s">
        <v>263</v>
      </c>
      <c r="BE1553" s="7"/>
      <c r="BF1553" s="7">
        <v>0</v>
      </c>
      <c r="BG1553" s="7"/>
      <c r="BH1553" s="7"/>
      <c r="BI1553" s="7"/>
      <c r="BJ1553" s="7">
        <v>80002016</v>
      </c>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80001017</v>
      </c>
      <c r="D1554" s="8" t="s">
        <v>264</v>
      </c>
      <c r="E1554" s="7">
        <v>1</v>
      </c>
      <c r="F1554" s="11">
        <v>80000001</v>
      </c>
      <c r="G1554" s="9">
        <v>0</v>
      </c>
      <c r="H1554" s="9">
        <v>0</v>
      </c>
      <c r="I1554" s="9">
        <v>1</v>
      </c>
      <c r="J1554" s="9">
        <v>0</v>
      </c>
      <c r="K1554" s="9">
        <v>0</v>
      </c>
      <c r="L1554" s="7">
        <v>0</v>
      </c>
      <c r="M1554" s="7">
        <v>0</v>
      </c>
      <c r="N1554" s="7">
        <v>2</v>
      </c>
      <c r="O1554" s="7">
        <v>3</v>
      </c>
      <c r="P1554" s="7">
        <v>0.1</v>
      </c>
      <c r="Q1554" s="7">
        <v>0</v>
      </c>
      <c r="R1554" s="11">
        <v>0</v>
      </c>
      <c r="S1554" s="7">
        <v>0</v>
      </c>
      <c r="T1554" s="7">
        <v>1</v>
      </c>
      <c r="U1554" s="7">
        <v>2</v>
      </c>
      <c r="V1554" s="7">
        <v>0</v>
      </c>
      <c r="W1554" s="7">
        <v>0</v>
      </c>
      <c r="X1554" s="7"/>
      <c r="Y1554" s="7">
        <v>0</v>
      </c>
      <c r="Z1554" s="7">
        <v>0</v>
      </c>
      <c r="AA1554" s="7">
        <v>0</v>
      </c>
      <c r="AB1554" s="7">
        <v>0</v>
      </c>
      <c r="AC1554" s="7">
        <v>0</v>
      </c>
      <c r="AD1554" s="7">
        <v>0</v>
      </c>
      <c r="AE1554" s="7">
        <v>9</v>
      </c>
      <c r="AF1554" s="7">
        <v>2</v>
      </c>
      <c r="AG1554" s="7" t="s">
        <v>152</v>
      </c>
      <c r="AH1554" s="11">
        <v>2</v>
      </c>
      <c r="AI1554" s="11">
        <v>2</v>
      </c>
      <c r="AJ1554" s="11">
        <v>0</v>
      </c>
      <c r="AK1554" s="11">
        <v>1.5</v>
      </c>
      <c r="AL1554" s="7">
        <v>0</v>
      </c>
      <c r="AM1554" s="7">
        <v>0</v>
      </c>
      <c r="AN1554" s="7">
        <v>0</v>
      </c>
      <c r="AO1554" s="7">
        <v>1</v>
      </c>
      <c r="AP1554" s="7">
        <v>3000</v>
      </c>
      <c r="AQ1554" s="7">
        <v>0.5</v>
      </c>
      <c r="AR1554" s="7">
        <v>0</v>
      </c>
      <c r="AS1554" s="11">
        <v>80010171</v>
      </c>
      <c r="AT1554" s="7" t="s">
        <v>153</v>
      </c>
      <c r="AU1554" s="7"/>
      <c r="AV1554" s="8" t="s">
        <v>154</v>
      </c>
      <c r="AW1554" s="7">
        <v>0</v>
      </c>
      <c r="AX1554" s="9">
        <v>0</v>
      </c>
      <c r="AY1554" s="9">
        <v>0</v>
      </c>
      <c r="AZ1554" s="8" t="s">
        <v>156</v>
      </c>
      <c r="BA1554" s="7"/>
      <c r="BB1554" s="16">
        <v>0</v>
      </c>
      <c r="BC1554" s="16">
        <v>0</v>
      </c>
      <c r="BD1554" s="32" t="s">
        <v>265</v>
      </c>
      <c r="BE1554" s="7"/>
      <c r="BF1554" s="7">
        <v>0</v>
      </c>
      <c r="BG1554" s="7"/>
      <c r="BH1554" s="7"/>
      <c r="BI1554" s="7"/>
      <c r="BJ1554" s="7">
        <v>80002017</v>
      </c>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80001018</v>
      </c>
      <c r="D1555" s="8" t="s">
        <v>266</v>
      </c>
      <c r="E1555" s="7">
        <v>1</v>
      </c>
      <c r="F1555" s="11">
        <v>80000001</v>
      </c>
      <c r="G1555" s="9">
        <v>0</v>
      </c>
      <c r="H1555" s="9">
        <v>0</v>
      </c>
      <c r="I1555" s="9">
        <v>1</v>
      </c>
      <c r="J1555" s="9">
        <v>0</v>
      </c>
      <c r="K1555" s="9">
        <v>0</v>
      </c>
      <c r="L1555" s="7">
        <v>0</v>
      </c>
      <c r="M1555" s="7">
        <v>0</v>
      </c>
      <c r="N1555" s="7">
        <v>5</v>
      </c>
      <c r="O1555" s="7">
        <v>0</v>
      </c>
      <c r="P1555" s="7">
        <v>0</v>
      </c>
      <c r="Q1555" s="7">
        <v>0</v>
      </c>
      <c r="R1555" s="11">
        <v>0</v>
      </c>
      <c r="S1555" s="7">
        <v>0</v>
      </c>
      <c r="T1555" s="7">
        <v>1</v>
      </c>
      <c r="U1555" s="7">
        <v>2</v>
      </c>
      <c r="V1555" s="7">
        <v>0</v>
      </c>
      <c r="W1555" s="7">
        <v>0</v>
      </c>
      <c r="X1555" s="7"/>
      <c r="Y1555" s="7">
        <v>0</v>
      </c>
      <c r="Z1555" s="7">
        <v>0</v>
      </c>
      <c r="AA1555" s="7">
        <v>0</v>
      </c>
      <c r="AB1555" s="7">
        <v>0</v>
      </c>
      <c r="AC1555" s="7">
        <v>0</v>
      </c>
      <c r="AD1555" s="7">
        <v>0</v>
      </c>
      <c r="AE1555" s="7">
        <v>9</v>
      </c>
      <c r="AF1555" s="7">
        <v>2</v>
      </c>
      <c r="AG1555" s="7" t="s">
        <v>152</v>
      </c>
      <c r="AH1555" s="11">
        <v>2</v>
      </c>
      <c r="AI1555" s="11">
        <v>2</v>
      </c>
      <c r="AJ1555" s="11">
        <v>0</v>
      </c>
      <c r="AK1555" s="11">
        <v>1.5</v>
      </c>
      <c r="AL1555" s="7">
        <v>0</v>
      </c>
      <c r="AM1555" s="7">
        <v>0</v>
      </c>
      <c r="AN1555" s="7">
        <v>0</v>
      </c>
      <c r="AO1555" s="7">
        <v>1</v>
      </c>
      <c r="AP1555" s="7">
        <v>3000</v>
      </c>
      <c r="AQ1555" s="7">
        <v>0.5</v>
      </c>
      <c r="AR1555" s="7">
        <v>0</v>
      </c>
      <c r="AS1555" s="11">
        <v>0</v>
      </c>
      <c r="AT1555" s="7" t="s">
        <v>153</v>
      </c>
      <c r="AU1555" s="7"/>
      <c r="AV1555" s="8" t="s">
        <v>154</v>
      </c>
      <c r="AW1555" s="7">
        <v>0</v>
      </c>
      <c r="AX1555" s="9">
        <v>0</v>
      </c>
      <c r="AY1555" s="9">
        <v>0</v>
      </c>
      <c r="AZ1555" s="8" t="s">
        <v>156</v>
      </c>
      <c r="BA1555" s="7" t="s">
        <v>267</v>
      </c>
      <c r="BB1555" s="16">
        <v>0</v>
      </c>
      <c r="BC1555" s="16">
        <v>0</v>
      </c>
      <c r="BD1555" s="22" t="s">
        <v>268</v>
      </c>
      <c r="BE1555" s="7"/>
      <c r="BF1555" s="7">
        <v>0</v>
      </c>
      <c r="BG1555" s="7"/>
      <c r="BH1555" s="7"/>
      <c r="BI1555" s="7"/>
      <c r="BJ1555" s="7">
        <v>80002018</v>
      </c>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80001019</v>
      </c>
      <c r="D1556" s="8" t="s">
        <v>269</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154</v>
      </c>
      <c r="AW1556" s="7">
        <v>0</v>
      </c>
      <c r="AX1556" s="9">
        <v>0</v>
      </c>
      <c r="AY1556" s="9">
        <v>0</v>
      </c>
      <c r="AZ1556" s="8" t="s">
        <v>156</v>
      </c>
      <c r="BA1556" s="7" t="s">
        <v>270</v>
      </c>
      <c r="BB1556" s="16">
        <v>0</v>
      </c>
      <c r="BC1556" s="16">
        <v>0</v>
      </c>
      <c r="BD1556" s="22" t="s">
        <v>271</v>
      </c>
      <c r="BE1556" s="7"/>
      <c r="BF1556" s="7">
        <v>0</v>
      </c>
      <c r="BG1556" s="7"/>
      <c r="BH1556" s="7"/>
      <c r="BI1556" s="7"/>
      <c r="BJ1556" s="7">
        <v>80002019</v>
      </c>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80001020</v>
      </c>
      <c r="D1557" s="8" t="s">
        <v>1940</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154</v>
      </c>
      <c r="AW1557" s="7">
        <v>0</v>
      </c>
      <c r="AX1557" s="9">
        <v>0</v>
      </c>
      <c r="AY1557" s="9">
        <v>0</v>
      </c>
      <c r="AZ1557" s="8" t="s">
        <v>156</v>
      </c>
      <c r="BA1557" s="7" t="s">
        <v>1941</v>
      </c>
      <c r="BB1557" s="16">
        <v>0</v>
      </c>
      <c r="BC1557" s="16">
        <v>0</v>
      </c>
      <c r="BD1557" s="22" t="s">
        <v>1942</v>
      </c>
      <c r="BE1557" s="7"/>
      <c r="BF1557" s="7">
        <v>0</v>
      </c>
      <c r="BG1557" s="7"/>
      <c r="BH1557" s="7"/>
      <c r="BI1557" s="7"/>
      <c r="BJ1557" s="7">
        <v>80002020</v>
      </c>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25" customHeight="1">
      <c r="C1558" s="9">
        <v>80001021</v>
      </c>
      <c r="D1558" s="8" t="s">
        <v>767</v>
      </c>
      <c r="E1558" s="9">
        <v>1</v>
      </c>
      <c r="F1558" s="11">
        <v>80000001</v>
      </c>
      <c r="G1558" s="9">
        <v>0</v>
      </c>
      <c r="H1558" s="9">
        <v>0</v>
      </c>
      <c r="I1558" s="9">
        <v>1</v>
      </c>
      <c r="J1558" s="9">
        <v>0</v>
      </c>
      <c r="K1558" s="9">
        <v>0</v>
      </c>
      <c r="L1558" s="7">
        <v>0</v>
      </c>
      <c r="M1558" s="7">
        <v>0</v>
      </c>
      <c r="N1558" s="7">
        <v>2</v>
      </c>
      <c r="O1558" s="7">
        <v>10</v>
      </c>
      <c r="P1558" s="7">
        <v>0.1</v>
      </c>
      <c r="Q1558" s="7">
        <v>0</v>
      </c>
      <c r="R1558" s="11">
        <v>0</v>
      </c>
      <c r="S1558" s="7">
        <v>0</v>
      </c>
      <c r="T1558" s="7">
        <v>1</v>
      </c>
      <c r="U1558" s="7">
        <v>2</v>
      </c>
      <c r="V1558" s="7">
        <v>0</v>
      </c>
      <c r="W1558" s="7">
        <v>2</v>
      </c>
      <c r="X1558" s="7"/>
      <c r="Y1558" s="7">
        <v>0</v>
      </c>
      <c r="Z1558" s="7">
        <v>0</v>
      </c>
      <c r="AA1558" s="7">
        <v>0</v>
      </c>
      <c r="AB1558" s="7">
        <v>0</v>
      </c>
      <c r="AC1558" s="7">
        <v>0</v>
      </c>
      <c r="AD1558" s="7">
        <v>0</v>
      </c>
      <c r="AE1558" s="7">
        <v>5</v>
      </c>
      <c r="AF1558" s="7">
        <v>1</v>
      </c>
      <c r="AG1558" s="7">
        <v>3</v>
      </c>
      <c r="AH1558" s="11">
        <v>1</v>
      </c>
      <c r="AI1558" s="11">
        <v>1</v>
      </c>
      <c r="AJ1558" s="11">
        <v>0</v>
      </c>
      <c r="AK1558" s="11">
        <v>3</v>
      </c>
      <c r="AL1558" s="7">
        <v>0</v>
      </c>
      <c r="AM1558" s="7">
        <v>0</v>
      </c>
      <c r="AN1558" s="7">
        <v>0</v>
      </c>
      <c r="AO1558" s="7">
        <v>3</v>
      </c>
      <c r="AP1558" s="7">
        <v>5000</v>
      </c>
      <c r="AQ1558" s="7">
        <v>0.5</v>
      </c>
      <c r="AR1558" s="7">
        <v>0</v>
      </c>
      <c r="AS1558" s="11">
        <v>0</v>
      </c>
      <c r="AT1558" s="7">
        <v>0</v>
      </c>
      <c r="AU1558" s="7"/>
      <c r="AV1558" s="8" t="s">
        <v>171</v>
      </c>
      <c r="AW1558" s="11" t="s">
        <v>172</v>
      </c>
      <c r="AX1558" s="9">
        <v>10000007</v>
      </c>
      <c r="AY1558" s="157">
        <v>23000080</v>
      </c>
      <c r="AZ1558" s="8" t="s">
        <v>156</v>
      </c>
      <c r="BA1558" s="10" t="s">
        <v>153</v>
      </c>
      <c r="BB1558" s="16">
        <v>0</v>
      </c>
      <c r="BC1558" s="16">
        <v>0</v>
      </c>
      <c r="BD1558" s="22" t="s">
        <v>1943</v>
      </c>
      <c r="BE1558" s="9">
        <v>0</v>
      </c>
      <c r="BF1558" s="7">
        <v>0</v>
      </c>
      <c r="BG1558" s="9"/>
      <c r="BH1558" s="9"/>
      <c r="BI1558" s="9"/>
      <c r="BJ1558" s="9">
        <v>80002021</v>
      </c>
      <c r="BK1558" s="24">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80001022</v>
      </c>
      <c r="D1559" s="8" t="s">
        <v>769</v>
      </c>
      <c r="E1559" s="9">
        <v>1</v>
      </c>
      <c r="F1559" s="11">
        <v>80000001</v>
      </c>
      <c r="G1559" s="11">
        <v>0</v>
      </c>
      <c r="H1559" s="11">
        <v>0</v>
      </c>
      <c r="I1559" s="9">
        <v>1</v>
      </c>
      <c r="J1559" s="9">
        <v>0</v>
      </c>
      <c r="K1559" s="11">
        <v>0</v>
      </c>
      <c r="L1559" s="11">
        <v>0</v>
      </c>
      <c r="M1559" s="11">
        <v>0</v>
      </c>
      <c r="N1559" s="11">
        <v>2</v>
      </c>
      <c r="O1559" s="11">
        <v>1</v>
      </c>
      <c r="P1559" s="11">
        <v>0.2</v>
      </c>
      <c r="Q1559" s="11">
        <v>0</v>
      </c>
      <c r="R1559" s="11">
        <v>0</v>
      </c>
      <c r="S1559" s="11">
        <v>0</v>
      </c>
      <c r="T1559" s="7">
        <v>1</v>
      </c>
      <c r="U1559" s="11">
        <v>2</v>
      </c>
      <c r="V1559" s="11">
        <v>0</v>
      </c>
      <c r="W1559" s="11">
        <v>0</v>
      </c>
      <c r="X1559" s="11"/>
      <c r="Y1559" s="11">
        <v>0</v>
      </c>
      <c r="Z1559" s="11">
        <v>0</v>
      </c>
      <c r="AA1559" s="11">
        <v>0</v>
      </c>
      <c r="AB1559" s="11">
        <v>0</v>
      </c>
      <c r="AC1559" s="9">
        <v>0</v>
      </c>
      <c r="AD1559" s="11">
        <v>0</v>
      </c>
      <c r="AE1559" s="11">
        <v>15</v>
      </c>
      <c r="AF1559" s="11">
        <v>0</v>
      </c>
      <c r="AG1559" s="11">
        <v>0</v>
      </c>
      <c r="AH1559" s="11">
        <v>7</v>
      </c>
      <c r="AI1559" s="11">
        <v>0</v>
      </c>
      <c r="AJ1559" s="11">
        <v>0</v>
      </c>
      <c r="AK1559" s="11">
        <v>6</v>
      </c>
      <c r="AL1559" s="11">
        <v>0</v>
      </c>
      <c r="AM1559" s="11">
        <v>0</v>
      </c>
      <c r="AN1559" s="11">
        <v>0</v>
      </c>
      <c r="AO1559" s="11">
        <v>0</v>
      </c>
      <c r="AP1559" s="11">
        <v>1000</v>
      </c>
      <c r="AQ1559" s="11">
        <v>0</v>
      </c>
      <c r="AR1559" s="11">
        <v>0</v>
      </c>
      <c r="AS1559" s="11">
        <v>0</v>
      </c>
      <c r="AT1559" s="209" t="s">
        <v>1944</v>
      </c>
      <c r="AU1559" s="11"/>
      <c r="AV1559" s="8" t="s">
        <v>171</v>
      </c>
      <c r="AW1559" s="11">
        <v>0</v>
      </c>
      <c r="AX1559" s="11" t="s">
        <v>153</v>
      </c>
      <c r="AY1559" s="11">
        <v>0</v>
      </c>
      <c r="AZ1559" s="26" t="s">
        <v>156</v>
      </c>
      <c r="BA1559" s="11">
        <v>0</v>
      </c>
      <c r="BB1559" s="16">
        <v>0</v>
      </c>
      <c r="BC1559" s="16">
        <v>0</v>
      </c>
      <c r="BD1559" s="22" t="s">
        <v>1945</v>
      </c>
      <c r="BE1559" s="11">
        <v>0</v>
      </c>
      <c r="BF1559" s="7">
        <v>0</v>
      </c>
      <c r="BG1559" s="11"/>
      <c r="BH1559" s="11"/>
      <c r="BI1559" s="11"/>
      <c r="BJ1559" s="11">
        <v>80002022</v>
      </c>
      <c r="BK1559" s="24">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80001023</v>
      </c>
      <c r="D1560" s="8" t="s">
        <v>669</v>
      </c>
      <c r="E1560" s="7">
        <v>1</v>
      </c>
      <c r="F1560" s="11">
        <v>80000001</v>
      </c>
      <c r="G1560" s="9">
        <v>0</v>
      </c>
      <c r="H1560" s="9">
        <v>0</v>
      </c>
      <c r="I1560" s="9">
        <v>1</v>
      </c>
      <c r="J1560" s="9">
        <v>0</v>
      </c>
      <c r="K1560" s="9">
        <v>0</v>
      </c>
      <c r="L1560" s="7">
        <v>0</v>
      </c>
      <c r="M1560" s="7">
        <v>0</v>
      </c>
      <c r="N1560" s="7">
        <v>2</v>
      </c>
      <c r="O1560" s="7">
        <v>9</v>
      </c>
      <c r="P1560" s="7">
        <v>0.15</v>
      </c>
      <c r="Q1560" s="7">
        <v>0</v>
      </c>
      <c r="R1560" s="11">
        <v>0</v>
      </c>
      <c r="S1560" s="7">
        <v>0</v>
      </c>
      <c r="T1560" s="7">
        <v>1</v>
      </c>
      <c r="U1560" s="7">
        <v>2</v>
      </c>
      <c r="V1560" s="7">
        <v>0</v>
      </c>
      <c r="W1560" s="7">
        <v>0</v>
      </c>
      <c r="X1560" s="7"/>
      <c r="Y1560" s="7">
        <v>0</v>
      </c>
      <c r="Z1560" s="7">
        <v>0</v>
      </c>
      <c r="AA1560" s="7">
        <v>0</v>
      </c>
      <c r="AB1560" s="7">
        <v>0</v>
      </c>
      <c r="AC1560" s="7">
        <v>0</v>
      </c>
      <c r="AD1560" s="7">
        <v>0</v>
      </c>
      <c r="AE1560" s="7">
        <v>10</v>
      </c>
      <c r="AF1560" s="7">
        <v>0</v>
      </c>
      <c r="AG1560" s="7">
        <v>3</v>
      </c>
      <c r="AH1560" s="11">
        <v>7</v>
      </c>
      <c r="AI1560" s="11">
        <v>0</v>
      </c>
      <c r="AJ1560" s="11">
        <v>0</v>
      </c>
      <c r="AK1560" s="11">
        <v>10</v>
      </c>
      <c r="AL1560" s="7">
        <v>0</v>
      </c>
      <c r="AM1560" s="7">
        <v>0</v>
      </c>
      <c r="AN1560" s="7">
        <v>0</v>
      </c>
      <c r="AO1560" s="7">
        <v>0</v>
      </c>
      <c r="AP1560" s="7">
        <v>3000</v>
      </c>
      <c r="AQ1560" s="7">
        <v>0.5</v>
      </c>
      <c r="AR1560" s="7">
        <v>0</v>
      </c>
      <c r="AS1560" s="11">
        <v>0</v>
      </c>
      <c r="AT1560" s="7">
        <v>80001003</v>
      </c>
      <c r="AU1560" s="7"/>
      <c r="AV1560" s="8" t="s">
        <v>171</v>
      </c>
      <c r="AW1560" s="7">
        <v>0</v>
      </c>
      <c r="AX1560" s="9">
        <v>0</v>
      </c>
      <c r="AY1560" s="9">
        <v>0</v>
      </c>
      <c r="AZ1560" s="8" t="s">
        <v>156</v>
      </c>
      <c r="BA1560" s="7">
        <v>0</v>
      </c>
      <c r="BB1560" s="16">
        <v>0</v>
      </c>
      <c r="BC1560" s="16">
        <v>0</v>
      </c>
      <c r="BD1560" s="22" t="s">
        <v>1946</v>
      </c>
      <c r="BE1560" s="7"/>
      <c r="BF1560" s="7">
        <v>0</v>
      </c>
      <c r="BG1560" s="7"/>
      <c r="BH1560" s="7"/>
      <c r="BI1560" s="7"/>
      <c r="BJ1560" s="7">
        <v>80002023</v>
      </c>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80001024</v>
      </c>
      <c r="D1561" s="8" t="s">
        <v>272</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0</v>
      </c>
      <c r="AP1561" s="7">
        <v>3000</v>
      </c>
      <c r="AQ1561" s="7">
        <v>0.5</v>
      </c>
      <c r="AR1561" s="7">
        <v>0</v>
      </c>
      <c r="AS1561" s="11">
        <v>0</v>
      </c>
      <c r="AT1561" s="7" t="s">
        <v>153</v>
      </c>
      <c r="AU1561" s="7"/>
      <c r="AV1561" s="8" t="s">
        <v>171</v>
      </c>
      <c r="AW1561" s="7">
        <v>0</v>
      </c>
      <c r="AX1561" s="9">
        <v>0</v>
      </c>
      <c r="AY1561" s="9">
        <v>0</v>
      </c>
      <c r="AZ1561" s="8" t="s">
        <v>156</v>
      </c>
      <c r="BA1561" s="7" t="s">
        <v>273</v>
      </c>
      <c r="BB1561" s="16">
        <v>0</v>
      </c>
      <c r="BC1561" s="16">
        <v>0</v>
      </c>
      <c r="BD1561" s="22" t="s">
        <v>274</v>
      </c>
      <c r="BE1561" s="7"/>
      <c r="BF1561" s="7">
        <v>0</v>
      </c>
      <c r="BG1561" s="7"/>
      <c r="BH1561" s="7"/>
      <c r="BI1561" s="7"/>
      <c r="BJ1561" s="7">
        <v>80002024</v>
      </c>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9">
        <v>80001025</v>
      </c>
      <c r="D1562" s="8" t="s">
        <v>1947</v>
      </c>
      <c r="E1562" s="9">
        <v>1</v>
      </c>
      <c r="F1562" s="11">
        <v>80000001</v>
      </c>
      <c r="G1562" s="11">
        <v>0</v>
      </c>
      <c r="H1562" s="11">
        <v>0</v>
      </c>
      <c r="I1562" s="9">
        <v>1</v>
      </c>
      <c r="J1562" s="9">
        <v>0</v>
      </c>
      <c r="K1562" s="11">
        <v>0</v>
      </c>
      <c r="L1562" s="11">
        <v>0</v>
      </c>
      <c r="M1562" s="11">
        <v>0</v>
      </c>
      <c r="N1562" s="11">
        <v>2</v>
      </c>
      <c r="O1562" s="11">
        <v>10</v>
      </c>
      <c r="P1562" s="11">
        <v>0.05</v>
      </c>
      <c r="Q1562" s="11">
        <v>0</v>
      </c>
      <c r="R1562" s="11">
        <v>0</v>
      </c>
      <c r="S1562" s="11">
        <v>0</v>
      </c>
      <c r="T1562" s="7">
        <v>1</v>
      </c>
      <c r="U1562" s="11">
        <v>2</v>
      </c>
      <c r="V1562" s="11">
        <v>0</v>
      </c>
      <c r="W1562" s="11">
        <v>2.5</v>
      </c>
      <c r="X1562" s="11"/>
      <c r="Y1562" s="11">
        <v>0</v>
      </c>
      <c r="Z1562" s="11">
        <v>0</v>
      </c>
      <c r="AA1562" s="11">
        <v>0</v>
      </c>
      <c r="AB1562" s="11">
        <v>0</v>
      </c>
      <c r="AC1562" s="9">
        <v>0</v>
      </c>
      <c r="AD1562" s="11">
        <v>0</v>
      </c>
      <c r="AE1562" s="11">
        <v>15</v>
      </c>
      <c r="AF1562" s="11">
        <v>0</v>
      </c>
      <c r="AG1562" s="11">
        <v>0</v>
      </c>
      <c r="AH1562" s="11">
        <v>7</v>
      </c>
      <c r="AI1562" s="11">
        <v>0</v>
      </c>
      <c r="AJ1562" s="11">
        <v>0</v>
      </c>
      <c r="AK1562" s="11">
        <v>6</v>
      </c>
      <c r="AL1562" s="11">
        <v>0</v>
      </c>
      <c r="AM1562" s="11">
        <v>0</v>
      </c>
      <c r="AN1562" s="11">
        <v>0</v>
      </c>
      <c r="AO1562" s="11">
        <v>0</v>
      </c>
      <c r="AP1562" s="11">
        <v>1000</v>
      </c>
      <c r="AQ1562" s="11">
        <v>0</v>
      </c>
      <c r="AR1562" s="11">
        <v>0</v>
      </c>
      <c r="AS1562" s="11">
        <v>0</v>
      </c>
      <c r="AT1562" s="11" t="s">
        <v>153</v>
      </c>
      <c r="AU1562" s="11"/>
      <c r="AV1562" s="8" t="s">
        <v>171</v>
      </c>
      <c r="AW1562" s="11" t="s">
        <v>172</v>
      </c>
      <c r="AX1562" s="11" t="s">
        <v>153</v>
      </c>
      <c r="AY1562" s="11" t="s">
        <v>673</v>
      </c>
      <c r="AZ1562" s="26" t="s">
        <v>156</v>
      </c>
      <c r="BA1562" s="11">
        <v>0</v>
      </c>
      <c r="BB1562" s="16">
        <v>0</v>
      </c>
      <c r="BC1562" s="16">
        <v>0</v>
      </c>
      <c r="BD1562" s="33" t="s">
        <v>1948</v>
      </c>
      <c r="BE1562" s="11">
        <v>0</v>
      </c>
      <c r="BF1562" s="7">
        <v>0</v>
      </c>
      <c r="BG1562" s="11"/>
      <c r="BH1562" s="11"/>
      <c r="BI1562" s="11"/>
      <c r="BJ1562" s="11">
        <v>80002025</v>
      </c>
      <c r="BK1562" s="24">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80001026</v>
      </c>
      <c r="D1563" s="8" t="s">
        <v>1949</v>
      </c>
      <c r="E1563" s="9">
        <v>1</v>
      </c>
      <c r="F1563" s="11">
        <v>80000001</v>
      </c>
      <c r="G1563" s="11">
        <v>0</v>
      </c>
      <c r="H1563" s="11">
        <v>0</v>
      </c>
      <c r="I1563" s="9">
        <v>1</v>
      </c>
      <c r="J1563" s="9">
        <v>0</v>
      </c>
      <c r="K1563" s="11">
        <v>0</v>
      </c>
      <c r="L1563" s="11">
        <v>0</v>
      </c>
      <c r="M1563" s="11">
        <v>0</v>
      </c>
      <c r="N1563" s="11">
        <v>2</v>
      </c>
      <c r="O1563" s="11">
        <v>1</v>
      </c>
      <c r="P1563" s="11">
        <v>0.1</v>
      </c>
      <c r="Q1563" s="11">
        <v>0</v>
      </c>
      <c r="R1563" s="11">
        <v>0</v>
      </c>
      <c r="S1563" s="11">
        <v>0</v>
      </c>
      <c r="T1563" s="7">
        <v>1</v>
      </c>
      <c r="U1563" s="11">
        <v>2</v>
      </c>
      <c r="V1563" s="11">
        <v>0</v>
      </c>
      <c r="W1563" s="11">
        <v>0</v>
      </c>
      <c r="X1563" s="11"/>
      <c r="Y1563" s="11">
        <v>0</v>
      </c>
      <c r="Z1563" s="11">
        <v>0</v>
      </c>
      <c r="AA1563" s="11">
        <v>0</v>
      </c>
      <c r="AB1563" s="11">
        <v>0</v>
      </c>
      <c r="AC1563" s="9">
        <v>0</v>
      </c>
      <c r="AD1563" s="11">
        <v>0</v>
      </c>
      <c r="AE1563" s="11">
        <v>10</v>
      </c>
      <c r="AF1563" s="11">
        <v>0</v>
      </c>
      <c r="AG1563" s="11">
        <v>0</v>
      </c>
      <c r="AH1563" s="11">
        <v>7</v>
      </c>
      <c r="AI1563" s="11">
        <v>0</v>
      </c>
      <c r="AJ1563" s="11">
        <v>0</v>
      </c>
      <c r="AK1563" s="11">
        <v>6</v>
      </c>
      <c r="AL1563" s="11">
        <v>0</v>
      </c>
      <c r="AM1563" s="11">
        <v>0</v>
      </c>
      <c r="AN1563" s="11">
        <v>0</v>
      </c>
      <c r="AO1563" s="11">
        <v>0</v>
      </c>
      <c r="AP1563" s="11">
        <v>1000</v>
      </c>
      <c r="AQ1563" s="11">
        <v>0</v>
      </c>
      <c r="AR1563" s="11">
        <v>0</v>
      </c>
      <c r="AS1563" s="11">
        <v>0</v>
      </c>
      <c r="AT1563" s="11">
        <v>80001004</v>
      </c>
      <c r="AU1563" s="11"/>
      <c r="AV1563" s="8" t="s">
        <v>171</v>
      </c>
      <c r="AW1563" s="11">
        <v>0</v>
      </c>
      <c r="AX1563" s="11" t="s">
        <v>153</v>
      </c>
      <c r="AY1563" s="11">
        <v>0</v>
      </c>
      <c r="AZ1563" s="26" t="s">
        <v>156</v>
      </c>
      <c r="BA1563" s="11">
        <v>0</v>
      </c>
      <c r="BB1563" s="16">
        <v>0</v>
      </c>
      <c r="BC1563" s="16">
        <v>0</v>
      </c>
      <c r="BD1563" s="33" t="s">
        <v>1950</v>
      </c>
      <c r="BE1563" s="11">
        <v>0</v>
      </c>
      <c r="BF1563" s="7">
        <v>0</v>
      </c>
      <c r="BG1563" s="11"/>
      <c r="BH1563" s="11"/>
      <c r="BI1563" s="11"/>
      <c r="BJ1563" s="11">
        <v>80002026</v>
      </c>
      <c r="BK1563" s="24">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80001027</v>
      </c>
      <c r="D1564" s="8" t="s">
        <v>1951</v>
      </c>
      <c r="E1564" s="7">
        <v>1</v>
      </c>
      <c r="F1564" s="11">
        <v>80000001</v>
      </c>
      <c r="G1564" s="9">
        <v>0</v>
      </c>
      <c r="H1564" s="9">
        <v>0</v>
      </c>
      <c r="I1564" s="9">
        <v>1</v>
      </c>
      <c r="J1564" s="9">
        <v>0</v>
      </c>
      <c r="K1564" s="9">
        <v>0</v>
      </c>
      <c r="L1564" s="7">
        <v>0</v>
      </c>
      <c r="M1564" s="7">
        <v>0</v>
      </c>
      <c r="N1564" s="7">
        <v>5</v>
      </c>
      <c r="O1564" s="7">
        <v>0</v>
      </c>
      <c r="P1564" s="7">
        <v>0</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0</v>
      </c>
      <c r="AP1564" s="7">
        <v>3000</v>
      </c>
      <c r="AQ1564" s="7">
        <v>0.5</v>
      </c>
      <c r="AR1564" s="7">
        <v>0</v>
      </c>
      <c r="AS1564" s="11">
        <v>0</v>
      </c>
      <c r="AT1564" s="7" t="s">
        <v>153</v>
      </c>
      <c r="AU1564" s="7"/>
      <c r="AV1564" s="8" t="s">
        <v>171</v>
      </c>
      <c r="AW1564" s="7">
        <v>0</v>
      </c>
      <c r="AX1564" s="9">
        <v>0</v>
      </c>
      <c r="AY1564" s="9">
        <v>0</v>
      </c>
      <c r="AZ1564" s="8" t="s">
        <v>156</v>
      </c>
      <c r="BA1564" s="7" t="s">
        <v>1952</v>
      </c>
      <c r="BB1564" s="16">
        <v>0</v>
      </c>
      <c r="BC1564" s="16">
        <v>0</v>
      </c>
      <c r="BD1564" s="22" t="s">
        <v>1953</v>
      </c>
      <c r="BE1564" s="7"/>
      <c r="BF1564" s="7">
        <v>0</v>
      </c>
      <c r="BG1564" s="7"/>
      <c r="BH1564" s="7"/>
      <c r="BI1564" s="7"/>
      <c r="BJ1564" s="7">
        <v>80002027</v>
      </c>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80001028</v>
      </c>
      <c r="D1565" s="8" t="s">
        <v>671</v>
      </c>
      <c r="E1565" s="7">
        <v>1</v>
      </c>
      <c r="F1565" s="11">
        <v>80000001</v>
      </c>
      <c r="G1565" s="9">
        <v>0</v>
      </c>
      <c r="H1565" s="9">
        <v>0</v>
      </c>
      <c r="I1565" s="9">
        <v>1</v>
      </c>
      <c r="J1565" s="9">
        <v>0</v>
      </c>
      <c r="K1565" s="9">
        <v>0</v>
      </c>
      <c r="L1565" s="7">
        <v>0</v>
      </c>
      <c r="M1565" s="7">
        <v>0</v>
      </c>
      <c r="N1565" s="7">
        <v>2</v>
      </c>
      <c r="O1565" s="7">
        <v>9</v>
      </c>
      <c r="P1565" s="7">
        <v>0.05</v>
      </c>
      <c r="Q1565" s="7">
        <v>0</v>
      </c>
      <c r="R1565" s="11">
        <v>0</v>
      </c>
      <c r="S1565" s="7">
        <v>0</v>
      </c>
      <c r="T1565" s="7">
        <v>1</v>
      </c>
      <c r="U1565" s="7">
        <v>1</v>
      </c>
      <c r="V1565" s="7">
        <v>0</v>
      </c>
      <c r="W1565" s="7">
        <v>2</v>
      </c>
      <c r="X1565" s="7"/>
      <c r="Y1565" s="7">
        <v>0</v>
      </c>
      <c r="Z1565" s="7">
        <v>0</v>
      </c>
      <c r="AA1565" s="7">
        <v>0</v>
      </c>
      <c r="AB1565" s="7">
        <v>0</v>
      </c>
      <c r="AC1565" s="7">
        <v>0</v>
      </c>
      <c r="AD1565" s="7">
        <v>0</v>
      </c>
      <c r="AE1565" s="7">
        <v>3</v>
      </c>
      <c r="AF1565" s="7">
        <v>2</v>
      </c>
      <c r="AG1565" s="7" t="s">
        <v>152</v>
      </c>
      <c r="AH1565" s="11">
        <v>0</v>
      </c>
      <c r="AI1565" s="11">
        <v>0</v>
      </c>
      <c r="AJ1565" s="11">
        <v>0</v>
      </c>
      <c r="AK1565" s="11">
        <v>1.5</v>
      </c>
      <c r="AL1565" s="7">
        <v>0</v>
      </c>
      <c r="AM1565" s="7">
        <v>0</v>
      </c>
      <c r="AN1565" s="7">
        <v>0</v>
      </c>
      <c r="AO1565" s="7">
        <v>0</v>
      </c>
      <c r="AP1565" s="7">
        <v>3000</v>
      </c>
      <c r="AQ1565" s="7">
        <v>0.5</v>
      </c>
      <c r="AR1565" s="7">
        <v>0</v>
      </c>
      <c r="AS1565" s="11">
        <v>0</v>
      </c>
      <c r="AT1565" s="7">
        <v>0</v>
      </c>
      <c r="AU1565" s="7"/>
      <c r="AV1565" s="8" t="s">
        <v>171</v>
      </c>
      <c r="AW1565" s="7">
        <v>0</v>
      </c>
      <c r="AX1565" s="9">
        <v>10000007</v>
      </c>
      <c r="AY1565" s="9">
        <v>23000040</v>
      </c>
      <c r="AZ1565" s="8" t="s">
        <v>156</v>
      </c>
      <c r="BA1565" s="7">
        <v>0</v>
      </c>
      <c r="BB1565" s="16">
        <v>0</v>
      </c>
      <c r="BC1565" s="16">
        <v>1</v>
      </c>
      <c r="BD1565" s="22" t="s">
        <v>1954</v>
      </c>
      <c r="BE1565" s="7">
        <v>0</v>
      </c>
      <c r="BF1565" s="7">
        <v>0</v>
      </c>
      <c r="BG1565" s="7"/>
      <c r="BH1565" s="7"/>
      <c r="BI1565" s="7"/>
      <c r="BJ1565" s="7">
        <v>80002028</v>
      </c>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80002001</v>
      </c>
      <c r="D1566" s="8" t="s">
        <v>275</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276</v>
      </c>
      <c r="BB1566" s="16">
        <v>0</v>
      </c>
      <c r="BC1566" s="16">
        <v>0</v>
      </c>
      <c r="BD1566" s="22" t="s">
        <v>277</v>
      </c>
      <c r="BE1566" s="7">
        <v>0</v>
      </c>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80002002</v>
      </c>
      <c r="D1567" s="8" t="s">
        <v>278</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279</v>
      </c>
      <c r="BB1567" s="16">
        <v>0</v>
      </c>
      <c r="BC1567" s="16">
        <v>0</v>
      </c>
      <c r="BD1567" s="22" t="s">
        <v>280</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100000000000001" customHeight="1">
      <c r="C1568" s="9">
        <v>80002003</v>
      </c>
      <c r="D1568" s="8" t="s">
        <v>281</v>
      </c>
      <c r="E1568" s="7">
        <v>1</v>
      </c>
      <c r="F1568" s="11">
        <v>80000001</v>
      </c>
      <c r="G1568" s="9">
        <v>0</v>
      </c>
      <c r="H1568" s="9">
        <v>0</v>
      </c>
      <c r="I1568" s="9">
        <v>1</v>
      </c>
      <c r="J1568" s="9">
        <v>0</v>
      </c>
      <c r="K1568" s="9">
        <v>0</v>
      </c>
      <c r="L1568" s="7">
        <v>0</v>
      </c>
      <c r="M1568" s="7">
        <v>0</v>
      </c>
      <c r="N1568" s="7">
        <v>5</v>
      </c>
      <c r="O1568" s="7">
        <v>0</v>
      </c>
      <c r="P1568" s="7">
        <v>0</v>
      </c>
      <c r="Q1568" s="7">
        <v>0</v>
      </c>
      <c r="R1568" s="11">
        <v>0</v>
      </c>
      <c r="S1568" s="7">
        <v>0</v>
      </c>
      <c r="T1568" s="7">
        <v>1</v>
      </c>
      <c r="U1568" s="7">
        <v>2</v>
      </c>
      <c r="V1568" s="7">
        <v>0</v>
      </c>
      <c r="W1568" s="7">
        <v>0</v>
      </c>
      <c r="X1568" s="7"/>
      <c r="Y1568" s="7">
        <v>0</v>
      </c>
      <c r="Z1568" s="7">
        <v>0</v>
      </c>
      <c r="AA1568" s="7">
        <v>0</v>
      </c>
      <c r="AB1568" s="7">
        <v>0</v>
      </c>
      <c r="AC1568" s="7">
        <v>0</v>
      </c>
      <c r="AD1568" s="7">
        <v>0</v>
      </c>
      <c r="AE1568" s="7">
        <v>9</v>
      </c>
      <c r="AF1568" s="7">
        <v>2</v>
      </c>
      <c r="AG1568" s="7" t="s">
        <v>152</v>
      </c>
      <c r="AH1568" s="11">
        <v>2</v>
      </c>
      <c r="AI1568" s="11">
        <v>2</v>
      </c>
      <c r="AJ1568" s="11">
        <v>0</v>
      </c>
      <c r="AK1568" s="11">
        <v>1.5</v>
      </c>
      <c r="AL1568" s="7">
        <v>0</v>
      </c>
      <c r="AM1568" s="7">
        <v>0</v>
      </c>
      <c r="AN1568" s="7">
        <v>0</v>
      </c>
      <c r="AO1568" s="7">
        <v>1</v>
      </c>
      <c r="AP1568" s="7">
        <v>3000</v>
      </c>
      <c r="AQ1568" s="7">
        <v>0.5</v>
      </c>
      <c r="AR1568" s="7">
        <v>0</v>
      </c>
      <c r="AS1568" s="11">
        <v>0</v>
      </c>
      <c r="AT1568" s="7" t="s">
        <v>153</v>
      </c>
      <c r="AU1568" s="7"/>
      <c r="AV1568" s="8" t="s">
        <v>171</v>
      </c>
      <c r="AW1568" s="7">
        <v>0</v>
      </c>
      <c r="AX1568" s="9">
        <v>0</v>
      </c>
      <c r="AY1568" s="9">
        <v>0</v>
      </c>
      <c r="AZ1568" s="8" t="s">
        <v>156</v>
      </c>
      <c r="BA1568" s="7" t="s">
        <v>282</v>
      </c>
      <c r="BB1568" s="16">
        <v>0</v>
      </c>
      <c r="BC1568" s="16">
        <v>0</v>
      </c>
      <c r="BD1568" s="22" t="s">
        <v>283</v>
      </c>
      <c r="BE1568" s="7"/>
      <c r="BF1568" s="7">
        <v>0</v>
      </c>
      <c r="BG1568" s="7"/>
      <c r="BH1568" s="7"/>
      <c r="BI1568" s="7"/>
      <c r="BJ1568" s="9"/>
      <c r="BK1568" s="7">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80002004</v>
      </c>
      <c r="D1569" s="8" t="s">
        <v>284</v>
      </c>
      <c r="E1569" s="7">
        <v>1</v>
      </c>
      <c r="F1569" s="11">
        <v>80000001</v>
      </c>
      <c r="G1569" s="9">
        <v>0</v>
      </c>
      <c r="H1569" s="9">
        <v>0</v>
      </c>
      <c r="I1569" s="9">
        <v>1</v>
      </c>
      <c r="J1569" s="9">
        <v>0</v>
      </c>
      <c r="K1569" s="9">
        <v>0</v>
      </c>
      <c r="L1569" s="7">
        <v>0</v>
      </c>
      <c r="M1569" s="7">
        <v>0</v>
      </c>
      <c r="N1569" s="7">
        <v>5</v>
      </c>
      <c r="O1569" s="7">
        <v>0</v>
      </c>
      <c r="P1569" s="7">
        <v>0</v>
      </c>
      <c r="Q1569" s="7">
        <v>0</v>
      </c>
      <c r="R1569" s="11">
        <v>0</v>
      </c>
      <c r="S1569" s="7">
        <v>0</v>
      </c>
      <c r="T1569" s="7">
        <v>1</v>
      </c>
      <c r="U1569" s="7">
        <v>2</v>
      </c>
      <c r="V1569" s="7">
        <v>0</v>
      </c>
      <c r="W1569" s="7">
        <v>0</v>
      </c>
      <c r="X1569" s="7"/>
      <c r="Y1569" s="7">
        <v>0</v>
      </c>
      <c r="Z1569" s="7">
        <v>0</v>
      </c>
      <c r="AA1569" s="7">
        <v>0</v>
      </c>
      <c r="AB1569" s="7">
        <v>0</v>
      </c>
      <c r="AC1569" s="7">
        <v>0</v>
      </c>
      <c r="AD1569" s="7">
        <v>0</v>
      </c>
      <c r="AE1569" s="7">
        <v>9</v>
      </c>
      <c r="AF1569" s="7">
        <v>2</v>
      </c>
      <c r="AG1569" s="7" t="s">
        <v>152</v>
      </c>
      <c r="AH1569" s="11">
        <v>2</v>
      </c>
      <c r="AI1569" s="11">
        <v>2</v>
      </c>
      <c r="AJ1569" s="11">
        <v>0</v>
      </c>
      <c r="AK1569" s="11">
        <v>1.5</v>
      </c>
      <c r="AL1569" s="7">
        <v>0</v>
      </c>
      <c r="AM1569" s="7">
        <v>0</v>
      </c>
      <c r="AN1569" s="7">
        <v>0</v>
      </c>
      <c r="AO1569" s="7">
        <v>1</v>
      </c>
      <c r="AP1569" s="7">
        <v>3000</v>
      </c>
      <c r="AQ1569" s="7">
        <v>0.5</v>
      </c>
      <c r="AR1569" s="7">
        <v>0</v>
      </c>
      <c r="AS1569" s="11">
        <v>0</v>
      </c>
      <c r="AT1569" s="7" t="s">
        <v>153</v>
      </c>
      <c r="AU1569" s="7"/>
      <c r="AV1569" s="8" t="s">
        <v>171</v>
      </c>
      <c r="AW1569" s="7">
        <v>0</v>
      </c>
      <c r="AX1569" s="9">
        <v>0</v>
      </c>
      <c r="AY1569" s="9">
        <v>0</v>
      </c>
      <c r="AZ1569" s="8" t="s">
        <v>156</v>
      </c>
      <c r="BA1569" s="7" t="s">
        <v>285</v>
      </c>
      <c r="BB1569" s="16">
        <v>0</v>
      </c>
      <c r="BC1569" s="16">
        <v>0</v>
      </c>
      <c r="BD1569" s="22" t="s">
        <v>286</v>
      </c>
      <c r="BE1569" s="7"/>
      <c r="BF1569" s="7">
        <v>0</v>
      </c>
      <c r="BG1569" s="7"/>
      <c r="BH1569" s="7"/>
      <c r="BI1569" s="7"/>
      <c r="BJ1569" s="9"/>
      <c r="BK1569" s="7">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80002005</v>
      </c>
      <c r="D1570" s="8" t="s">
        <v>287</v>
      </c>
      <c r="E1570" s="7">
        <v>1</v>
      </c>
      <c r="F1570" s="11">
        <v>80000001</v>
      </c>
      <c r="G1570" s="9">
        <v>0</v>
      </c>
      <c r="H1570" s="9">
        <v>0</v>
      </c>
      <c r="I1570" s="9">
        <v>1</v>
      </c>
      <c r="J1570" s="9">
        <v>0</v>
      </c>
      <c r="K1570" s="9">
        <v>0</v>
      </c>
      <c r="L1570" s="7">
        <v>0</v>
      </c>
      <c r="M1570" s="7">
        <v>0</v>
      </c>
      <c r="N1570" s="7">
        <v>5</v>
      </c>
      <c r="O1570" s="7">
        <v>0</v>
      </c>
      <c r="P1570" s="7">
        <v>0</v>
      </c>
      <c r="Q1570" s="7">
        <v>0</v>
      </c>
      <c r="R1570" s="11">
        <v>0</v>
      </c>
      <c r="S1570" s="7">
        <v>0</v>
      </c>
      <c r="T1570" s="7">
        <v>1</v>
      </c>
      <c r="U1570" s="7">
        <v>2</v>
      </c>
      <c r="V1570" s="7">
        <v>0</v>
      </c>
      <c r="W1570" s="7">
        <v>0</v>
      </c>
      <c r="X1570" s="7"/>
      <c r="Y1570" s="7">
        <v>0</v>
      </c>
      <c r="Z1570" s="7">
        <v>0</v>
      </c>
      <c r="AA1570" s="7">
        <v>0</v>
      </c>
      <c r="AB1570" s="7">
        <v>0</v>
      </c>
      <c r="AC1570" s="7">
        <v>0</v>
      </c>
      <c r="AD1570" s="7">
        <v>0</v>
      </c>
      <c r="AE1570" s="7">
        <v>9</v>
      </c>
      <c r="AF1570" s="7">
        <v>2</v>
      </c>
      <c r="AG1570" s="7" t="s">
        <v>152</v>
      </c>
      <c r="AH1570" s="11">
        <v>2</v>
      </c>
      <c r="AI1570" s="11">
        <v>2</v>
      </c>
      <c r="AJ1570" s="11">
        <v>0</v>
      </c>
      <c r="AK1570" s="11">
        <v>1.5</v>
      </c>
      <c r="AL1570" s="7">
        <v>0</v>
      </c>
      <c r="AM1570" s="7">
        <v>0</v>
      </c>
      <c r="AN1570" s="7">
        <v>0</v>
      </c>
      <c r="AO1570" s="7">
        <v>1</v>
      </c>
      <c r="AP1570" s="7">
        <v>3000</v>
      </c>
      <c r="AQ1570" s="7">
        <v>0.5</v>
      </c>
      <c r="AR1570" s="7">
        <v>0</v>
      </c>
      <c r="AS1570" s="11">
        <v>0</v>
      </c>
      <c r="AT1570" s="7" t="s">
        <v>153</v>
      </c>
      <c r="AU1570" s="7"/>
      <c r="AV1570" s="8" t="s">
        <v>171</v>
      </c>
      <c r="AW1570" s="7">
        <v>0</v>
      </c>
      <c r="AX1570" s="9">
        <v>0</v>
      </c>
      <c r="AY1570" s="9">
        <v>0</v>
      </c>
      <c r="AZ1570" s="8" t="s">
        <v>156</v>
      </c>
      <c r="BA1570" s="7" t="s">
        <v>288</v>
      </c>
      <c r="BB1570" s="16">
        <v>0</v>
      </c>
      <c r="BC1570" s="16">
        <v>0</v>
      </c>
      <c r="BD1570" s="22" t="s">
        <v>289</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80002006</v>
      </c>
      <c r="D1571" s="8" t="s">
        <v>290</v>
      </c>
      <c r="E1571" s="7">
        <v>1</v>
      </c>
      <c r="F1571" s="11">
        <v>80000001</v>
      </c>
      <c r="G1571" s="9">
        <v>0</v>
      </c>
      <c r="H1571" s="9">
        <v>0</v>
      </c>
      <c r="I1571" s="9">
        <v>1</v>
      </c>
      <c r="J1571" s="9">
        <v>0</v>
      </c>
      <c r="K1571" s="9">
        <v>0</v>
      </c>
      <c r="L1571" s="7">
        <v>0</v>
      </c>
      <c r="M1571" s="7">
        <v>0</v>
      </c>
      <c r="N1571" s="7">
        <v>5</v>
      </c>
      <c r="O1571" s="30">
        <v>0</v>
      </c>
      <c r="P1571" s="30">
        <v>0</v>
      </c>
      <c r="Q1571" s="30">
        <v>0</v>
      </c>
      <c r="R1571" s="11">
        <v>0</v>
      </c>
      <c r="S1571" s="30">
        <v>0</v>
      </c>
      <c r="T1571" s="30">
        <v>1</v>
      </c>
      <c r="U1571" s="30">
        <v>2</v>
      </c>
      <c r="V1571" s="30">
        <v>0</v>
      </c>
      <c r="W1571" s="7">
        <v>1</v>
      </c>
      <c r="X1571" s="7"/>
      <c r="Y1571" s="7">
        <v>0</v>
      </c>
      <c r="Z1571" s="7">
        <v>0</v>
      </c>
      <c r="AA1571" s="7">
        <v>0</v>
      </c>
      <c r="AB1571" s="7">
        <v>0</v>
      </c>
      <c r="AC1571" s="7">
        <v>0</v>
      </c>
      <c r="AD1571" s="7">
        <v>0</v>
      </c>
      <c r="AE1571" s="7">
        <v>9</v>
      </c>
      <c r="AF1571" s="7">
        <v>2</v>
      </c>
      <c r="AG1571" s="7" t="s">
        <v>152</v>
      </c>
      <c r="AH1571" s="11">
        <v>2</v>
      </c>
      <c r="AI1571" s="11">
        <v>2</v>
      </c>
      <c r="AJ1571" s="11">
        <v>0</v>
      </c>
      <c r="AK1571" s="11">
        <v>1.5</v>
      </c>
      <c r="AL1571" s="7">
        <v>0</v>
      </c>
      <c r="AM1571" s="7">
        <v>0</v>
      </c>
      <c r="AN1571" s="7">
        <v>0</v>
      </c>
      <c r="AO1571" s="7">
        <v>1</v>
      </c>
      <c r="AP1571" s="7">
        <v>3000</v>
      </c>
      <c r="AQ1571" s="7">
        <v>0.5</v>
      </c>
      <c r="AR1571" s="7">
        <v>0</v>
      </c>
      <c r="AS1571" s="11">
        <v>0</v>
      </c>
      <c r="AT1571" s="7" t="s">
        <v>153</v>
      </c>
      <c r="AU1571" s="7"/>
      <c r="AV1571" s="8" t="s">
        <v>171</v>
      </c>
      <c r="AW1571" s="7">
        <v>0</v>
      </c>
      <c r="AX1571" s="9">
        <v>0</v>
      </c>
      <c r="AY1571" s="9">
        <v>0</v>
      </c>
      <c r="AZ1571" s="8" t="s">
        <v>156</v>
      </c>
      <c r="BA1571" s="30" t="s">
        <v>291</v>
      </c>
      <c r="BB1571" s="16">
        <v>0</v>
      </c>
      <c r="BC1571" s="16">
        <v>0</v>
      </c>
      <c r="BD1571" s="32" t="s">
        <v>292</v>
      </c>
      <c r="BE1571" s="7"/>
      <c r="BF1571" s="7">
        <v>0</v>
      </c>
      <c r="BG1571" s="7"/>
      <c r="BH1571" s="7"/>
      <c r="BI1571" s="7"/>
      <c r="BJ1571" s="30"/>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80002007</v>
      </c>
      <c r="D1572" s="8" t="s">
        <v>293</v>
      </c>
      <c r="E1572" s="7">
        <v>1</v>
      </c>
      <c r="F1572" s="11">
        <v>80000001</v>
      </c>
      <c r="G1572" s="9">
        <v>0</v>
      </c>
      <c r="H1572" s="9">
        <v>0</v>
      </c>
      <c r="I1572" s="9">
        <v>1</v>
      </c>
      <c r="J1572" s="9">
        <v>0</v>
      </c>
      <c r="K1572" s="9">
        <v>0</v>
      </c>
      <c r="L1572" s="7">
        <v>0</v>
      </c>
      <c r="M1572" s="7">
        <v>0</v>
      </c>
      <c r="N1572" s="7">
        <v>2</v>
      </c>
      <c r="O1572" s="7">
        <v>3</v>
      </c>
      <c r="P1572" s="7">
        <v>0.2</v>
      </c>
      <c r="Q1572" s="7">
        <v>0</v>
      </c>
      <c r="R1572" s="11">
        <v>0</v>
      </c>
      <c r="S1572" s="7">
        <v>0</v>
      </c>
      <c r="T1572" s="7">
        <v>1</v>
      </c>
      <c r="U1572" s="7">
        <v>2</v>
      </c>
      <c r="V1572" s="7">
        <v>0</v>
      </c>
      <c r="W1572" s="7">
        <v>1</v>
      </c>
      <c r="X1572" s="7"/>
      <c r="Y1572" s="7">
        <v>0</v>
      </c>
      <c r="Z1572" s="7">
        <v>0</v>
      </c>
      <c r="AA1572" s="7">
        <v>0</v>
      </c>
      <c r="AB1572" s="7">
        <v>0</v>
      </c>
      <c r="AC1572" s="7">
        <v>0</v>
      </c>
      <c r="AD1572" s="7">
        <v>0</v>
      </c>
      <c r="AE1572" s="7">
        <v>9</v>
      </c>
      <c r="AF1572" s="7">
        <v>1</v>
      </c>
      <c r="AG1572" s="7">
        <v>0</v>
      </c>
      <c r="AH1572" s="11">
        <v>1</v>
      </c>
      <c r="AI1572" s="11">
        <v>2</v>
      </c>
      <c r="AJ1572" s="11">
        <v>0</v>
      </c>
      <c r="AK1572" s="11">
        <v>1.5</v>
      </c>
      <c r="AL1572" s="7">
        <v>0</v>
      </c>
      <c r="AM1572" s="7">
        <v>0</v>
      </c>
      <c r="AN1572" s="7">
        <v>0</v>
      </c>
      <c r="AO1572" s="7">
        <v>1</v>
      </c>
      <c r="AP1572" s="7">
        <v>3000</v>
      </c>
      <c r="AQ1572" s="7">
        <v>0.5</v>
      </c>
      <c r="AR1572" s="7">
        <v>0</v>
      </c>
      <c r="AS1572" s="11">
        <v>0</v>
      </c>
      <c r="AT1572" s="7" t="s">
        <v>153</v>
      </c>
      <c r="AU1572" s="7"/>
      <c r="AV1572" s="8" t="s">
        <v>171</v>
      </c>
      <c r="AW1572" s="7">
        <v>0</v>
      </c>
      <c r="AX1572" s="9">
        <v>0</v>
      </c>
      <c r="AY1572" s="9">
        <v>0</v>
      </c>
      <c r="AZ1572" s="8" t="s">
        <v>156</v>
      </c>
      <c r="BA1572" s="7"/>
      <c r="BB1572" s="16">
        <v>0</v>
      </c>
      <c r="BC1572" s="16">
        <v>0</v>
      </c>
      <c r="BD1572" s="22" t="s">
        <v>237</v>
      </c>
      <c r="BE1572" s="7"/>
      <c r="BF1572" s="7">
        <v>0</v>
      </c>
      <c r="BG1572" s="7"/>
      <c r="BH1572" s="7"/>
      <c r="BI1572" s="7"/>
      <c r="BJ1572" s="9"/>
      <c r="BK1572" s="7">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80002008</v>
      </c>
      <c r="D1573" s="8" t="s">
        <v>294</v>
      </c>
      <c r="E1573" s="7">
        <v>1</v>
      </c>
      <c r="F1573" s="11">
        <v>80000001</v>
      </c>
      <c r="G1573" s="9">
        <v>0</v>
      </c>
      <c r="H1573" s="9">
        <v>0</v>
      </c>
      <c r="I1573" s="9">
        <v>1</v>
      </c>
      <c r="J1573" s="9">
        <v>0</v>
      </c>
      <c r="K1573" s="9">
        <v>0</v>
      </c>
      <c r="L1573" s="7">
        <v>0</v>
      </c>
      <c r="M1573" s="7">
        <v>0</v>
      </c>
      <c r="N1573" s="7">
        <v>2</v>
      </c>
      <c r="O1573" s="7">
        <v>3</v>
      </c>
      <c r="P1573" s="7">
        <v>0.5</v>
      </c>
      <c r="Q1573" s="7">
        <v>0</v>
      </c>
      <c r="R1573" s="11">
        <v>0</v>
      </c>
      <c r="S1573" s="7">
        <v>0</v>
      </c>
      <c r="T1573" s="7">
        <v>1</v>
      </c>
      <c r="U1573" s="7">
        <v>2</v>
      </c>
      <c r="V1573" s="7">
        <v>0</v>
      </c>
      <c r="W1573" s="7">
        <v>0.5</v>
      </c>
      <c r="X1573" s="7"/>
      <c r="Y1573" s="7">
        <v>0</v>
      </c>
      <c r="Z1573" s="7">
        <v>0</v>
      </c>
      <c r="AA1573" s="7">
        <v>0</v>
      </c>
      <c r="AB1573" s="7">
        <v>0</v>
      </c>
      <c r="AC1573" s="7">
        <v>0</v>
      </c>
      <c r="AD1573" s="7">
        <v>0</v>
      </c>
      <c r="AE1573" s="7">
        <v>9</v>
      </c>
      <c r="AF1573" s="7">
        <v>1</v>
      </c>
      <c r="AG1573" s="7">
        <v>0</v>
      </c>
      <c r="AH1573" s="11">
        <v>1</v>
      </c>
      <c r="AI1573" s="11">
        <v>2</v>
      </c>
      <c r="AJ1573" s="11">
        <v>0</v>
      </c>
      <c r="AK1573" s="11">
        <v>1.5</v>
      </c>
      <c r="AL1573" s="7">
        <v>0</v>
      </c>
      <c r="AM1573" s="7">
        <v>0</v>
      </c>
      <c r="AN1573" s="7">
        <v>0</v>
      </c>
      <c r="AO1573" s="7">
        <v>1</v>
      </c>
      <c r="AP1573" s="7">
        <v>3000</v>
      </c>
      <c r="AQ1573" s="7">
        <v>0.5</v>
      </c>
      <c r="AR1573" s="7">
        <v>0</v>
      </c>
      <c r="AS1573" s="11">
        <v>0</v>
      </c>
      <c r="AT1573" s="7" t="s">
        <v>153</v>
      </c>
      <c r="AU1573" s="7"/>
      <c r="AV1573" s="8" t="s">
        <v>171</v>
      </c>
      <c r="AW1573" s="7">
        <v>0</v>
      </c>
      <c r="AX1573" s="9">
        <v>0</v>
      </c>
      <c r="AY1573" s="9">
        <v>0</v>
      </c>
      <c r="AZ1573" s="8" t="s">
        <v>156</v>
      </c>
      <c r="BA1573" s="7"/>
      <c r="BB1573" s="16">
        <v>0</v>
      </c>
      <c r="BC1573" s="16">
        <v>0</v>
      </c>
      <c r="BD1573" s="22" t="s">
        <v>295</v>
      </c>
      <c r="BE1573" s="7"/>
      <c r="BF1573" s="7">
        <v>0</v>
      </c>
      <c r="BG1573" s="7"/>
      <c r="BH1573" s="7"/>
      <c r="BI1573" s="7"/>
      <c r="BJ1573" s="9"/>
      <c r="BK1573" s="7">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80002009</v>
      </c>
      <c r="D1574" s="8" t="s">
        <v>296</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1</v>
      </c>
      <c r="AP1574" s="7">
        <v>3000</v>
      </c>
      <c r="AQ1574" s="7">
        <v>0.5</v>
      </c>
      <c r="AR1574" s="7">
        <v>0</v>
      </c>
      <c r="AS1574" s="11">
        <v>0</v>
      </c>
      <c r="AT1574" s="7" t="s">
        <v>153</v>
      </c>
      <c r="AU1574" s="7"/>
      <c r="AV1574" s="8" t="s">
        <v>171</v>
      </c>
      <c r="AW1574" s="7">
        <v>0</v>
      </c>
      <c r="AX1574" s="9">
        <v>0</v>
      </c>
      <c r="AY1574" s="9">
        <v>0</v>
      </c>
      <c r="AZ1574" s="8" t="s">
        <v>156</v>
      </c>
      <c r="BA1574" s="7" t="s">
        <v>297</v>
      </c>
      <c r="BB1574" s="16">
        <v>0</v>
      </c>
      <c r="BC1574" s="16">
        <v>0</v>
      </c>
      <c r="BD1574" s="22" t="s">
        <v>298</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80002010</v>
      </c>
      <c r="D1575" s="8" t="s">
        <v>299</v>
      </c>
      <c r="E1575" s="7">
        <v>1</v>
      </c>
      <c r="F1575" s="11">
        <v>80000001</v>
      </c>
      <c r="G1575" s="9">
        <v>0</v>
      </c>
      <c r="H1575" s="9">
        <v>0</v>
      </c>
      <c r="I1575" s="9">
        <v>1</v>
      </c>
      <c r="J1575" s="9">
        <v>0</v>
      </c>
      <c r="K1575" s="9">
        <v>0</v>
      </c>
      <c r="L1575" s="7">
        <v>0</v>
      </c>
      <c r="M1575" s="7">
        <v>0</v>
      </c>
      <c r="N1575" s="7">
        <v>5</v>
      </c>
      <c r="O1575" s="7">
        <v>0</v>
      </c>
      <c r="P1575" s="7">
        <v>0</v>
      </c>
      <c r="Q1575" s="7">
        <v>0</v>
      </c>
      <c r="R1575" s="11">
        <v>0</v>
      </c>
      <c r="S1575" s="7">
        <v>0</v>
      </c>
      <c r="T1575" s="7">
        <v>1</v>
      </c>
      <c r="U1575" s="7">
        <v>2</v>
      </c>
      <c r="V1575" s="7">
        <v>0</v>
      </c>
      <c r="W1575" s="7">
        <v>0</v>
      </c>
      <c r="X1575" s="7"/>
      <c r="Y1575" s="7">
        <v>0</v>
      </c>
      <c r="Z1575" s="7">
        <v>0</v>
      </c>
      <c r="AA1575" s="7">
        <v>0</v>
      </c>
      <c r="AB1575" s="7">
        <v>0</v>
      </c>
      <c r="AC1575" s="7">
        <v>0</v>
      </c>
      <c r="AD1575" s="7">
        <v>0</v>
      </c>
      <c r="AE1575" s="7">
        <v>9</v>
      </c>
      <c r="AF1575" s="7">
        <v>2</v>
      </c>
      <c r="AG1575" s="7" t="s">
        <v>152</v>
      </c>
      <c r="AH1575" s="11">
        <v>2</v>
      </c>
      <c r="AI1575" s="11">
        <v>2</v>
      </c>
      <c r="AJ1575" s="11">
        <v>0</v>
      </c>
      <c r="AK1575" s="11">
        <v>1.5</v>
      </c>
      <c r="AL1575" s="7">
        <v>0</v>
      </c>
      <c r="AM1575" s="7">
        <v>0</v>
      </c>
      <c r="AN1575" s="7">
        <v>0</v>
      </c>
      <c r="AO1575" s="7">
        <v>1</v>
      </c>
      <c r="AP1575" s="7">
        <v>3000</v>
      </c>
      <c r="AQ1575" s="7">
        <v>0.5</v>
      </c>
      <c r="AR1575" s="7">
        <v>0</v>
      </c>
      <c r="AS1575" s="11">
        <v>0</v>
      </c>
      <c r="AT1575" s="7" t="s">
        <v>153</v>
      </c>
      <c r="AU1575" s="7"/>
      <c r="AV1575" s="8" t="s">
        <v>171</v>
      </c>
      <c r="AW1575" s="7">
        <v>0</v>
      </c>
      <c r="AX1575" s="9">
        <v>0</v>
      </c>
      <c r="AY1575" s="9">
        <v>0</v>
      </c>
      <c r="AZ1575" s="8" t="s">
        <v>156</v>
      </c>
      <c r="BA1575" s="7" t="s">
        <v>300</v>
      </c>
      <c r="BB1575" s="16">
        <v>0</v>
      </c>
      <c r="BC1575" s="16">
        <v>0</v>
      </c>
      <c r="BD1575" s="22" t="s">
        <v>301</v>
      </c>
      <c r="BE1575" s="7"/>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80002011</v>
      </c>
      <c r="D1576" s="8" t="s">
        <v>302</v>
      </c>
      <c r="E1576" s="7">
        <v>1</v>
      </c>
      <c r="F1576" s="11">
        <v>80000001</v>
      </c>
      <c r="G1576" s="9">
        <v>0</v>
      </c>
      <c r="H1576" s="9">
        <v>0</v>
      </c>
      <c r="I1576" s="9">
        <v>1</v>
      </c>
      <c r="J1576" s="9">
        <v>0</v>
      </c>
      <c r="K1576" s="9">
        <v>0</v>
      </c>
      <c r="L1576" s="7">
        <v>0</v>
      </c>
      <c r="M1576" s="7">
        <v>0</v>
      </c>
      <c r="N1576" s="7">
        <v>5</v>
      </c>
      <c r="O1576" s="7">
        <v>0</v>
      </c>
      <c r="P1576" s="7">
        <v>0</v>
      </c>
      <c r="Q1576" s="7">
        <v>0</v>
      </c>
      <c r="R1576" s="11">
        <v>0</v>
      </c>
      <c r="S1576" s="7">
        <v>0</v>
      </c>
      <c r="T1576" s="7">
        <v>1</v>
      </c>
      <c r="U1576" s="7">
        <v>2</v>
      </c>
      <c r="V1576" s="7">
        <v>0</v>
      </c>
      <c r="W1576" s="7">
        <v>0</v>
      </c>
      <c r="X1576" s="7"/>
      <c r="Y1576" s="7">
        <v>0</v>
      </c>
      <c r="Z1576" s="7">
        <v>0</v>
      </c>
      <c r="AA1576" s="7">
        <v>0</v>
      </c>
      <c r="AB1576" s="7">
        <v>0</v>
      </c>
      <c r="AC1576" s="7">
        <v>0</v>
      </c>
      <c r="AD1576" s="7">
        <v>0</v>
      </c>
      <c r="AE1576" s="7">
        <v>9</v>
      </c>
      <c r="AF1576" s="7">
        <v>2</v>
      </c>
      <c r="AG1576" s="7" t="s">
        <v>152</v>
      </c>
      <c r="AH1576" s="11">
        <v>2</v>
      </c>
      <c r="AI1576" s="11">
        <v>2</v>
      </c>
      <c r="AJ1576" s="11">
        <v>0</v>
      </c>
      <c r="AK1576" s="11">
        <v>1.5</v>
      </c>
      <c r="AL1576" s="7">
        <v>0</v>
      </c>
      <c r="AM1576" s="7">
        <v>0</v>
      </c>
      <c r="AN1576" s="7">
        <v>0</v>
      </c>
      <c r="AO1576" s="7">
        <v>1</v>
      </c>
      <c r="AP1576" s="7">
        <v>3000</v>
      </c>
      <c r="AQ1576" s="7">
        <v>0.5</v>
      </c>
      <c r="AR1576" s="7">
        <v>0</v>
      </c>
      <c r="AS1576" s="11">
        <v>0</v>
      </c>
      <c r="AT1576" s="7" t="s">
        <v>153</v>
      </c>
      <c r="AU1576" s="7"/>
      <c r="AV1576" s="8" t="s">
        <v>171</v>
      </c>
      <c r="AW1576" s="7">
        <v>0</v>
      </c>
      <c r="AX1576" s="9">
        <v>0</v>
      </c>
      <c r="AY1576" s="9">
        <v>0</v>
      </c>
      <c r="AZ1576" s="8" t="s">
        <v>156</v>
      </c>
      <c r="BA1576" s="7" t="s">
        <v>303</v>
      </c>
      <c r="BB1576" s="16">
        <v>0</v>
      </c>
      <c r="BC1576" s="16">
        <v>0</v>
      </c>
      <c r="BD1576" s="22" t="s">
        <v>304</v>
      </c>
      <c r="BE1576" s="7"/>
      <c r="BF1576" s="7">
        <v>0</v>
      </c>
      <c r="BG1576" s="7"/>
      <c r="BH1576" s="7"/>
      <c r="BI1576" s="7"/>
      <c r="BJ1576" s="9"/>
      <c r="BK1576" s="7">
        <v>0</v>
      </c>
      <c r="BL1576" s="11">
        <v>0</v>
      </c>
      <c r="BM1576" s="11">
        <v>0</v>
      </c>
      <c r="BN1576" s="11">
        <v>0</v>
      </c>
      <c r="BO1576" s="11">
        <v>0</v>
      </c>
      <c r="BP1576" s="11">
        <v>0</v>
      </c>
      <c r="BQ1576" s="11">
        <v>0</v>
      </c>
      <c r="BR1576" s="11">
        <v>0</v>
      </c>
      <c r="BS1576" s="11"/>
      <c r="BT1576" s="11"/>
      <c r="BU1576" s="11"/>
      <c r="BV1576" s="11">
        <v>0</v>
      </c>
      <c r="BW1576" s="11">
        <v>0</v>
      </c>
      <c r="BX1576" s="11">
        <v>0</v>
      </c>
    </row>
    <row r="1577" spans="3:76" ht="20.100000000000001" customHeight="1">
      <c r="C1577" s="9">
        <v>80002012</v>
      </c>
      <c r="D1577" s="8" t="s">
        <v>305</v>
      </c>
      <c r="E1577" s="7">
        <v>1</v>
      </c>
      <c r="F1577" s="11">
        <v>80000001</v>
      </c>
      <c r="G1577" s="9">
        <v>0</v>
      </c>
      <c r="H1577" s="9">
        <v>0</v>
      </c>
      <c r="I1577" s="9">
        <v>1</v>
      </c>
      <c r="J1577" s="9">
        <v>0</v>
      </c>
      <c r="K1577" s="9">
        <v>0</v>
      </c>
      <c r="L1577" s="7">
        <v>0</v>
      </c>
      <c r="M1577" s="7">
        <v>0</v>
      </c>
      <c r="N1577" s="7">
        <v>5</v>
      </c>
      <c r="O1577" s="7">
        <v>0</v>
      </c>
      <c r="P1577" s="7">
        <v>0</v>
      </c>
      <c r="Q1577" s="7">
        <v>0</v>
      </c>
      <c r="R1577" s="11">
        <v>0</v>
      </c>
      <c r="S1577" s="7">
        <v>0</v>
      </c>
      <c r="T1577" s="7">
        <v>1</v>
      </c>
      <c r="U1577" s="7">
        <v>2</v>
      </c>
      <c r="V1577" s="7">
        <v>0</v>
      </c>
      <c r="W1577" s="7">
        <v>0</v>
      </c>
      <c r="X1577" s="7"/>
      <c r="Y1577" s="7">
        <v>0</v>
      </c>
      <c r="Z1577" s="7">
        <v>0</v>
      </c>
      <c r="AA1577" s="7">
        <v>0</v>
      </c>
      <c r="AB1577" s="7">
        <v>0</v>
      </c>
      <c r="AC1577" s="7">
        <v>0</v>
      </c>
      <c r="AD1577" s="7">
        <v>0</v>
      </c>
      <c r="AE1577" s="7">
        <v>9</v>
      </c>
      <c r="AF1577" s="7">
        <v>2</v>
      </c>
      <c r="AG1577" s="7" t="s">
        <v>152</v>
      </c>
      <c r="AH1577" s="11">
        <v>2</v>
      </c>
      <c r="AI1577" s="11">
        <v>2</v>
      </c>
      <c r="AJ1577" s="11">
        <v>0</v>
      </c>
      <c r="AK1577" s="11">
        <v>1.5</v>
      </c>
      <c r="AL1577" s="7">
        <v>0</v>
      </c>
      <c r="AM1577" s="7">
        <v>0</v>
      </c>
      <c r="AN1577" s="7">
        <v>0</v>
      </c>
      <c r="AO1577" s="7">
        <v>1</v>
      </c>
      <c r="AP1577" s="7">
        <v>3000</v>
      </c>
      <c r="AQ1577" s="7">
        <v>0.5</v>
      </c>
      <c r="AR1577" s="7">
        <v>0</v>
      </c>
      <c r="AS1577" s="11">
        <v>0</v>
      </c>
      <c r="AT1577" s="7" t="s">
        <v>153</v>
      </c>
      <c r="AU1577" s="7"/>
      <c r="AV1577" s="8" t="s">
        <v>171</v>
      </c>
      <c r="AW1577" s="7">
        <v>0</v>
      </c>
      <c r="AX1577" s="9">
        <v>0</v>
      </c>
      <c r="AY1577" s="9">
        <v>0</v>
      </c>
      <c r="AZ1577" s="8" t="s">
        <v>156</v>
      </c>
      <c r="BA1577" s="7" t="s">
        <v>306</v>
      </c>
      <c r="BB1577" s="16">
        <v>0</v>
      </c>
      <c r="BC1577" s="16">
        <v>0</v>
      </c>
      <c r="BD1577" s="22" t="s">
        <v>307</v>
      </c>
      <c r="BE1577" s="7"/>
      <c r="BF1577" s="7">
        <v>0</v>
      </c>
      <c r="BG1577" s="7"/>
      <c r="BH1577" s="7"/>
      <c r="BI1577" s="7"/>
      <c r="BJ1577" s="9"/>
      <c r="BK1577" s="7">
        <v>0</v>
      </c>
      <c r="BL1577" s="11">
        <v>0</v>
      </c>
      <c r="BM1577" s="11">
        <v>0</v>
      </c>
      <c r="BN1577" s="11">
        <v>0</v>
      </c>
      <c r="BO1577" s="11">
        <v>0</v>
      </c>
      <c r="BP1577" s="11">
        <v>0</v>
      </c>
      <c r="BQ1577" s="11">
        <v>0</v>
      </c>
      <c r="BR1577" s="11">
        <v>0</v>
      </c>
      <c r="BS1577" s="11"/>
      <c r="BT1577" s="11"/>
      <c r="BU1577" s="11"/>
      <c r="BV1577" s="11">
        <v>0</v>
      </c>
      <c r="BW1577" s="11">
        <v>0</v>
      </c>
      <c r="BX1577" s="11">
        <v>0</v>
      </c>
    </row>
    <row r="1578" spans="3:76" ht="20.100000000000001" customHeight="1">
      <c r="C1578" s="9">
        <v>80002013</v>
      </c>
      <c r="D1578" s="8" t="s">
        <v>308</v>
      </c>
      <c r="E1578" s="7">
        <v>1</v>
      </c>
      <c r="F1578" s="11">
        <v>80000001</v>
      </c>
      <c r="G1578" s="9">
        <v>0</v>
      </c>
      <c r="H1578" s="9">
        <v>0</v>
      </c>
      <c r="I1578" s="9">
        <v>1</v>
      </c>
      <c r="J1578" s="9">
        <v>0</v>
      </c>
      <c r="K1578" s="9">
        <v>0</v>
      </c>
      <c r="L1578" s="7">
        <v>0</v>
      </c>
      <c r="M1578" s="7">
        <v>0</v>
      </c>
      <c r="N1578" s="7">
        <v>5</v>
      </c>
      <c r="O1578" s="7">
        <v>0</v>
      </c>
      <c r="P1578" s="7">
        <v>0</v>
      </c>
      <c r="Q1578" s="7">
        <v>0</v>
      </c>
      <c r="R1578" s="11">
        <v>0</v>
      </c>
      <c r="S1578" s="7">
        <v>0</v>
      </c>
      <c r="T1578" s="7">
        <v>1</v>
      </c>
      <c r="U1578" s="7">
        <v>2</v>
      </c>
      <c r="V1578" s="7">
        <v>0</v>
      </c>
      <c r="W1578" s="7">
        <v>0</v>
      </c>
      <c r="X1578" s="7"/>
      <c r="Y1578" s="7">
        <v>0</v>
      </c>
      <c r="Z1578" s="7">
        <v>0</v>
      </c>
      <c r="AA1578" s="7">
        <v>0</v>
      </c>
      <c r="AB1578" s="7">
        <v>0</v>
      </c>
      <c r="AC1578" s="7">
        <v>0</v>
      </c>
      <c r="AD1578" s="7">
        <v>0</v>
      </c>
      <c r="AE1578" s="7">
        <v>9</v>
      </c>
      <c r="AF1578" s="7">
        <v>2</v>
      </c>
      <c r="AG1578" s="7" t="s">
        <v>152</v>
      </c>
      <c r="AH1578" s="11">
        <v>2</v>
      </c>
      <c r="AI1578" s="11">
        <v>2</v>
      </c>
      <c r="AJ1578" s="11">
        <v>0</v>
      </c>
      <c r="AK1578" s="11">
        <v>1.5</v>
      </c>
      <c r="AL1578" s="7">
        <v>0</v>
      </c>
      <c r="AM1578" s="7">
        <v>0</v>
      </c>
      <c r="AN1578" s="7">
        <v>0</v>
      </c>
      <c r="AO1578" s="7">
        <v>1</v>
      </c>
      <c r="AP1578" s="7">
        <v>3000</v>
      </c>
      <c r="AQ1578" s="7">
        <v>0.5</v>
      </c>
      <c r="AR1578" s="7">
        <v>0</v>
      </c>
      <c r="AS1578" s="11">
        <v>0</v>
      </c>
      <c r="AT1578" s="7" t="s">
        <v>153</v>
      </c>
      <c r="AU1578" s="7"/>
      <c r="AV1578" s="8" t="s">
        <v>171</v>
      </c>
      <c r="AW1578" s="7">
        <v>0</v>
      </c>
      <c r="AX1578" s="9">
        <v>0</v>
      </c>
      <c r="AY1578" s="9">
        <v>0</v>
      </c>
      <c r="AZ1578" s="8" t="s">
        <v>156</v>
      </c>
      <c r="BA1578" s="7" t="s">
        <v>309</v>
      </c>
      <c r="BB1578" s="16">
        <v>0</v>
      </c>
      <c r="BC1578" s="16">
        <v>0</v>
      </c>
      <c r="BD1578" s="22" t="s">
        <v>310</v>
      </c>
      <c r="BE1578" s="7"/>
      <c r="BF1578" s="7">
        <v>0</v>
      </c>
      <c r="BG1578" s="7"/>
      <c r="BH1578" s="7"/>
      <c r="BI1578" s="7"/>
      <c r="BJ1578" s="9"/>
      <c r="BK1578" s="7">
        <v>0</v>
      </c>
      <c r="BL1578" s="11">
        <v>0</v>
      </c>
      <c r="BM1578" s="11">
        <v>0</v>
      </c>
      <c r="BN1578" s="11">
        <v>0</v>
      </c>
      <c r="BO1578" s="11">
        <v>0</v>
      </c>
      <c r="BP1578" s="11">
        <v>0</v>
      </c>
      <c r="BQ1578" s="11">
        <v>0</v>
      </c>
      <c r="BR1578" s="11">
        <v>0</v>
      </c>
      <c r="BS1578" s="11"/>
      <c r="BT1578" s="11"/>
      <c r="BU1578" s="11"/>
      <c r="BV1578" s="11">
        <v>0</v>
      </c>
      <c r="BW1578" s="11">
        <v>0</v>
      </c>
      <c r="BX1578" s="11">
        <v>0</v>
      </c>
    </row>
    <row r="1579" spans="3:76" ht="20.100000000000001" customHeight="1">
      <c r="C1579" s="9">
        <v>80002014</v>
      </c>
      <c r="D1579" s="8" t="s">
        <v>311</v>
      </c>
      <c r="E1579" s="7">
        <v>1</v>
      </c>
      <c r="F1579" s="11">
        <v>80000001</v>
      </c>
      <c r="G1579" s="9">
        <v>0</v>
      </c>
      <c r="H1579" s="9">
        <v>0</v>
      </c>
      <c r="I1579" s="9">
        <v>1</v>
      </c>
      <c r="J1579" s="9">
        <v>0</v>
      </c>
      <c r="K1579" s="9">
        <v>0</v>
      </c>
      <c r="L1579" s="7">
        <v>0</v>
      </c>
      <c r="M1579" s="7">
        <v>0</v>
      </c>
      <c r="N1579" s="7">
        <v>5</v>
      </c>
      <c r="O1579" s="7">
        <v>0</v>
      </c>
      <c r="P1579" s="7">
        <v>0</v>
      </c>
      <c r="Q1579" s="7">
        <v>0</v>
      </c>
      <c r="R1579" s="11">
        <v>0</v>
      </c>
      <c r="S1579" s="7">
        <v>0</v>
      </c>
      <c r="T1579" s="7">
        <v>1</v>
      </c>
      <c r="U1579" s="7">
        <v>2</v>
      </c>
      <c r="V1579" s="7">
        <v>0</v>
      </c>
      <c r="W1579" s="7">
        <v>0</v>
      </c>
      <c r="X1579" s="7"/>
      <c r="Y1579" s="7">
        <v>0</v>
      </c>
      <c r="Z1579" s="7">
        <v>0</v>
      </c>
      <c r="AA1579" s="7">
        <v>0</v>
      </c>
      <c r="AB1579" s="7">
        <v>0</v>
      </c>
      <c r="AC1579" s="7">
        <v>0</v>
      </c>
      <c r="AD1579" s="7">
        <v>0</v>
      </c>
      <c r="AE1579" s="7">
        <v>9</v>
      </c>
      <c r="AF1579" s="7">
        <v>2</v>
      </c>
      <c r="AG1579" s="7" t="s">
        <v>152</v>
      </c>
      <c r="AH1579" s="11">
        <v>2</v>
      </c>
      <c r="AI1579" s="11">
        <v>2</v>
      </c>
      <c r="AJ1579" s="11">
        <v>0</v>
      </c>
      <c r="AK1579" s="11">
        <v>1.5</v>
      </c>
      <c r="AL1579" s="7">
        <v>0</v>
      </c>
      <c r="AM1579" s="7">
        <v>0</v>
      </c>
      <c r="AN1579" s="7">
        <v>0</v>
      </c>
      <c r="AO1579" s="7">
        <v>1</v>
      </c>
      <c r="AP1579" s="7">
        <v>3000</v>
      </c>
      <c r="AQ1579" s="7">
        <v>0.5</v>
      </c>
      <c r="AR1579" s="7">
        <v>0</v>
      </c>
      <c r="AS1579" s="11">
        <v>0</v>
      </c>
      <c r="AT1579" s="7" t="s">
        <v>153</v>
      </c>
      <c r="AU1579" s="7"/>
      <c r="AV1579" s="8" t="s">
        <v>171</v>
      </c>
      <c r="AW1579" s="7">
        <v>0</v>
      </c>
      <c r="AX1579" s="9">
        <v>0</v>
      </c>
      <c r="AY1579" s="9">
        <v>0</v>
      </c>
      <c r="AZ1579" s="8" t="s">
        <v>156</v>
      </c>
      <c r="BA1579" s="7" t="s">
        <v>312</v>
      </c>
      <c r="BB1579" s="16">
        <v>0</v>
      </c>
      <c r="BC1579" s="16">
        <v>0</v>
      </c>
      <c r="BD1579" s="22" t="s">
        <v>313</v>
      </c>
      <c r="BE1579" s="7"/>
      <c r="BF1579" s="7">
        <v>0</v>
      </c>
      <c r="BG1579" s="7"/>
      <c r="BH1579" s="7"/>
      <c r="BI1579" s="7"/>
      <c r="BJ1579" s="9"/>
      <c r="BK1579" s="7">
        <v>0</v>
      </c>
      <c r="BL1579" s="11">
        <v>0</v>
      </c>
      <c r="BM1579" s="11">
        <v>0</v>
      </c>
      <c r="BN1579" s="11">
        <v>0</v>
      </c>
      <c r="BO1579" s="11">
        <v>0</v>
      </c>
      <c r="BP1579" s="11">
        <v>0</v>
      </c>
      <c r="BQ1579" s="11">
        <v>0</v>
      </c>
      <c r="BR1579" s="11">
        <v>0</v>
      </c>
      <c r="BS1579" s="11"/>
      <c r="BT1579" s="11"/>
      <c r="BU1579" s="11"/>
      <c r="BV1579" s="11">
        <v>0</v>
      </c>
      <c r="BW1579" s="11">
        <v>0</v>
      </c>
      <c r="BX1579" s="11">
        <v>0</v>
      </c>
    </row>
    <row r="1580" spans="3:76" ht="20.100000000000001" customHeight="1">
      <c r="C1580" s="30">
        <v>80002015</v>
      </c>
      <c r="D1580" s="78" t="s">
        <v>314</v>
      </c>
      <c r="E1580" s="30">
        <v>1</v>
      </c>
      <c r="F1580" s="11">
        <v>80000001</v>
      </c>
      <c r="G1580" s="30">
        <v>0</v>
      </c>
      <c r="H1580" s="30">
        <v>0</v>
      </c>
      <c r="I1580" s="9">
        <v>1</v>
      </c>
      <c r="J1580" s="9">
        <v>0</v>
      </c>
      <c r="K1580" s="30">
        <v>0</v>
      </c>
      <c r="L1580" s="30">
        <v>0</v>
      </c>
      <c r="M1580" s="30">
        <v>0</v>
      </c>
      <c r="N1580" s="30">
        <v>2</v>
      </c>
      <c r="O1580" s="30">
        <v>0</v>
      </c>
      <c r="P1580" s="30">
        <v>0</v>
      </c>
      <c r="Q1580" s="30">
        <v>0</v>
      </c>
      <c r="R1580" s="11">
        <v>0</v>
      </c>
      <c r="S1580" s="30">
        <v>0</v>
      </c>
      <c r="T1580" s="30">
        <v>1</v>
      </c>
      <c r="U1580" s="30">
        <v>2</v>
      </c>
      <c r="V1580" s="30">
        <v>0</v>
      </c>
      <c r="W1580" s="30">
        <v>0</v>
      </c>
      <c r="X1580" s="30"/>
      <c r="Y1580" s="30">
        <v>0</v>
      </c>
      <c r="Z1580" s="30">
        <v>0</v>
      </c>
      <c r="AA1580" s="30">
        <v>0</v>
      </c>
      <c r="AB1580" s="30">
        <v>0</v>
      </c>
      <c r="AC1580" s="30">
        <v>0</v>
      </c>
      <c r="AD1580" s="30">
        <v>0</v>
      </c>
      <c r="AE1580" s="30">
        <v>9</v>
      </c>
      <c r="AF1580" s="30">
        <v>2</v>
      </c>
      <c r="AG1580" s="30" t="s">
        <v>152</v>
      </c>
      <c r="AH1580" s="30">
        <v>2</v>
      </c>
      <c r="AI1580" s="30">
        <v>2</v>
      </c>
      <c r="AJ1580" s="11">
        <v>0</v>
      </c>
      <c r="AK1580" s="30">
        <v>1.5</v>
      </c>
      <c r="AL1580" s="30">
        <v>0</v>
      </c>
      <c r="AM1580" s="30">
        <v>0</v>
      </c>
      <c r="AN1580" s="30">
        <v>0</v>
      </c>
      <c r="AO1580" s="30">
        <v>1</v>
      </c>
      <c r="AP1580" s="30">
        <v>3000</v>
      </c>
      <c r="AQ1580" s="30">
        <v>0.5</v>
      </c>
      <c r="AR1580" s="30">
        <v>0</v>
      </c>
      <c r="AS1580" s="30">
        <v>0</v>
      </c>
      <c r="AT1580" s="30" t="s">
        <v>153</v>
      </c>
      <c r="AU1580" s="30"/>
      <c r="AV1580" s="8" t="s">
        <v>171</v>
      </c>
      <c r="AW1580" s="30">
        <v>0</v>
      </c>
      <c r="AX1580" s="30">
        <v>0</v>
      </c>
      <c r="AY1580" s="30">
        <v>0</v>
      </c>
      <c r="AZ1580" s="78" t="s">
        <v>156</v>
      </c>
      <c r="BA1580" s="30" t="s">
        <v>315</v>
      </c>
      <c r="BB1580" s="30">
        <v>0</v>
      </c>
      <c r="BC1580" s="30">
        <v>0</v>
      </c>
      <c r="BD1580" s="32" t="s">
        <v>316</v>
      </c>
      <c r="BE1580" s="30"/>
      <c r="BF1580" s="7">
        <v>0</v>
      </c>
      <c r="BG1580" s="30"/>
      <c r="BH1580" s="30"/>
      <c r="BI1580" s="30"/>
      <c r="BJ1580" s="30"/>
      <c r="BK1580" s="7">
        <v>0</v>
      </c>
      <c r="BL1580" s="11">
        <v>0</v>
      </c>
      <c r="BM1580" s="11">
        <v>0</v>
      </c>
      <c r="BN1580" s="11">
        <v>0</v>
      </c>
      <c r="BO1580" s="11">
        <v>0</v>
      </c>
      <c r="BP1580" s="11">
        <v>0</v>
      </c>
      <c r="BQ1580" s="11">
        <v>0</v>
      </c>
      <c r="BR1580" s="11">
        <v>0</v>
      </c>
      <c r="BS1580" s="11"/>
      <c r="BT1580" s="11"/>
      <c r="BU1580" s="11"/>
      <c r="BV1580" s="11">
        <v>0</v>
      </c>
      <c r="BW1580" s="11">
        <v>0</v>
      </c>
      <c r="BX1580" s="11">
        <v>0</v>
      </c>
    </row>
    <row r="1581" spans="3:76" ht="20.100000000000001" customHeight="1">
      <c r="C1581" s="9">
        <v>80002016</v>
      </c>
      <c r="D1581" s="8" t="s">
        <v>317</v>
      </c>
      <c r="E1581" s="7">
        <v>1</v>
      </c>
      <c r="F1581" s="11">
        <v>80000001</v>
      </c>
      <c r="G1581" s="9">
        <v>0</v>
      </c>
      <c r="H1581" s="9">
        <v>0</v>
      </c>
      <c r="I1581" s="9">
        <v>1</v>
      </c>
      <c r="J1581" s="9">
        <v>0</v>
      </c>
      <c r="K1581" s="9">
        <v>0</v>
      </c>
      <c r="L1581" s="7">
        <v>0</v>
      </c>
      <c r="M1581" s="7">
        <v>0</v>
      </c>
      <c r="N1581" s="7">
        <v>5</v>
      </c>
      <c r="O1581" s="7">
        <v>0</v>
      </c>
      <c r="P1581" s="7">
        <v>0</v>
      </c>
      <c r="Q1581" s="7">
        <v>0</v>
      </c>
      <c r="R1581" s="11">
        <v>0</v>
      </c>
      <c r="S1581" s="7">
        <v>0</v>
      </c>
      <c r="T1581" s="7">
        <v>1</v>
      </c>
      <c r="U1581" s="7">
        <v>2</v>
      </c>
      <c r="V1581" s="7">
        <v>0</v>
      </c>
      <c r="W1581" s="7">
        <v>0</v>
      </c>
      <c r="X1581" s="7"/>
      <c r="Y1581" s="7">
        <v>0</v>
      </c>
      <c r="Z1581" s="7">
        <v>0</v>
      </c>
      <c r="AA1581" s="7">
        <v>0</v>
      </c>
      <c r="AB1581" s="7">
        <v>0</v>
      </c>
      <c r="AC1581" s="7">
        <v>0</v>
      </c>
      <c r="AD1581" s="7">
        <v>0</v>
      </c>
      <c r="AE1581" s="7">
        <v>9</v>
      </c>
      <c r="AF1581" s="7">
        <v>2</v>
      </c>
      <c r="AG1581" s="7" t="s">
        <v>152</v>
      </c>
      <c r="AH1581" s="11">
        <v>2</v>
      </c>
      <c r="AI1581" s="11">
        <v>2</v>
      </c>
      <c r="AJ1581" s="11">
        <v>0</v>
      </c>
      <c r="AK1581" s="11">
        <v>1.5</v>
      </c>
      <c r="AL1581" s="7">
        <v>0</v>
      </c>
      <c r="AM1581" s="7">
        <v>0</v>
      </c>
      <c r="AN1581" s="7">
        <v>0</v>
      </c>
      <c r="AO1581" s="7">
        <v>1</v>
      </c>
      <c r="AP1581" s="7">
        <v>3000</v>
      </c>
      <c r="AQ1581" s="7">
        <v>0.5</v>
      </c>
      <c r="AR1581" s="7">
        <v>0</v>
      </c>
      <c r="AS1581" s="11">
        <v>0</v>
      </c>
      <c r="AT1581" s="7" t="s">
        <v>153</v>
      </c>
      <c r="AU1581" s="7"/>
      <c r="AV1581" s="8" t="s">
        <v>171</v>
      </c>
      <c r="AW1581" s="7">
        <v>0</v>
      </c>
      <c r="AX1581" s="9">
        <v>0</v>
      </c>
      <c r="AY1581" s="9">
        <v>0</v>
      </c>
      <c r="AZ1581" s="8" t="s">
        <v>156</v>
      </c>
      <c r="BA1581" s="7" t="s">
        <v>318</v>
      </c>
      <c r="BB1581" s="16">
        <v>0</v>
      </c>
      <c r="BC1581" s="16">
        <v>0</v>
      </c>
      <c r="BD1581" s="22" t="s">
        <v>319</v>
      </c>
      <c r="BE1581" s="7"/>
      <c r="BF1581" s="7">
        <v>0</v>
      </c>
      <c r="BG1581" s="7"/>
      <c r="BH1581" s="7"/>
      <c r="BI1581" s="7"/>
      <c r="BJ1581" s="9"/>
      <c r="BK1581" s="7">
        <v>0</v>
      </c>
      <c r="BL1581" s="11">
        <v>0</v>
      </c>
      <c r="BM1581" s="11">
        <v>0</v>
      </c>
      <c r="BN1581" s="11">
        <v>0</v>
      </c>
      <c r="BO1581" s="11">
        <v>0</v>
      </c>
      <c r="BP1581" s="11">
        <v>0</v>
      </c>
      <c r="BQ1581" s="11">
        <v>0</v>
      </c>
      <c r="BR1581" s="11">
        <v>0</v>
      </c>
      <c r="BS1581" s="11"/>
      <c r="BT1581" s="11"/>
      <c r="BU1581" s="11"/>
      <c r="BV1581" s="11">
        <v>0</v>
      </c>
      <c r="BW1581" s="11">
        <v>0</v>
      </c>
      <c r="BX1581" s="11">
        <v>0</v>
      </c>
    </row>
    <row r="1582" spans="3:76" ht="20.100000000000001" customHeight="1">
      <c r="C1582" s="9">
        <v>80002017</v>
      </c>
      <c r="D1582" s="8" t="s">
        <v>320</v>
      </c>
      <c r="E1582" s="7">
        <v>1</v>
      </c>
      <c r="F1582" s="11">
        <v>80000001</v>
      </c>
      <c r="G1582" s="9">
        <v>0</v>
      </c>
      <c r="H1582" s="9">
        <v>0</v>
      </c>
      <c r="I1582" s="9">
        <v>1</v>
      </c>
      <c r="J1582" s="9">
        <v>0</v>
      </c>
      <c r="K1582" s="9">
        <v>0</v>
      </c>
      <c r="L1582" s="7">
        <v>0</v>
      </c>
      <c r="M1582" s="7">
        <v>0</v>
      </c>
      <c r="N1582" s="7">
        <v>2</v>
      </c>
      <c r="O1582" s="7">
        <v>3</v>
      </c>
      <c r="P1582" s="7">
        <v>0.2</v>
      </c>
      <c r="Q1582" s="7">
        <v>0</v>
      </c>
      <c r="R1582" s="11">
        <v>0</v>
      </c>
      <c r="S1582" s="7">
        <v>0</v>
      </c>
      <c r="T1582" s="7">
        <v>1</v>
      </c>
      <c r="U1582" s="7">
        <v>2</v>
      </c>
      <c r="V1582" s="7">
        <v>0</v>
      </c>
      <c r="W1582" s="7">
        <v>0</v>
      </c>
      <c r="X1582" s="7"/>
      <c r="Y1582" s="7">
        <v>0</v>
      </c>
      <c r="Z1582" s="7">
        <v>0</v>
      </c>
      <c r="AA1582" s="7">
        <v>0</v>
      </c>
      <c r="AB1582" s="7">
        <v>0</v>
      </c>
      <c r="AC1582" s="7">
        <v>0</v>
      </c>
      <c r="AD1582" s="7">
        <v>0</v>
      </c>
      <c r="AE1582" s="7">
        <v>9</v>
      </c>
      <c r="AF1582" s="7">
        <v>2</v>
      </c>
      <c r="AG1582" s="7" t="s">
        <v>152</v>
      </c>
      <c r="AH1582" s="11">
        <v>2</v>
      </c>
      <c r="AI1582" s="11">
        <v>2</v>
      </c>
      <c r="AJ1582" s="11">
        <v>0</v>
      </c>
      <c r="AK1582" s="11">
        <v>1.5</v>
      </c>
      <c r="AL1582" s="7">
        <v>0</v>
      </c>
      <c r="AM1582" s="7">
        <v>0</v>
      </c>
      <c r="AN1582" s="7">
        <v>0</v>
      </c>
      <c r="AO1582" s="7">
        <v>1</v>
      </c>
      <c r="AP1582" s="7">
        <v>3000</v>
      </c>
      <c r="AQ1582" s="7">
        <v>0.5</v>
      </c>
      <c r="AR1582" s="7">
        <v>0</v>
      </c>
      <c r="AS1582" s="11">
        <v>80010171</v>
      </c>
      <c r="AT1582" s="7" t="s">
        <v>153</v>
      </c>
      <c r="AU1582" s="7"/>
      <c r="AV1582" s="8" t="s">
        <v>171</v>
      </c>
      <c r="AW1582" s="7">
        <v>0</v>
      </c>
      <c r="AX1582" s="9">
        <v>0</v>
      </c>
      <c r="AY1582" s="9">
        <v>0</v>
      </c>
      <c r="AZ1582" s="8" t="s">
        <v>156</v>
      </c>
      <c r="BA1582" s="7"/>
      <c r="BB1582" s="16">
        <v>0</v>
      </c>
      <c r="BC1582" s="16">
        <v>0</v>
      </c>
      <c r="BD1582" s="32" t="s">
        <v>321</v>
      </c>
      <c r="BE1582" s="7"/>
      <c r="BF1582" s="7">
        <v>0</v>
      </c>
      <c r="BG1582" s="7"/>
      <c r="BH1582" s="7"/>
      <c r="BI1582" s="7"/>
      <c r="BJ1582" s="9"/>
      <c r="BK1582" s="7">
        <v>0</v>
      </c>
      <c r="BL1582" s="11">
        <v>0</v>
      </c>
      <c r="BM1582" s="11">
        <v>0</v>
      </c>
      <c r="BN1582" s="11">
        <v>0</v>
      </c>
      <c r="BO1582" s="11">
        <v>0</v>
      </c>
      <c r="BP1582" s="11">
        <v>0</v>
      </c>
      <c r="BQ1582" s="11">
        <v>0</v>
      </c>
      <c r="BR1582" s="11">
        <v>0</v>
      </c>
      <c r="BS1582" s="11"/>
      <c r="BT1582" s="11"/>
      <c r="BU1582" s="11"/>
      <c r="BV1582" s="11">
        <v>0</v>
      </c>
      <c r="BW1582" s="11">
        <v>0</v>
      </c>
      <c r="BX1582" s="11">
        <v>0</v>
      </c>
    </row>
    <row r="1583" spans="3:76" ht="20.100000000000001" customHeight="1">
      <c r="C1583" s="9">
        <v>80002018</v>
      </c>
      <c r="D1583" s="8" t="s">
        <v>322</v>
      </c>
      <c r="E1583" s="7">
        <v>1</v>
      </c>
      <c r="F1583" s="11">
        <v>80000001</v>
      </c>
      <c r="G1583" s="9">
        <v>0</v>
      </c>
      <c r="H1583" s="9">
        <v>0</v>
      </c>
      <c r="I1583" s="9">
        <v>1</v>
      </c>
      <c r="J1583" s="9">
        <v>0</v>
      </c>
      <c r="K1583" s="9">
        <v>0</v>
      </c>
      <c r="L1583" s="7">
        <v>0</v>
      </c>
      <c r="M1583" s="7">
        <v>0</v>
      </c>
      <c r="N1583" s="7">
        <v>5</v>
      </c>
      <c r="O1583" s="7">
        <v>0</v>
      </c>
      <c r="P1583" s="7">
        <v>0</v>
      </c>
      <c r="Q1583" s="7">
        <v>0</v>
      </c>
      <c r="R1583" s="11">
        <v>0</v>
      </c>
      <c r="S1583" s="7">
        <v>0</v>
      </c>
      <c r="T1583" s="7">
        <v>1</v>
      </c>
      <c r="U1583" s="7">
        <v>2</v>
      </c>
      <c r="V1583" s="7">
        <v>0</v>
      </c>
      <c r="W1583" s="7">
        <v>0</v>
      </c>
      <c r="X1583" s="7"/>
      <c r="Y1583" s="7">
        <v>0</v>
      </c>
      <c r="Z1583" s="7">
        <v>0</v>
      </c>
      <c r="AA1583" s="7">
        <v>0</v>
      </c>
      <c r="AB1583" s="7">
        <v>0</v>
      </c>
      <c r="AC1583" s="7">
        <v>0</v>
      </c>
      <c r="AD1583" s="7">
        <v>0</v>
      </c>
      <c r="AE1583" s="7">
        <v>9</v>
      </c>
      <c r="AF1583" s="7">
        <v>2</v>
      </c>
      <c r="AG1583" s="7" t="s">
        <v>152</v>
      </c>
      <c r="AH1583" s="11">
        <v>2</v>
      </c>
      <c r="AI1583" s="11">
        <v>2</v>
      </c>
      <c r="AJ1583" s="11">
        <v>0</v>
      </c>
      <c r="AK1583" s="11">
        <v>1.5</v>
      </c>
      <c r="AL1583" s="7">
        <v>0</v>
      </c>
      <c r="AM1583" s="7">
        <v>0</v>
      </c>
      <c r="AN1583" s="7">
        <v>0</v>
      </c>
      <c r="AO1583" s="7">
        <v>1</v>
      </c>
      <c r="AP1583" s="7">
        <v>3000</v>
      </c>
      <c r="AQ1583" s="7">
        <v>0.5</v>
      </c>
      <c r="AR1583" s="7">
        <v>0</v>
      </c>
      <c r="AS1583" s="11">
        <v>0</v>
      </c>
      <c r="AT1583" s="7" t="s">
        <v>153</v>
      </c>
      <c r="AU1583" s="7"/>
      <c r="AV1583" s="8" t="s">
        <v>171</v>
      </c>
      <c r="AW1583" s="7">
        <v>0</v>
      </c>
      <c r="AX1583" s="9">
        <v>0</v>
      </c>
      <c r="AY1583" s="9">
        <v>0</v>
      </c>
      <c r="AZ1583" s="8" t="s">
        <v>156</v>
      </c>
      <c r="BA1583" s="7" t="s">
        <v>323</v>
      </c>
      <c r="BB1583" s="16">
        <v>0</v>
      </c>
      <c r="BC1583" s="16">
        <v>0</v>
      </c>
      <c r="BD1583" s="22" t="s">
        <v>324</v>
      </c>
      <c r="BE1583" s="7"/>
      <c r="BF1583" s="7">
        <v>0</v>
      </c>
      <c r="BG1583" s="7"/>
      <c r="BH1583" s="7"/>
      <c r="BI1583" s="7"/>
      <c r="BJ1583" s="9"/>
      <c r="BK1583" s="7">
        <v>0</v>
      </c>
      <c r="BL1583" s="11">
        <v>0</v>
      </c>
      <c r="BM1583" s="11">
        <v>0</v>
      </c>
      <c r="BN1583" s="11">
        <v>0</v>
      </c>
      <c r="BO1583" s="11">
        <v>0</v>
      </c>
      <c r="BP1583" s="11">
        <v>0</v>
      </c>
      <c r="BQ1583" s="11">
        <v>0</v>
      </c>
      <c r="BR1583" s="11">
        <v>0</v>
      </c>
      <c r="BS1583" s="11"/>
      <c r="BT1583" s="11"/>
      <c r="BU1583" s="11"/>
      <c r="BV1583" s="11">
        <v>0</v>
      </c>
      <c r="BW1583" s="11">
        <v>0</v>
      </c>
      <c r="BX1583" s="11">
        <v>0</v>
      </c>
    </row>
    <row r="1584" spans="3:76" ht="20.100000000000001" customHeight="1">
      <c r="C1584" s="9">
        <v>80002019</v>
      </c>
      <c r="D1584" s="8" t="s">
        <v>325</v>
      </c>
      <c r="E1584" s="7">
        <v>1</v>
      </c>
      <c r="F1584" s="11">
        <v>80000001</v>
      </c>
      <c r="G1584" s="9">
        <v>0</v>
      </c>
      <c r="H1584" s="9">
        <v>0</v>
      </c>
      <c r="I1584" s="9">
        <v>1</v>
      </c>
      <c r="J1584" s="9">
        <v>0</v>
      </c>
      <c r="K1584" s="9">
        <v>0</v>
      </c>
      <c r="L1584" s="7">
        <v>0</v>
      </c>
      <c r="M1584" s="7">
        <v>0</v>
      </c>
      <c r="N1584" s="7">
        <v>5</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171</v>
      </c>
      <c r="AW1584" s="7">
        <v>0</v>
      </c>
      <c r="AX1584" s="9">
        <v>0</v>
      </c>
      <c r="AY1584" s="9">
        <v>0</v>
      </c>
      <c r="AZ1584" s="8" t="s">
        <v>156</v>
      </c>
      <c r="BA1584" s="7" t="s">
        <v>326</v>
      </c>
      <c r="BB1584" s="16">
        <v>0</v>
      </c>
      <c r="BC1584" s="16">
        <v>0</v>
      </c>
      <c r="BD1584" s="22" t="s">
        <v>327</v>
      </c>
      <c r="BE1584" s="7"/>
      <c r="BF1584" s="7">
        <v>0</v>
      </c>
      <c r="BG1584" s="7"/>
      <c r="BH1584" s="7"/>
      <c r="BI1584" s="7"/>
      <c r="BJ1584" s="9"/>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80002020</v>
      </c>
      <c r="D1585" s="8" t="s">
        <v>1955</v>
      </c>
      <c r="E1585" s="7">
        <v>1</v>
      </c>
      <c r="F1585" s="11">
        <v>80000001</v>
      </c>
      <c r="G1585" s="9">
        <v>0</v>
      </c>
      <c r="H1585" s="9">
        <v>0</v>
      </c>
      <c r="I1585" s="9">
        <v>1</v>
      </c>
      <c r="J1585" s="9">
        <v>0</v>
      </c>
      <c r="K1585" s="9">
        <v>0</v>
      </c>
      <c r="L1585" s="7">
        <v>0</v>
      </c>
      <c r="M1585" s="7">
        <v>0</v>
      </c>
      <c r="N1585" s="7">
        <v>5</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171</v>
      </c>
      <c r="AW1585" s="7">
        <v>0</v>
      </c>
      <c r="AX1585" s="9">
        <v>0</v>
      </c>
      <c r="AY1585" s="9">
        <v>0</v>
      </c>
      <c r="AZ1585" s="8" t="s">
        <v>156</v>
      </c>
      <c r="BA1585" s="7" t="s">
        <v>1956</v>
      </c>
      <c r="BB1585" s="16">
        <v>0</v>
      </c>
      <c r="BC1585" s="16">
        <v>0</v>
      </c>
      <c r="BD1585" s="22" t="s">
        <v>1957</v>
      </c>
      <c r="BE1585" s="7"/>
      <c r="BF1585" s="7">
        <v>0</v>
      </c>
      <c r="BG1585" s="7"/>
      <c r="BH1585" s="7"/>
      <c r="BI1585" s="7"/>
      <c r="BJ1585" s="9"/>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25" customHeight="1">
      <c r="C1586" s="9">
        <v>80002021</v>
      </c>
      <c r="D1586" s="8" t="s">
        <v>1958</v>
      </c>
      <c r="E1586" s="9">
        <v>1</v>
      </c>
      <c r="F1586" s="11">
        <v>80000001</v>
      </c>
      <c r="G1586" s="9">
        <v>0</v>
      </c>
      <c r="H1586" s="9">
        <v>0</v>
      </c>
      <c r="I1586" s="9">
        <v>1</v>
      </c>
      <c r="J1586" s="9">
        <v>0</v>
      </c>
      <c r="K1586" s="9">
        <v>0</v>
      </c>
      <c r="L1586" s="7">
        <v>0</v>
      </c>
      <c r="M1586" s="7">
        <v>0</v>
      </c>
      <c r="N1586" s="7">
        <v>2</v>
      </c>
      <c r="O1586" s="7">
        <v>10</v>
      </c>
      <c r="P1586" s="7">
        <v>0.2</v>
      </c>
      <c r="Q1586" s="7">
        <v>0</v>
      </c>
      <c r="R1586" s="11">
        <v>0</v>
      </c>
      <c r="S1586" s="7">
        <v>0</v>
      </c>
      <c r="T1586" s="7">
        <v>1</v>
      </c>
      <c r="U1586" s="7">
        <v>2</v>
      </c>
      <c r="V1586" s="7">
        <v>0</v>
      </c>
      <c r="W1586" s="7">
        <v>2</v>
      </c>
      <c r="X1586" s="7"/>
      <c r="Y1586" s="7">
        <v>0</v>
      </c>
      <c r="Z1586" s="7">
        <v>0</v>
      </c>
      <c r="AA1586" s="7">
        <v>0</v>
      </c>
      <c r="AB1586" s="7">
        <v>0</v>
      </c>
      <c r="AC1586" s="7">
        <v>0</v>
      </c>
      <c r="AD1586" s="7">
        <v>0</v>
      </c>
      <c r="AE1586" s="7">
        <v>5</v>
      </c>
      <c r="AF1586" s="7">
        <v>1</v>
      </c>
      <c r="AG1586" s="7">
        <v>3</v>
      </c>
      <c r="AH1586" s="11">
        <v>1</v>
      </c>
      <c r="AI1586" s="11">
        <v>1</v>
      </c>
      <c r="AJ1586" s="11">
        <v>0</v>
      </c>
      <c r="AK1586" s="11">
        <v>3</v>
      </c>
      <c r="AL1586" s="7">
        <v>0</v>
      </c>
      <c r="AM1586" s="7">
        <v>0</v>
      </c>
      <c r="AN1586" s="7">
        <v>0</v>
      </c>
      <c r="AO1586" s="7">
        <v>3</v>
      </c>
      <c r="AP1586" s="7">
        <v>5000</v>
      </c>
      <c r="AQ1586" s="7">
        <v>0.5</v>
      </c>
      <c r="AR1586" s="7">
        <v>0</v>
      </c>
      <c r="AS1586" s="11">
        <v>0</v>
      </c>
      <c r="AT1586" s="7">
        <v>0</v>
      </c>
      <c r="AU1586" s="7"/>
      <c r="AV1586" s="8" t="s">
        <v>171</v>
      </c>
      <c r="AW1586" s="11" t="s">
        <v>172</v>
      </c>
      <c r="AX1586" s="9">
        <v>10000007</v>
      </c>
      <c r="AY1586" s="157">
        <v>23000080</v>
      </c>
      <c r="AZ1586" s="8" t="s">
        <v>156</v>
      </c>
      <c r="BA1586" s="10" t="s">
        <v>153</v>
      </c>
      <c r="BB1586" s="16">
        <v>0</v>
      </c>
      <c r="BC1586" s="16">
        <v>0</v>
      </c>
      <c r="BD1586" s="22" t="s">
        <v>768</v>
      </c>
      <c r="BE1586" s="9">
        <v>0</v>
      </c>
      <c r="BF1586" s="7">
        <v>0</v>
      </c>
      <c r="BG1586" s="7"/>
      <c r="BH1586" s="7"/>
      <c r="BI1586" s="7"/>
      <c r="BJ1586" s="9"/>
      <c r="BK1586" s="24">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80002022</v>
      </c>
      <c r="D1587" s="8" t="s">
        <v>1959</v>
      </c>
      <c r="E1587" s="9">
        <v>1</v>
      </c>
      <c r="F1587" s="11">
        <v>80000001</v>
      </c>
      <c r="G1587" s="11">
        <v>0</v>
      </c>
      <c r="H1587" s="11">
        <v>0</v>
      </c>
      <c r="I1587" s="9">
        <v>1</v>
      </c>
      <c r="J1587" s="9">
        <v>0</v>
      </c>
      <c r="K1587" s="11">
        <v>0</v>
      </c>
      <c r="L1587" s="11">
        <v>0</v>
      </c>
      <c r="M1587" s="11">
        <v>0</v>
      </c>
      <c r="N1587" s="11">
        <v>2</v>
      </c>
      <c r="O1587" s="11">
        <v>1</v>
      </c>
      <c r="P1587" s="11">
        <v>0.2</v>
      </c>
      <c r="Q1587" s="11">
        <v>0</v>
      </c>
      <c r="R1587" s="11">
        <v>0</v>
      </c>
      <c r="S1587" s="11">
        <v>0</v>
      </c>
      <c r="T1587" s="7">
        <v>1</v>
      </c>
      <c r="U1587" s="11">
        <v>2</v>
      </c>
      <c r="V1587" s="11">
        <v>0</v>
      </c>
      <c r="W1587" s="11">
        <v>0</v>
      </c>
      <c r="X1587" s="11"/>
      <c r="Y1587" s="11">
        <v>0</v>
      </c>
      <c r="Z1587" s="11">
        <v>0</v>
      </c>
      <c r="AA1587" s="11">
        <v>0</v>
      </c>
      <c r="AB1587" s="11">
        <v>0</v>
      </c>
      <c r="AC1587" s="9">
        <v>0</v>
      </c>
      <c r="AD1587" s="11">
        <v>0</v>
      </c>
      <c r="AE1587" s="11">
        <v>10</v>
      </c>
      <c r="AF1587" s="11">
        <v>0</v>
      </c>
      <c r="AG1587" s="11">
        <v>0</v>
      </c>
      <c r="AH1587" s="11">
        <v>7</v>
      </c>
      <c r="AI1587" s="11">
        <v>0</v>
      </c>
      <c r="AJ1587" s="11">
        <v>0</v>
      </c>
      <c r="AK1587" s="11">
        <v>6</v>
      </c>
      <c r="AL1587" s="11">
        <v>0</v>
      </c>
      <c r="AM1587" s="11">
        <v>0</v>
      </c>
      <c r="AN1587" s="11">
        <v>0</v>
      </c>
      <c r="AO1587" s="11">
        <v>0</v>
      </c>
      <c r="AP1587" s="11">
        <v>1000</v>
      </c>
      <c r="AQ1587" s="11">
        <v>0</v>
      </c>
      <c r="AR1587" s="11">
        <v>0</v>
      </c>
      <c r="AS1587" s="11">
        <v>0</v>
      </c>
      <c r="AT1587" s="209" t="s">
        <v>770</v>
      </c>
      <c r="AU1587" s="11"/>
      <c r="AV1587" s="8" t="s">
        <v>171</v>
      </c>
      <c r="AW1587" s="11" t="s">
        <v>172</v>
      </c>
      <c r="AX1587" s="11" t="s">
        <v>153</v>
      </c>
      <c r="AY1587" s="11">
        <v>0</v>
      </c>
      <c r="AZ1587" s="26" t="s">
        <v>156</v>
      </c>
      <c r="BA1587" s="11">
        <v>0</v>
      </c>
      <c r="BB1587" s="16">
        <v>0</v>
      </c>
      <c r="BC1587" s="16">
        <v>0</v>
      </c>
      <c r="BD1587" s="22" t="s">
        <v>771</v>
      </c>
      <c r="BE1587" s="11">
        <v>0</v>
      </c>
      <c r="BF1587" s="7">
        <v>0</v>
      </c>
      <c r="BG1587" s="7"/>
      <c r="BH1587" s="7"/>
      <c r="BI1587" s="7"/>
      <c r="BJ1587" s="9"/>
      <c r="BK1587" s="24">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80002023</v>
      </c>
      <c r="D1588" s="8" t="s">
        <v>1960</v>
      </c>
      <c r="E1588" s="7">
        <v>1</v>
      </c>
      <c r="F1588" s="11">
        <v>80000001</v>
      </c>
      <c r="G1588" s="9">
        <v>0</v>
      </c>
      <c r="H1588" s="9">
        <v>0</v>
      </c>
      <c r="I1588" s="9">
        <v>1</v>
      </c>
      <c r="J1588" s="9">
        <v>0</v>
      </c>
      <c r="K1588" s="9">
        <v>0</v>
      </c>
      <c r="L1588" s="7">
        <v>0</v>
      </c>
      <c r="M1588" s="7">
        <v>0</v>
      </c>
      <c r="N1588" s="7">
        <v>2</v>
      </c>
      <c r="O1588" s="7">
        <v>9</v>
      </c>
      <c r="P1588" s="7">
        <v>0.3</v>
      </c>
      <c r="Q1588" s="7">
        <v>0</v>
      </c>
      <c r="R1588" s="11">
        <v>0</v>
      </c>
      <c r="S1588" s="7">
        <v>0</v>
      </c>
      <c r="T1588" s="7">
        <v>1</v>
      </c>
      <c r="U1588" s="7">
        <v>2</v>
      </c>
      <c r="V1588" s="7">
        <v>0</v>
      </c>
      <c r="W1588" s="7">
        <v>0</v>
      </c>
      <c r="X1588" s="7"/>
      <c r="Y1588" s="7">
        <v>0</v>
      </c>
      <c r="Z1588" s="7">
        <v>0</v>
      </c>
      <c r="AA1588" s="7">
        <v>0</v>
      </c>
      <c r="AB1588" s="7">
        <v>0</v>
      </c>
      <c r="AC1588" s="7">
        <v>0</v>
      </c>
      <c r="AD1588" s="7">
        <v>0</v>
      </c>
      <c r="AE1588" s="7">
        <v>10</v>
      </c>
      <c r="AF1588" s="7">
        <v>0</v>
      </c>
      <c r="AG1588" s="7">
        <v>3</v>
      </c>
      <c r="AH1588" s="11">
        <v>7</v>
      </c>
      <c r="AI1588" s="11">
        <v>0</v>
      </c>
      <c r="AJ1588" s="11">
        <v>0</v>
      </c>
      <c r="AK1588" s="11">
        <v>10</v>
      </c>
      <c r="AL1588" s="7">
        <v>0</v>
      </c>
      <c r="AM1588" s="7">
        <v>0</v>
      </c>
      <c r="AN1588" s="7">
        <v>0</v>
      </c>
      <c r="AO1588" s="7">
        <v>0</v>
      </c>
      <c r="AP1588" s="7">
        <v>3000</v>
      </c>
      <c r="AQ1588" s="7">
        <v>0.5</v>
      </c>
      <c r="AR1588" s="7">
        <v>0</v>
      </c>
      <c r="AS1588" s="11">
        <v>0</v>
      </c>
      <c r="AT1588" s="7">
        <v>80002003</v>
      </c>
      <c r="AU1588" s="7"/>
      <c r="AV1588" s="8" t="s">
        <v>171</v>
      </c>
      <c r="AW1588" s="7">
        <v>0</v>
      </c>
      <c r="AX1588" s="9">
        <v>0</v>
      </c>
      <c r="AY1588" s="9">
        <v>0</v>
      </c>
      <c r="AZ1588" s="8" t="s">
        <v>156</v>
      </c>
      <c r="BA1588" s="7">
        <v>0</v>
      </c>
      <c r="BB1588" s="16">
        <v>0</v>
      </c>
      <c r="BC1588" s="16">
        <v>0</v>
      </c>
      <c r="BD1588" s="22" t="s">
        <v>670</v>
      </c>
      <c r="BE1588" s="7"/>
      <c r="BF1588" s="7">
        <v>0</v>
      </c>
      <c r="BG1588" s="7"/>
      <c r="BH1588" s="7"/>
      <c r="BI1588" s="7"/>
      <c r="BJ1588" s="9"/>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80002024</v>
      </c>
      <c r="D1589" s="8" t="s">
        <v>328</v>
      </c>
      <c r="E1589" s="7">
        <v>1</v>
      </c>
      <c r="F1589" s="11">
        <v>80000001</v>
      </c>
      <c r="G1589" s="9">
        <v>0</v>
      </c>
      <c r="H1589" s="9">
        <v>0</v>
      </c>
      <c r="I1589" s="9">
        <v>1</v>
      </c>
      <c r="J1589" s="9">
        <v>0</v>
      </c>
      <c r="K1589" s="9">
        <v>0</v>
      </c>
      <c r="L1589" s="7">
        <v>0</v>
      </c>
      <c r="M1589" s="7">
        <v>0</v>
      </c>
      <c r="N1589" s="7">
        <v>5</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10</v>
      </c>
      <c r="AF1589" s="7">
        <v>2</v>
      </c>
      <c r="AG1589" s="7" t="s">
        <v>152</v>
      </c>
      <c r="AH1589" s="11">
        <v>2</v>
      </c>
      <c r="AI1589" s="11">
        <v>2</v>
      </c>
      <c r="AJ1589" s="11">
        <v>0</v>
      </c>
      <c r="AK1589" s="11">
        <v>1.5</v>
      </c>
      <c r="AL1589" s="7">
        <v>0</v>
      </c>
      <c r="AM1589" s="7">
        <v>0</v>
      </c>
      <c r="AN1589" s="7">
        <v>0</v>
      </c>
      <c r="AO1589" s="7">
        <v>0</v>
      </c>
      <c r="AP1589" s="7">
        <v>3000</v>
      </c>
      <c r="AQ1589" s="7">
        <v>0.5</v>
      </c>
      <c r="AR1589" s="7">
        <v>0</v>
      </c>
      <c r="AS1589" s="11">
        <v>0</v>
      </c>
      <c r="AT1589" s="7" t="s">
        <v>153</v>
      </c>
      <c r="AU1589" s="7"/>
      <c r="AV1589" s="8" t="s">
        <v>171</v>
      </c>
      <c r="AW1589" s="7">
        <v>0</v>
      </c>
      <c r="AX1589" s="9">
        <v>0</v>
      </c>
      <c r="AY1589" s="9">
        <v>0</v>
      </c>
      <c r="AZ1589" s="8" t="s">
        <v>156</v>
      </c>
      <c r="BA1589" s="7" t="s">
        <v>273</v>
      </c>
      <c r="BB1589" s="16">
        <v>0</v>
      </c>
      <c r="BC1589" s="16">
        <v>0</v>
      </c>
      <c r="BD1589" s="22" t="s">
        <v>329</v>
      </c>
      <c r="BE1589" s="7"/>
      <c r="BF1589" s="7">
        <v>0</v>
      </c>
      <c r="BG1589" s="7"/>
      <c r="BH1589" s="7"/>
      <c r="BI1589" s="7"/>
      <c r="BJ1589" s="9"/>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80002025</v>
      </c>
      <c r="D1590" s="8" t="s">
        <v>1961</v>
      </c>
      <c r="E1590" s="9">
        <v>1</v>
      </c>
      <c r="F1590" s="11">
        <v>80000001</v>
      </c>
      <c r="G1590" s="11">
        <v>0</v>
      </c>
      <c r="H1590" s="11">
        <v>0</v>
      </c>
      <c r="I1590" s="9">
        <v>1</v>
      </c>
      <c r="J1590" s="9">
        <v>0</v>
      </c>
      <c r="K1590" s="11">
        <v>0</v>
      </c>
      <c r="L1590" s="11">
        <v>0</v>
      </c>
      <c r="M1590" s="11">
        <v>0</v>
      </c>
      <c r="N1590" s="11">
        <v>2</v>
      </c>
      <c r="O1590" s="11">
        <v>10</v>
      </c>
      <c r="P1590" s="11">
        <v>0.1</v>
      </c>
      <c r="Q1590" s="11">
        <v>0</v>
      </c>
      <c r="R1590" s="11">
        <v>0</v>
      </c>
      <c r="S1590" s="11">
        <v>0</v>
      </c>
      <c r="T1590" s="7">
        <v>1</v>
      </c>
      <c r="U1590" s="11">
        <v>2</v>
      </c>
      <c r="V1590" s="11">
        <v>0</v>
      </c>
      <c r="W1590" s="11">
        <v>2.5</v>
      </c>
      <c r="X1590" s="11"/>
      <c r="Y1590" s="11">
        <v>0</v>
      </c>
      <c r="Z1590" s="11">
        <v>0</v>
      </c>
      <c r="AA1590" s="11">
        <v>0</v>
      </c>
      <c r="AB1590" s="11">
        <v>0</v>
      </c>
      <c r="AC1590" s="9">
        <v>0</v>
      </c>
      <c r="AD1590" s="11">
        <v>0</v>
      </c>
      <c r="AE1590" s="11">
        <v>10</v>
      </c>
      <c r="AF1590" s="11">
        <v>0</v>
      </c>
      <c r="AG1590" s="11">
        <v>0</v>
      </c>
      <c r="AH1590" s="11">
        <v>7</v>
      </c>
      <c r="AI1590" s="11">
        <v>0</v>
      </c>
      <c r="AJ1590" s="11">
        <v>0</v>
      </c>
      <c r="AK1590" s="11">
        <v>6</v>
      </c>
      <c r="AL1590" s="11">
        <v>0</v>
      </c>
      <c r="AM1590" s="11">
        <v>0</v>
      </c>
      <c r="AN1590" s="11">
        <v>0</v>
      </c>
      <c r="AO1590" s="11">
        <v>0</v>
      </c>
      <c r="AP1590" s="11">
        <v>1000</v>
      </c>
      <c r="AQ1590" s="11">
        <v>0</v>
      </c>
      <c r="AR1590" s="11">
        <v>0</v>
      </c>
      <c r="AS1590" s="11">
        <v>0</v>
      </c>
      <c r="AT1590" s="11" t="s">
        <v>153</v>
      </c>
      <c r="AU1590" s="11"/>
      <c r="AV1590" s="8" t="s">
        <v>171</v>
      </c>
      <c r="AW1590" s="11" t="s">
        <v>172</v>
      </c>
      <c r="AX1590" s="11" t="s">
        <v>153</v>
      </c>
      <c r="AY1590" s="11" t="s">
        <v>673</v>
      </c>
      <c r="AZ1590" s="26" t="s">
        <v>156</v>
      </c>
      <c r="BA1590" s="11">
        <v>0</v>
      </c>
      <c r="BB1590" s="16">
        <v>0</v>
      </c>
      <c r="BC1590" s="16">
        <v>0</v>
      </c>
      <c r="BD1590" s="33" t="s">
        <v>1962</v>
      </c>
      <c r="BE1590" s="11">
        <v>0</v>
      </c>
      <c r="BF1590" s="7">
        <v>0</v>
      </c>
      <c r="BG1590" s="7"/>
      <c r="BH1590" s="7"/>
      <c r="BI1590" s="7"/>
      <c r="BJ1590" s="9"/>
      <c r="BK1590" s="24">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80002026</v>
      </c>
      <c r="D1591" s="8" t="s">
        <v>1963</v>
      </c>
      <c r="E1591" s="9">
        <v>1</v>
      </c>
      <c r="F1591" s="11">
        <v>80000001</v>
      </c>
      <c r="G1591" s="11">
        <v>0</v>
      </c>
      <c r="H1591" s="11">
        <v>0</v>
      </c>
      <c r="I1591" s="9">
        <v>1</v>
      </c>
      <c r="J1591" s="9">
        <v>0</v>
      </c>
      <c r="K1591" s="11">
        <v>0</v>
      </c>
      <c r="L1591" s="11">
        <v>0</v>
      </c>
      <c r="M1591" s="11">
        <v>0</v>
      </c>
      <c r="N1591" s="11">
        <v>2</v>
      </c>
      <c r="O1591" s="11">
        <v>1</v>
      </c>
      <c r="P1591" s="11">
        <v>0.2</v>
      </c>
      <c r="Q1591" s="11">
        <v>0</v>
      </c>
      <c r="R1591" s="11">
        <v>0</v>
      </c>
      <c r="S1591" s="11">
        <v>0</v>
      </c>
      <c r="T1591" s="7">
        <v>1</v>
      </c>
      <c r="U1591" s="11">
        <v>2</v>
      </c>
      <c r="V1591" s="11">
        <v>0</v>
      </c>
      <c r="W1591" s="11">
        <v>0</v>
      </c>
      <c r="X1591" s="11"/>
      <c r="Y1591" s="11">
        <v>0</v>
      </c>
      <c r="Z1591" s="11">
        <v>0</v>
      </c>
      <c r="AA1591" s="11">
        <v>0</v>
      </c>
      <c r="AB1591" s="11">
        <v>0</v>
      </c>
      <c r="AC1591" s="9">
        <v>0</v>
      </c>
      <c r="AD1591" s="11">
        <v>0</v>
      </c>
      <c r="AE1591" s="11">
        <v>10</v>
      </c>
      <c r="AF1591" s="11">
        <v>0</v>
      </c>
      <c r="AG1591" s="11">
        <v>0</v>
      </c>
      <c r="AH1591" s="11">
        <v>7</v>
      </c>
      <c r="AI1591" s="11">
        <v>0</v>
      </c>
      <c r="AJ1591" s="11">
        <v>0</v>
      </c>
      <c r="AK1591" s="11">
        <v>6</v>
      </c>
      <c r="AL1591" s="11">
        <v>0</v>
      </c>
      <c r="AM1591" s="11">
        <v>0</v>
      </c>
      <c r="AN1591" s="11">
        <v>0</v>
      </c>
      <c r="AO1591" s="11">
        <v>0</v>
      </c>
      <c r="AP1591" s="11">
        <v>1000</v>
      </c>
      <c r="AQ1591" s="11">
        <v>0</v>
      </c>
      <c r="AR1591" s="11">
        <v>0</v>
      </c>
      <c r="AS1591" s="11">
        <v>0</v>
      </c>
      <c r="AT1591" s="11">
        <v>80002004</v>
      </c>
      <c r="AU1591" s="11"/>
      <c r="AV1591" s="8" t="s">
        <v>171</v>
      </c>
      <c r="AW1591" s="11">
        <v>0</v>
      </c>
      <c r="AX1591" s="11" t="s">
        <v>153</v>
      </c>
      <c r="AY1591" s="11">
        <v>0</v>
      </c>
      <c r="AZ1591" s="26" t="s">
        <v>156</v>
      </c>
      <c r="BA1591" s="11">
        <v>0</v>
      </c>
      <c r="BB1591" s="16">
        <v>0</v>
      </c>
      <c r="BC1591" s="16">
        <v>0</v>
      </c>
      <c r="BD1591" s="33" t="s">
        <v>1964</v>
      </c>
      <c r="BE1591" s="11">
        <v>0</v>
      </c>
      <c r="BF1591" s="7">
        <v>0</v>
      </c>
      <c r="BG1591" s="7"/>
      <c r="BH1591" s="7"/>
      <c r="BI1591" s="7"/>
      <c r="BJ1591" s="9"/>
      <c r="BK1591" s="24">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80002027</v>
      </c>
      <c r="D1592" s="8" t="s">
        <v>1965</v>
      </c>
      <c r="E1592" s="7">
        <v>1</v>
      </c>
      <c r="F1592" s="11">
        <v>80000001</v>
      </c>
      <c r="G1592" s="9">
        <v>0</v>
      </c>
      <c r="H1592" s="9">
        <v>0</v>
      </c>
      <c r="I1592" s="9">
        <v>1</v>
      </c>
      <c r="J1592" s="9">
        <v>0</v>
      </c>
      <c r="K1592" s="9">
        <v>0</v>
      </c>
      <c r="L1592" s="7">
        <v>0</v>
      </c>
      <c r="M1592" s="7">
        <v>0</v>
      </c>
      <c r="N1592" s="7">
        <v>5</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0</v>
      </c>
      <c r="AP1592" s="7">
        <v>3000</v>
      </c>
      <c r="AQ1592" s="7">
        <v>0.5</v>
      </c>
      <c r="AR1592" s="7">
        <v>0</v>
      </c>
      <c r="AS1592" s="11">
        <v>0</v>
      </c>
      <c r="AT1592" s="7" t="s">
        <v>153</v>
      </c>
      <c r="AU1592" s="7"/>
      <c r="AV1592" s="8" t="s">
        <v>171</v>
      </c>
      <c r="AW1592" s="7">
        <v>0</v>
      </c>
      <c r="AX1592" s="9">
        <v>0</v>
      </c>
      <c r="AY1592" s="9">
        <v>0</v>
      </c>
      <c r="AZ1592" s="8" t="s">
        <v>156</v>
      </c>
      <c r="BA1592" s="7" t="s">
        <v>1952</v>
      </c>
      <c r="BB1592" s="16">
        <v>0</v>
      </c>
      <c r="BC1592" s="16">
        <v>0</v>
      </c>
      <c r="BD1592" s="22" t="s">
        <v>1966</v>
      </c>
      <c r="BE1592" s="7"/>
      <c r="BF1592" s="7">
        <v>0</v>
      </c>
      <c r="BG1592" s="7"/>
      <c r="BH1592" s="7"/>
      <c r="BI1592" s="7"/>
      <c r="BJ1592" s="9"/>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80002028</v>
      </c>
      <c r="D1593" s="8" t="s">
        <v>1967</v>
      </c>
      <c r="E1593" s="7">
        <v>1</v>
      </c>
      <c r="F1593" s="11">
        <v>80000001</v>
      </c>
      <c r="G1593" s="9">
        <v>0</v>
      </c>
      <c r="H1593" s="9">
        <v>0</v>
      </c>
      <c r="I1593" s="9">
        <v>1</v>
      </c>
      <c r="J1593" s="9">
        <v>0</v>
      </c>
      <c r="K1593" s="9">
        <v>0</v>
      </c>
      <c r="L1593" s="7">
        <v>0</v>
      </c>
      <c r="M1593" s="7">
        <v>0</v>
      </c>
      <c r="N1593" s="7">
        <v>2</v>
      </c>
      <c r="O1593" s="7">
        <v>9</v>
      </c>
      <c r="P1593" s="7">
        <v>0.1</v>
      </c>
      <c r="Q1593" s="7">
        <v>0</v>
      </c>
      <c r="R1593" s="11">
        <v>0</v>
      </c>
      <c r="S1593" s="7">
        <v>0</v>
      </c>
      <c r="T1593" s="7">
        <v>1</v>
      </c>
      <c r="U1593" s="7">
        <v>1</v>
      </c>
      <c r="V1593" s="7">
        <v>0</v>
      </c>
      <c r="W1593" s="7">
        <v>2</v>
      </c>
      <c r="X1593" s="7"/>
      <c r="Y1593" s="7">
        <v>0</v>
      </c>
      <c r="Z1593" s="7">
        <v>0</v>
      </c>
      <c r="AA1593" s="7">
        <v>0</v>
      </c>
      <c r="AB1593" s="7">
        <v>0</v>
      </c>
      <c r="AC1593" s="7">
        <v>0</v>
      </c>
      <c r="AD1593" s="7">
        <v>0</v>
      </c>
      <c r="AE1593" s="7">
        <v>3</v>
      </c>
      <c r="AF1593" s="7">
        <v>2</v>
      </c>
      <c r="AG1593" s="7" t="s">
        <v>152</v>
      </c>
      <c r="AH1593" s="11">
        <v>0</v>
      </c>
      <c r="AI1593" s="11">
        <v>0</v>
      </c>
      <c r="AJ1593" s="11">
        <v>0</v>
      </c>
      <c r="AK1593" s="11">
        <v>1.5</v>
      </c>
      <c r="AL1593" s="7">
        <v>0</v>
      </c>
      <c r="AM1593" s="7">
        <v>0</v>
      </c>
      <c r="AN1593" s="7">
        <v>0</v>
      </c>
      <c r="AO1593" s="7">
        <v>0</v>
      </c>
      <c r="AP1593" s="7">
        <v>3000</v>
      </c>
      <c r="AQ1593" s="7">
        <v>0.5</v>
      </c>
      <c r="AR1593" s="7">
        <v>0</v>
      </c>
      <c r="AS1593" s="11">
        <v>0</v>
      </c>
      <c r="AT1593" s="7">
        <v>0</v>
      </c>
      <c r="AU1593" s="7"/>
      <c r="AV1593" s="8" t="s">
        <v>171</v>
      </c>
      <c r="AW1593" s="7">
        <v>0</v>
      </c>
      <c r="AX1593" s="9">
        <v>10000007</v>
      </c>
      <c r="AY1593" s="9">
        <v>23000040</v>
      </c>
      <c r="AZ1593" s="8" t="s">
        <v>156</v>
      </c>
      <c r="BA1593" s="7">
        <v>0</v>
      </c>
      <c r="BB1593" s="16">
        <v>0</v>
      </c>
      <c r="BC1593" s="16">
        <v>1</v>
      </c>
      <c r="BD1593" s="22" t="s">
        <v>672</v>
      </c>
      <c r="BE1593" s="7">
        <v>0</v>
      </c>
      <c r="BF1593" s="7">
        <v>0</v>
      </c>
      <c r="BG1593" s="7"/>
      <c r="BH1593" s="7"/>
      <c r="BI1593" s="7"/>
      <c r="BJ1593" s="9"/>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80003001</v>
      </c>
      <c r="D1594" s="73" t="s">
        <v>1968</v>
      </c>
      <c r="E1594" s="27">
        <v>1</v>
      </c>
      <c r="F1594" s="11">
        <v>80000001</v>
      </c>
      <c r="G1594" s="27">
        <v>0</v>
      </c>
      <c r="H1594" s="27">
        <v>0</v>
      </c>
      <c r="I1594" s="59">
        <v>1</v>
      </c>
      <c r="J1594" s="59">
        <v>0</v>
      </c>
      <c r="K1594" s="59">
        <v>0</v>
      </c>
      <c r="L1594" s="27">
        <v>0</v>
      </c>
      <c r="M1594" s="27">
        <v>0</v>
      </c>
      <c r="N1594" s="27">
        <v>2</v>
      </c>
      <c r="O1594" s="27">
        <v>3</v>
      </c>
      <c r="P1594" s="27">
        <v>0.2</v>
      </c>
      <c r="Q1594" s="27">
        <v>0</v>
      </c>
      <c r="R1594" s="29">
        <v>0</v>
      </c>
      <c r="S1594" s="27">
        <v>0</v>
      </c>
      <c r="T1594" s="27">
        <v>1</v>
      </c>
      <c r="U1594" s="27">
        <v>1</v>
      </c>
      <c r="V1594" s="27">
        <v>0</v>
      </c>
      <c r="W1594" s="27">
        <v>0.3</v>
      </c>
      <c r="X1594" s="27"/>
      <c r="Y1594" s="27">
        <v>0</v>
      </c>
      <c r="Z1594" s="27">
        <v>0</v>
      </c>
      <c r="AA1594" s="27">
        <v>0</v>
      </c>
      <c r="AB1594" s="27">
        <v>0</v>
      </c>
      <c r="AC1594" s="27">
        <v>0</v>
      </c>
      <c r="AD1594" s="27">
        <v>1</v>
      </c>
      <c r="AE1594" s="27">
        <v>3</v>
      </c>
      <c r="AF1594" s="27">
        <v>1</v>
      </c>
      <c r="AG1594" s="27">
        <v>2</v>
      </c>
      <c r="AH1594" s="29">
        <v>0</v>
      </c>
      <c r="AI1594" s="29">
        <v>2</v>
      </c>
      <c r="AJ1594" s="29">
        <v>0</v>
      </c>
      <c r="AK1594" s="29">
        <v>1.5</v>
      </c>
      <c r="AL1594" s="27">
        <v>0</v>
      </c>
      <c r="AM1594" s="27">
        <v>0</v>
      </c>
      <c r="AN1594" s="27">
        <v>0</v>
      </c>
      <c r="AO1594" s="27">
        <v>0.5</v>
      </c>
      <c r="AP1594" s="27">
        <v>2000</v>
      </c>
      <c r="AQ1594" s="27">
        <v>0.1</v>
      </c>
      <c r="AR1594" s="27">
        <v>8</v>
      </c>
      <c r="AS1594" s="29">
        <v>0</v>
      </c>
      <c r="AT1594" s="27">
        <v>0</v>
      </c>
      <c r="AU1594" s="27"/>
      <c r="AV1594" s="73" t="s">
        <v>153</v>
      </c>
      <c r="AW1594" s="27">
        <v>0</v>
      </c>
      <c r="AX1594" s="59">
        <v>0</v>
      </c>
      <c r="AY1594" s="59">
        <v>23000101</v>
      </c>
      <c r="AZ1594" s="73" t="s">
        <v>194</v>
      </c>
      <c r="BA1594" s="27">
        <v>0</v>
      </c>
      <c r="BB1594" s="61">
        <v>0</v>
      </c>
      <c r="BC1594" s="61">
        <v>1</v>
      </c>
      <c r="BD1594" s="89" t="s">
        <v>1969</v>
      </c>
      <c r="BE1594" s="27">
        <v>0</v>
      </c>
      <c r="BF1594" s="27">
        <v>0</v>
      </c>
      <c r="BG1594" s="27">
        <v>0</v>
      </c>
      <c r="BH1594" s="27">
        <v>0</v>
      </c>
      <c r="BI1594" s="27">
        <v>0</v>
      </c>
      <c r="BJ1594" s="27">
        <v>0</v>
      </c>
      <c r="BK1594" s="27">
        <v>0</v>
      </c>
      <c r="BL1594" s="29">
        <v>0</v>
      </c>
      <c r="BM1594" s="29">
        <v>0</v>
      </c>
      <c r="BN1594" s="29">
        <v>0</v>
      </c>
      <c r="BO1594" s="29">
        <v>0</v>
      </c>
      <c r="BP1594" s="29">
        <v>0</v>
      </c>
      <c r="BQ1594" s="29">
        <v>1</v>
      </c>
      <c r="BR1594" s="11">
        <v>0</v>
      </c>
      <c r="BS1594" s="11"/>
      <c r="BT1594" s="11"/>
      <c r="BU1594" s="11"/>
      <c r="BV1594" s="29">
        <v>0</v>
      </c>
      <c r="BW1594" s="29">
        <v>0</v>
      </c>
      <c r="BX1594" s="29">
        <v>0</v>
      </c>
    </row>
    <row r="1595" spans="3:76" ht="20.100000000000001" customHeight="1">
      <c r="C1595" s="9">
        <v>80003002</v>
      </c>
      <c r="D1595" s="73" t="s">
        <v>1970</v>
      </c>
      <c r="E1595" s="27">
        <v>1</v>
      </c>
      <c r="F1595" s="11">
        <v>80000001</v>
      </c>
      <c r="G1595" s="27">
        <v>0</v>
      </c>
      <c r="H1595" s="27">
        <v>0</v>
      </c>
      <c r="I1595" s="59">
        <v>1</v>
      </c>
      <c r="J1595" s="59">
        <v>0</v>
      </c>
      <c r="K1595" s="59">
        <v>0</v>
      </c>
      <c r="L1595" s="27">
        <v>0</v>
      </c>
      <c r="M1595" s="27">
        <v>0</v>
      </c>
      <c r="N1595" s="27">
        <v>2</v>
      </c>
      <c r="O1595" s="27">
        <v>1</v>
      </c>
      <c r="P1595" s="27">
        <v>0.1</v>
      </c>
      <c r="Q1595" s="27">
        <v>0</v>
      </c>
      <c r="R1595" s="29">
        <v>2</v>
      </c>
      <c r="S1595" s="27">
        <v>0</v>
      </c>
      <c r="T1595" s="27">
        <v>1</v>
      </c>
      <c r="U1595" s="27">
        <v>1</v>
      </c>
      <c r="V1595" s="27">
        <v>0</v>
      </c>
      <c r="W1595" s="27">
        <v>2</v>
      </c>
      <c r="X1595" s="27"/>
      <c r="Y1595" s="27">
        <v>0</v>
      </c>
      <c r="Z1595" s="27">
        <v>0</v>
      </c>
      <c r="AA1595" s="27">
        <v>0</v>
      </c>
      <c r="AB1595" s="27">
        <v>0</v>
      </c>
      <c r="AC1595" s="27">
        <v>0</v>
      </c>
      <c r="AD1595" s="27">
        <v>1</v>
      </c>
      <c r="AE1595" s="27">
        <v>5</v>
      </c>
      <c r="AF1595" s="27">
        <v>1</v>
      </c>
      <c r="AG1595" s="27">
        <v>1</v>
      </c>
      <c r="AH1595" s="29">
        <v>7</v>
      </c>
      <c r="AI1595" s="29">
        <v>1</v>
      </c>
      <c r="AJ1595" s="29">
        <v>0</v>
      </c>
      <c r="AK1595" s="29">
        <v>1.5</v>
      </c>
      <c r="AL1595" s="27">
        <v>0</v>
      </c>
      <c r="AM1595" s="27">
        <v>0</v>
      </c>
      <c r="AN1595" s="27">
        <v>0</v>
      </c>
      <c r="AO1595" s="27">
        <v>0</v>
      </c>
      <c r="AP1595" s="27">
        <v>500</v>
      </c>
      <c r="AQ1595" s="27">
        <v>0.1</v>
      </c>
      <c r="AR1595" s="27">
        <v>0</v>
      </c>
      <c r="AS1595" s="29">
        <v>0</v>
      </c>
      <c r="AT1595" s="229" t="s">
        <v>1971</v>
      </c>
      <c r="AU1595" s="27"/>
      <c r="AV1595" s="73" t="s">
        <v>153</v>
      </c>
      <c r="AW1595" s="27">
        <v>0</v>
      </c>
      <c r="AX1595" s="59">
        <v>0</v>
      </c>
      <c r="AY1595" s="59">
        <v>0</v>
      </c>
      <c r="AZ1595" s="73" t="s">
        <v>156</v>
      </c>
      <c r="BA1595" s="27">
        <v>0</v>
      </c>
      <c r="BB1595" s="61">
        <v>0</v>
      </c>
      <c r="BC1595" s="61">
        <v>1</v>
      </c>
      <c r="BD1595" s="89" t="s">
        <v>1972</v>
      </c>
      <c r="BE1595" s="27">
        <v>0</v>
      </c>
      <c r="BF1595" s="27">
        <v>0</v>
      </c>
      <c r="BG1595" s="27">
        <v>0</v>
      </c>
      <c r="BH1595" s="27">
        <v>0</v>
      </c>
      <c r="BI1595" s="27">
        <v>0</v>
      </c>
      <c r="BJ1595" s="27">
        <v>0</v>
      </c>
      <c r="BK1595" s="27">
        <v>0</v>
      </c>
      <c r="BL1595" s="29">
        <v>0</v>
      </c>
      <c r="BM1595" s="29">
        <v>0</v>
      </c>
      <c r="BN1595" s="29">
        <v>0</v>
      </c>
      <c r="BO1595" s="29">
        <v>0</v>
      </c>
      <c r="BP1595" s="29">
        <v>0</v>
      </c>
      <c r="BQ1595" s="29">
        <v>1</v>
      </c>
      <c r="BR1595" s="11">
        <v>0</v>
      </c>
      <c r="BS1595" s="11"/>
      <c r="BT1595" s="11"/>
      <c r="BU1595" s="11"/>
      <c r="BV1595" s="29">
        <v>0</v>
      </c>
      <c r="BW1595" s="29">
        <v>0</v>
      </c>
      <c r="BX1595" s="29">
        <v>0</v>
      </c>
    </row>
    <row r="1596" spans="3:76" ht="19.5" customHeight="1">
      <c r="C1596" s="9">
        <v>80003003</v>
      </c>
      <c r="D1596" s="73" t="s">
        <v>1973</v>
      </c>
      <c r="E1596" s="59">
        <v>1</v>
      </c>
      <c r="F1596" s="11">
        <v>80000001</v>
      </c>
      <c r="G1596" s="59">
        <v>0</v>
      </c>
      <c r="H1596" s="59">
        <v>0</v>
      </c>
      <c r="I1596" s="59">
        <v>1</v>
      </c>
      <c r="J1596" s="59">
        <v>0</v>
      </c>
      <c r="K1596" s="59">
        <v>0</v>
      </c>
      <c r="L1596" s="27">
        <v>0</v>
      </c>
      <c r="M1596" s="27">
        <v>0</v>
      </c>
      <c r="N1596" s="27">
        <v>2</v>
      </c>
      <c r="O1596" s="27">
        <v>1</v>
      </c>
      <c r="P1596" s="27">
        <v>0.1</v>
      </c>
      <c r="Q1596" s="27">
        <v>0</v>
      </c>
      <c r="R1596" s="29">
        <v>1</v>
      </c>
      <c r="S1596" s="27">
        <v>0</v>
      </c>
      <c r="T1596" s="27">
        <v>1</v>
      </c>
      <c r="U1596" s="27">
        <v>2</v>
      </c>
      <c r="V1596" s="27">
        <v>0</v>
      </c>
      <c r="W1596" s="27">
        <v>2</v>
      </c>
      <c r="X1596" s="27"/>
      <c r="Y1596" s="27">
        <v>0</v>
      </c>
      <c r="Z1596" s="27">
        <v>1</v>
      </c>
      <c r="AA1596" s="27">
        <v>0</v>
      </c>
      <c r="AB1596" s="27">
        <v>0</v>
      </c>
      <c r="AC1596" s="27">
        <v>0</v>
      </c>
      <c r="AD1596" s="27">
        <v>0</v>
      </c>
      <c r="AE1596" s="27">
        <v>0</v>
      </c>
      <c r="AF1596" s="27">
        <v>1</v>
      </c>
      <c r="AG1596" s="27">
        <v>3</v>
      </c>
      <c r="AH1596" s="29">
        <v>0</v>
      </c>
      <c r="AI1596" s="29">
        <v>1</v>
      </c>
      <c r="AJ1596" s="29">
        <v>0</v>
      </c>
      <c r="AK1596" s="29">
        <v>1.5</v>
      </c>
      <c r="AL1596" s="27">
        <v>0</v>
      </c>
      <c r="AM1596" s="27">
        <v>0</v>
      </c>
      <c r="AN1596" s="27">
        <v>0</v>
      </c>
      <c r="AO1596" s="27">
        <v>0</v>
      </c>
      <c r="AP1596" s="27">
        <v>3000</v>
      </c>
      <c r="AQ1596" s="27">
        <v>0.5</v>
      </c>
      <c r="AR1596" s="27">
        <v>0</v>
      </c>
      <c r="AS1596" s="29">
        <v>0</v>
      </c>
      <c r="AT1596" s="27">
        <v>80005021</v>
      </c>
      <c r="AU1596" s="27"/>
      <c r="AV1596" s="58" t="s">
        <v>153</v>
      </c>
      <c r="AW1596" s="27" t="s">
        <v>159</v>
      </c>
      <c r="AX1596" s="59">
        <v>0</v>
      </c>
      <c r="AY1596" s="59">
        <v>23000102</v>
      </c>
      <c r="AZ1596" s="73" t="s">
        <v>156</v>
      </c>
      <c r="BA1596" s="27">
        <v>0</v>
      </c>
      <c r="BB1596" s="61">
        <v>0</v>
      </c>
      <c r="BC1596" s="61">
        <v>0</v>
      </c>
      <c r="BD1596" s="89" t="s">
        <v>1974</v>
      </c>
      <c r="BE1596" s="27">
        <v>0</v>
      </c>
      <c r="BF1596" s="27">
        <v>0</v>
      </c>
      <c r="BG1596" s="27">
        <v>0</v>
      </c>
      <c r="BH1596" s="27">
        <v>0</v>
      </c>
      <c r="BI1596" s="27">
        <v>0</v>
      </c>
      <c r="BJ1596" s="27">
        <v>0</v>
      </c>
      <c r="BK1596" s="67">
        <v>0</v>
      </c>
      <c r="BL1596" s="29">
        <v>0</v>
      </c>
      <c r="BM1596" s="29">
        <v>0</v>
      </c>
      <c r="BN1596" s="29">
        <v>0</v>
      </c>
      <c r="BO1596" s="29">
        <v>0</v>
      </c>
      <c r="BP1596" s="29">
        <v>0</v>
      </c>
      <c r="BQ1596" s="29">
        <v>1</v>
      </c>
      <c r="BR1596" s="11">
        <v>0</v>
      </c>
      <c r="BS1596" s="11"/>
      <c r="BT1596" s="11"/>
      <c r="BU1596" s="11"/>
      <c r="BV1596" s="29">
        <v>0</v>
      </c>
      <c r="BW1596" s="29">
        <v>0</v>
      </c>
      <c r="BX1596" s="29">
        <v>0</v>
      </c>
    </row>
    <row r="1597" spans="3:76" ht="19.5" customHeight="1">
      <c r="C1597" s="59">
        <v>80003004</v>
      </c>
      <c r="D1597" s="58" t="s">
        <v>1975</v>
      </c>
      <c r="E1597" s="59">
        <v>1</v>
      </c>
      <c r="F1597" s="11">
        <v>80000001</v>
      </c>
      <c r="G1597" s="59">
        <v>0</v>
      </c>
      <c r="H1597" s="59">
        <v>0</v>
      </c>
      <c r="I1597" s="59">
        <v>1</v>
      </c>
      <c r="J1597" s="59">
        <v>0</v>
      </c>
      <c r="K1597" s="59">
        <v>0</v>
      </c>
      <c r="L1597" s="59">
        <v>0</v>
      </c>
      <c r="M1597" s="59">
        <v>0</v>
      </c>
      <c r="N1597" s="59">
        <v>2</v>
      </c>
      <c r="O1597" s="59">
        <v>6</v>
      </c>
      <c r="P1597" s="59">
        <v>1</v>
      </c>
      <c r="Q1597" s="59">
        <v>1</v>
      </c>
      <c r="R1597" s="59">
        <v>1</v>
      </c>
      <c r="S1597" s="59">
        <v>0</v>
      </c>
      <c r="T1597" s="59">
        <v>1</v>
      </c>
      <c r="U1597" s="59">
        <v>2</v>
      </c>
      <c r="V1597" s="59">
        <v>0</v>
      </c>
      <c r="W1597" s="59">
        <v>3</v>
      </c>
      <c r="X1597" s="59"/>
      <c r="Y1597" s="59">
        <v>0</v>
      </c>
      <c r="Z1597" s="59">
        <v>1</v>
      </c>
      <c r="AA1597" s="59">
        <v>0</v>
      </c>
      <c r="AB1597" s="59">
        <v>0</v>
      </c>
      <c r="AC1597" s="59">
        <v>0</v>
      </c>
      <c r="AD1597" s="59">
        <v>1</v>
      </c>
      <c r="AE1597" s="59">
        <v>15</v>
      </c>
      <c r="AF1597" s="59">
        <v>1</v>
      </c>
      <c r="AG1597" s="59">
        <v>4</v>
      </c>
      <c r="AH1597" s="59">
        <v>0</v>
      </c>
      <c r="AI1597" s="59">
        <v>1</v>
      </c>
      <c r="AJ1597" s="59">
        <v>0</v>
      </c>
      <c r="AK1597" s="59">
        <v>3</v>
      </c>
      <c r="AL1597" s="59">
        <v>0</v>
      </c>
      <c r="AM1597" s="59">
        <v>0</v>
      </c>
      <c r="AN1597" s="59">
        <v>0</v>
      </c>
      <c r="AO1597" s="59">
        <v>0</v>
      </c>
      <c r="AP1597" s="59">
        <v>2000</v>
      </c>
      <c r="AQ1597" s="59">
        <v>0</v>
      </c>
      <c r="AR1597" s="59">
        <v>0</v>
      </c>
      <c r="AS1597" s="59">
        <v>0</v>
      </c>
      <c r="AT1597" s="59">
        <v>80005031</v>
      </c>
      <c r="AU1597" s="59"/>
      <c r="AV1597" s="58" t="s">
        <v>153</v>
      </c>
      <c r="AW1597" s="59" t="s">
        <v>159</v>
      </c>
      <c r="AX1597" s="59">
        <v>0</v>
      </c>
      <c r="AY1597" s="59">
        <v>23000103</v>
      </c>
      <c r="AZ1597" s="58" t="s">
        <v>156</v>
      </c>
      <c r="BA1597" s="59">
        <v>0</v>
      </c>
      <c r="BB1597" s="59">
        <v>0</v>
      </c>
      <c r="BC1597" s="59">
        <v>0</v>
      </c>
      <c r="BD1597" s="94" t="s">
        <v>1976</v>
      </c>
      <c r="BE1597" s="59">
        <v>0</v>
      </c>
      <c r="BF1597" s="59">
        <v>0</v>
      </c>
      <c r="BG1597" s="59">
        <v>0</v>
      </c>
      <c r="BH1597" s="59">
        <v>0</v>
      </c>
      <c r="BI1597" s="59">
        <v>0</v>
      </c>
      <c r="BJ1597" s="59">
        <v>0</v>
      </c>
      <c r="BK1597" s="67">
        <v>0</v>
      </c>
      <c r="BL1597" s="59">
        <v>0</v>
      </c>
      <c r="BM1597" s="59">
        <v>0</v>
      </c>
      <c r="BN1597" s="59">
        <v>0</v>
      </c>
      <c r="BO1597" s="59">
        <v>0</v>
      </c>
      <c r="BP1597" s="59">
        <v>0</v>
      </c>
      <c r="BQ1597" s="59">
        <v>1</v>
      </c>
      <c r="BR1597" s="11">
        <v>0</v>
      </c>
      <c r="BS1597" s="11"/>
      <c r="BT1597" s="11"/>
      <c r="BU1597" s="11"/>
      <c r="BV1597" s="59">
        <v>0</v>
      </c>
      <c r="BW1597" s="59">
        <v>0</v>
      </c>
      <c r="BX1597" s="59">
        <v>0</v>
      </c>
    </row>
    <row r="1598" spans="3:76" ht="18.75" customHeight="1">
      <c r="C1598" s="9">
        <v>80003005</v>
      </c>
      <c r="D1598" s="58" t="s">
        <v>560</v>
      </c>
      <c r="E1598" s="59">
        <v>1</v>
      </c>
      <c r="F1598" s="11">
        <v>80000001</v>
      </c>
      <c r="G1598" s="59">
        <v>0</v>
      </c>
      <c r="H1598" s="59">
        <v>0</v>
      </c>
      <c r="I1598" s="59">
        <v>1</v>
      </c>
      <c r="J1598" s="59">
        <v>0</v>
      </c>
      <c r="K1598" s="59">
        <v>0</v>
      </c>
      <c r="L1598" s="59">
        <v>0</v>
      </c>
      <c r="M1598" s="59">
        <v>0</v>
      </c>
      <c r="N1598" s="59">
        <v>2</v>
      </c>
      <c r="O1598" s="59">
        <v>10</v>
      </c>
      <c r="P1598" s="59">
        <v>0.2</v>
      </c>
      <c r="Q1598" s="59">
        <v>0</v>
      </c>
      <c r="R1598" s="29">
        <v>0</v>
      </c>
      <c r="S1598" s="61">
        <v>0</v>
      </c>
      <c r="T1598" s="27">
        <v>1</v>
      </c>
      <c r="U1598" s="59">
        <v>2</v>
      </c>
      <c r="V1598" s="59">
        <v>0</v>
      </c>
      <c r="W1598" s="59">
        <v>1.5</v>
      </c>
      <c r="X1598" s="59"/>
      <c r="Y1598" s="59">
        <v>0</v>
      </c>
      <c r="Z1598" s="59">
        <v>0</v>
      </c>
      <c r="AA1598" s="59">
        <v>0</v>
      </c>
      <c r="AB1598" s="59">
        <v>0</v>
      </c>
      <c r="AC1598" s="59">
        <v>1</v>
      </c>
      <c r="AD1598" s="59">
        <v>1</v>
      </c>
      <c r="AE1598" s="59">
        <v>0</v>
      </c>
      <c r="AF1598" s="59">
        <v>1</v>
      </c>
      <c r="AG1598" s="59">
        <v>3</v>
      </c>
      <c r="AH1598" s="29">
        <v>2</v>
      </c>
      <c r="AI1598" s="29">
        <v>1</v>
      </c>
      <c r="AJ1598" s="29">
        <v>0</v>
      </c>
      <c r="AK1598" s="29">
        <v>6</v>
      </c>
      <c r="AL1598" s="59">
        <v>0</v>
      </c>
      <c r="AM1598" s="59">
        <v>0</v>
      </c>
      <c r="AN1598" s="59">
        <v>0</v>
      </c>
      <c r="AO1598" s="59">
        <v>0</v>
      </c>
      <c r="AP1598" s="59">
        <v>5000</v>
      </c>
      <c r="AQ1598" s="59">
        <v>0.2</v>
      </c>
      <c r="AR1598" s="59">
        <v>0</v>
      </c>
      <c r="AS1598" s="29">
        <v>0</v>
      </c>
      <c r="AT1598" s="59">
        <v>80005041</v>
      </c>
      <c r="AU1598" s="59"/>
      <c r="AV1598" s="58" t="s">
        <v>153</v>
      </c>
      <c r="AW1598" s="59" t="s">
        <v>562</v>
      </c>
      <c r="AX1598" s="59">
        <v>10000006</v>
      </c>
      <c r="AY1598" s="59">
        <v>23000106</v>
      </c>
      <c r="AZ1598" s="58" t="s">
        <v>563</v>
      </c>
      <c r="BA1598" s="58" t="s">
        <v>153</v>
      </c>
      <c r="BB1598" s="61">
        <v>0</v>
      </c>
      <c r="BC1598" s="61">
        <v>0</v>
      </c>
      <c r="BD1598" s="94" t="s">
        <v>1977</v>
      </c>
      <c r="BE1598" s="59">
        <v>0</v>
      </c>
      <c r="BF1598" s="27">
        <v>0</v>
      </c>
      <c r="BG1598" s="59">
        <v>0</v>
      </c>
      <c r="BH1598" s="59">
        <v>0</v>
      </c>
      <c r="BI1598" s="59">
        <v>0</v>
      </c>
      <c r="BJ1598" s="59">
        <v>0</v>
      </c>
      <c r="BK1598" s="67">
        <v>0</v>
      </c>
      <c r="BL1598" s="29">
        <v>1</v>
      </c>
      <c r="BM1598" s="29">
        <v>0</v>
      </c>
      <c r="BN1598" s="29">
        <v>0</v>
      </c>
      <c r="BO1598" s="29">
        <v>0</v>
      </c>
      <c r="BP1598" s="29">
        <v>0</v>
      </c>
      <c r="BQ1598" s="29">
        <v>1</v>
      </c>
      <c r="BR1598" s="11">
        <v>0</v>
      </c>
      <c r="BS1598" s="11"/>
      <c r="BT1598" s="11"/>
      <c r="BU1598" s="11"/>
      <c r="BV1598" s="29">
        <v>0</v>
      </c>
      <c r="BW1598" s="29">
        <v>0</v>
      </c>
      <c r="BX1598" s="29">
        <v>0</v>
      </c>
    </row>
    <row r="1599" spans="3:76" ht="19.5" customHeight="1">
      <c r="C1599" s="9">
        <v>80003006</v>
      </c>
      <c r="D1599" s="73" t="s">
        <v>1978</v>
      </c>
      <c r="E1599" s="59">
        <v>1</v>
      </c>
      <c r="F1599" s="11">
        <v>80000001</v>
      </c>
      <c r="G1599" s="59">
        <v>0</v>
      </c>
      <c r="H1599" s="59">
        <v>0</v>
      </c>
      <c r="I1599" s="59">
        <v>1</v>
      </c>
      <c r="J1599" s="59">
        <v>0</v>
      </c>
      <c r="K1599" s="59">
        <v>0</v>
      </c>
      <c r="L1599" s="27">
        <v>0</v>
      </c>
      <c r="M1599" s="27">
        <v>0</v>
      </c>
      <c r="N1599" s="27">
        <v>2</v>
      </c>
      <c r="O1599" s="27">
        <v>3</v>
      </c>
      <c r="P1599" s="27">
        <v>0.15</v>
      </c>
      <c r="Q1599" s="27">
        <v>0</v>
      </c>
      <c r="R1599" s="29">
        <v>0</v>
      </c>
      <c r="S1599" s="27">
        <v>0</v>
      </c>
      <c r="T1599" s="27">
        <v>1</v>
      </c>
      <c r="U1599" s="27">
        <v>1</v>
      </c>
      <c r="V1599" s="27">
        <v>0</v>
      </c>
      <c r="W1599" s="27">
        <v>2</v>
      </c>
      <c r="X1599" s="27"/>
      <c r="Y1599" s="27">
        <v>0</v>
      </c>
      <c r="Z1599" s="27">
        <v>1</v>
      </c>
      <c r="AA1599" s="27">
        <v>0</v>
      </c>
      <c r="AB1599" s="27">
        <v>0</v>
      </c>
      <c r="AC1599" s="27">
        <v>0</v>
      </c>
      <c r="AD1599" s="27">
        <v>1</v>
      </c>
      <c r="AE1599" s="27">
        <v>0</v>
      </c>
      <c r="AF1599" s="27">
        <v>1</v>
      </c>
      <c r="AG1599" s="27">
        <v>4</v>
      </c>
      <c r="AH1599" s="29">
        <v>0</v>
      </c>
      <c r="AI1599" s="29">
        <v>1</v>
      </c>
      <c r="AJ1599" s="29">
        <v>0</v>
      </c>
      <c r="AK1599" s="29">
        <v>3</v>
      </c>
      <c r="AL1599" s="27">
        <v>0</v>
      </c>
      <c r="AM1599" s="27">
        <v>0</v>
      </c>
      <c r="AN1599" s="27">
        <v>0</v>
      </c>
      <c r="AO1599" s="27">
        <v>0</v>
      </c>
      <c r="AP1599" s="27">
        <v>3000</v>
      </c>
      <c r="AQ1599" s="27">
        <v>0.2</v>
      </c>
      <c r="AR1599" s="27">
        <v>0</v>
      </c>
      <c r="AS1599" s="29">
        <v>80005052</v>
      </c>
      <c r="AT1599" s="27">
        <v>80005051</v>
      </c>
      <c r="AU1599" s="27"/>
      <c r="AV1599" s="58" t="s">
        <v>153</v>
      </c>
      <c r="AW1599" s="27" t="s">
        <v>159</v>
      </c>
      <c r="AX1599" s="59">
        <v>0</v>
      </c>
      <c r="AY1599" s="59">
        <v>23000104</v>
      </c>
      <c r="AZ1599" s="73" t="s">
        <v>156</v>
      </c>
      <c r="BA1599" s="27">
        <v>0</v>
      </c>
      <c r="BB1599" s="61">
        <v>0</v>
      </c>
      <c r="BC1599" s="61">
        <v>0</v>
      </c>
      <c r="BD1599" s="89" t="s">
        <v>1979</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20.100000000000001" customHeight="1">
      <c r="C1600" s="9">
        <v>80003007</v>
      </c>
      <c r="D1600" s="73" t="s">
        <v>1980</v>
      </c>
      <c r="E1600" s="27">
        <v>1</v>
      </c>
      <c r="F1600" s="11">
        <v>80000001</v>
      </c>
      <c r="G1600" s="27">
        <v>0</v>
      </c>
      <c r="H1600" s="27">
        <v>0</v>
      </c>
      <c r="I1600" s="59">
        <v>1</v>
      </c>
      <c r="J1600" s="27">
        <v>0</v>
      </c>
      <c r="K1600" s="27">
        <v>0</v>
      </c>
      <c r="L1600" s="27">
        <v>0</v>
      </c>
      <c r="M1600" s="27">
        <v>0</v>
      </c>
      <c r="N1600" s="27">
        <v>2</v>
      </c>
      <c r="O1600" s="27">
        <v>3</v>
      </c>
      <c r="P1600" s="27">
        <v>0.2</v>
      </c>
      <c r="Q1600" s="27">
        <v>0</v>
      </c>
      <c r="R1600" s="29">
        <v>3</v>
      </c>
      <c r="S1600" s="27">
        <v>0</v>
      </c>
      <c r="T1600" s="27">
        <v>1</v>
      </c>
      <c r="U1600" s="27">
        <v>1</v>
      </c>
      <c r="V1600" s="27">
        <v>0</v>
      </c>
      <c r="W1600" s="27">
        <v>2</v>
      </c>
      <c r="X1600" s="27"/>
      <c r="Y1600" s="27">
        <v>0</v>
      </c>
      <c r="Z1600" s="27">
        <v>1</v>
      </c>
      <c r="AA1600" s="27">
        <v>0</v>
      </c>
      <c r="AB1600" s="27">
        <v>0</v>
      </c>
      <c r="AC1600" s="27">
        <v>0</v>
      </c>
      <c r="AD1600" s="27">
        <v>1</v>
      </c>
      <c r="AE1600" s="27">
        <v>0</v>
      </c>
      <c r="AF1600" s="27">
        <v>1</v>
      </c>
      <c r="AG1600" s="27">
        <v>3</v>
      </c>
      <c r="AH1600" s="29">
        <v>0</v>
      </c>
      <c r="AI1600" s="29">
        <v>1</v>
      </c>
      <c r="AJ1600" s="29">
        <v>0</v>
      </c>
      <c r="AK1600" s="29">
        <v>1.5</v>
      </c>
      <c r="AL1600" s="27">
        <v>0</v>
      </c>
      <c r="AM1600" s="27">
        <v>0</v>
      </c>
      <c r="AN1600" s="27">
        <v>0</v>
      </c>
      <c r="AO1600" s="27">
        <v>0.5</v>
      </c>
      <c r="AP1600" s="27">
        <v>3000</v>
      </c>
      <c r="AQ1600" s="27">
        <v>0.9</v>
      </c>
      <c r="AR1600" s="27">
        <v>0</v>
      </c>
      <c r="AS1600" s="29">
        <v>0</v>
      </c>
      <c r="AT1600" s="27">
        <v>80005061</v>
      </c>
      <c r="AU1600" s="27"/>
      <c r="AV1600" s="73" t="s">
        <v>153</v>
      </c>
      <c r="AW1600" s="27" t="s">
        <v>159</v>
      </c>
      <c r="AX1600" s="59">
        <v>10000001</v>
      </c>
      <c r="AY1600" s="59">
        <v>23000105</v>
      </c>
      <c r="AZ1600" s="73" t="s">
        <v>1903</v>
      </c>
      <c r="BA1600" s="27">
        <v>0</v>
      </c>
      <c r="BB1600" s="61">
        <v>0</v>
      </c>
      <c r="BC1600" s="61">
        <v>0</v>
      </c>
      <c r="BD1600" s="93" t="s">
        <v>1981</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9">
        <v>80003008</v>
      </c>
      <c r="D1601" s="73" t="s">
        <v>1982</v>
      </c>
      <c r="E1601" s="59">
        <v>1</v>
      </c>
      <c r="F1601" s="11">
        <v>80000001</v>
      </c>
      <c r="G1601" s="59">
        <v>0</v>
      </c>
      <c r="H1601" s="59">
        <v>0</v>
      </c>
      <c r="I1601" s="59">
        <v>1</v>
      </c>
      <c r="J1601" s="59">
        <v>0</v>
      </c>
      <c r="K1601" s="59">
        <v>0</v>
      </c>
      <c r="L1601" s="27">
        <v>0</v>
      </c>
      <c r="M1601" s="27">
        <v>0</v>
      </c>
      <c r="N1601" s="27">
        <v>2</v>
      </c>
      <c r="O1601" s="27" t="s">
        <v>1983</v>
      </c>
      <c r="P1601" s="27" t="s">
        <v>1984</v>
      </c>
      <c r="Q1601" s="27">
        <v>0</v>
      </c>
      <c r="R1601" s="29">
        <v>0</v>
      </c>
      <c r="S1601" s="27">
        <v>0</v>
      </c>
      <c r="T1601" s="27">
        <v>1</v>
      </c>
      <c r="U1601" s="27">
        <v>1</v>
      </c>
      <c r="V1601" s="27">
        <v>0</v>
      </c>
      <c r="W1601" s="27">
        <v>0</v>
      </c>
      <c r="X1601" s="27"/>
      <c r="Y1601" s="27">
        <v>0</v>
      </c>
      <c r="Z1601" s="27">
        <v>1</v>
      </c>
      <c r="AA1601" s="27">
        <v>0</v>
      </c>
      <c r="AB1601" s="27">
        <v>0</v>
      </c>
      <c r="AC1601" s="27">
        <v>0</v>
      </c>
      <c r="AD1601" s="27">
        <v>1</v>
      </c>
      <c r="AE1601" s="27">
        <v>0</v>
      </c>
      <c r="AF1601" s="27">
        <v>1</v>
      </c>
      <c r="AG1601" s="27">
        <v>6</v>
      </c>
      <c r="AH1601" s="29">
        <v>0</v>
      </c>
      <c r="AI1601" s="29">
        <v>1</v>
      </c>
      <c r="AJ1601" s="29">
        <v>0</v>
      </c>
      <c r="AK1601" s="29">
        <v>3</v>
      </c>
      <c r="AL1601" s="27">
        <v>0</v>
      </c>
      <c r="AM1601" s="27">
        <v>0</v>
      </c>
      <c r="AN1601" s="27">
        <v>0</v>
      </c>
      <c r="AO1601" s="27">
        <v>0</v>
      </c>
      <c r="AP1601" s="27">
        <v>2000</v>
      </c>
      <c r="AQ1601" s="27">
        <v>0</v>
      </c>
      <c r="AR1601" s="27">
        <v>0</v>
      </c>
      <c r="AS1601" s="215" t="s">
        <v>1985</v>
      </c>
      <c r="AT1601" s="27">
        <v>80005072</v>
      </c>
      <c r="AU1601" s="27"/>
      <c r="AV1601" s="58" t="s">
        <v>153</v>
      </c>
      <c r="AW1601" s="27" t="s">
        <v>159</v>
      </c>
      <c r="AX1601" s="59">
        <v>0</v>
      </c>
      <c r="AY1601" s="59">
        <v>0</v>
      </c>
      <c r="AZ1601" s="73" t="s">
        <v>156</v>
      </c>
      <c r="BA1601" s="27">
        <v>0</v>
      </c>
      <c r="BB1601" s="61">
        <v>0</v>
      </c>
      <c r="BC1601" s="61">
        <v>0</v>
      </c>
      <c r="BD1601" s="89" t="s">
        <v>1986</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20.100000000000001" customHeight="1">
      <c r="C1602" s="9">
        <v>80003101</v>
      </c>
      <c r="D1602" s="8" t="s">
        <v>1987</v>
      </c>
      <c r="E1602" s="7">
        <v>1</v>
      </c>
      <c r="F1602" s="11">
        <v>80000001</v>
      </c>
      <c r="G1602" s="9">
        <v>0</v>
      </c>
      <c r="H1602" s="9">
        <v>0</v>
      </c>
      <c r="I1602" s="9">
        <v>1</v>
      </c>
      <c r="J1602" s="9">
        <v>0</v>
      </c>
      <c r="K1602" s="9">
        <v>0</v>
      </c>
      <c r="L1602" s="7">
        <v>0</v>
      </c>
      <c r="M1602" s="7">
        <v>0</v>
      </c>
      <c r="N1602" s="7">
        <v>1</v>
      </c>
      <c r="O1602" s="7">
        <v>0</v>
      </c>
      <c r="P1602" s="7">
        <v>0</v>
      </c>
      <c r="Q1602" s="7">
        <v>0</v>
      </c>
      <c r="R1602" s="11">
        <v>0</v>
      </c>
      <c r="S1602" s="7">
        <v>0</v>
      </c>
      <c r="T1602" s="7">
        <v>1</v>
      </c>
      <c r="U1602" s="7">
        <v>2</v>
      </c>
      <c r="V1602" s="7">
        <v>0</v>
      </c>
      <c r="W1602" s="7">
        <v>0</v>
      </c>
      <c r="X1602" s="7"/>
      <c r="Y1602" s="7">
        <v>0</v>
      </c>
      <c r="Z1602" s="7">
        <v>0</v>
      </c>
      <c r="AA1602" s="7">
        <v>0</v>
      </c>
      <c r="AB1602" s="7">
        <v>0</v>
      </c>
      <c r="AC1602" s="7">
        <v>0</v>
      </c>
      <c r="AD1602" s="7">
        <v>0</v>
      </c>
      <c r="AE1602" s="7">
        <v>9</v>
      </c>
      <c r="AF1602" s="7">
        <v>2</v>
      </c>
      <c r="AG1602" s="7" t="s">
        <v>152</v>
      </c>
      <c r="AH1602" s="11">
        <v>2</v>
      </c>
      <c r="AI1602" s="11">
        <v>2</v>
      </c>
      <c r="AJ1602" s="11">
        <v>0</v>
      </c>
      <c r="AK1602" s="11">
        <v>1.5</v>
      </c>
      <c r="AL1602" s="7">
        <v>0</v>
      </c>
      <c r="AM1602" s="7">
        <v>0</v>
      </c>
      <c r="AN1602" s="7">
        <v>0</v>
      </c>
      <c r="AO1602" s="7">
        <v>1</v>
      </c>
      <c r="AP1602" s="7">
        <v>3000</v>
      </c>
      <c r="AQ1602" s="7">
        <v>0.5</v>
      </c>
      <c r="AR1602" s="7">
        <v>0</v>
      </c>
      <c r="AS1602" s="11">
        <v>0</v>
      </c>
      <c r="AT1602" s="7" t="s">
        <v>153</v>
      </c>
      <c r="AU1602" s="7"/>
      <c r="AV1602" s="8" t="s">
        <v>154</v>
      </c>
      <c r="AW1602" s="7">
        <v>0</v>
      </c>
      <c r="AX1602" s="9">
        <v>0</v>
      </c>
      <c r="AY1602" s="9">
        <v>0</v>
      </c>
      <c r="AZ1602" s="8" t="s">
        <v>156</v>
      </c>
      <c r="BA1602" s="7">
        <v>0</v>
      </c>
      <c r="BB1602" s="16">
        <v>0</v>
      </c>
      <c r="BC1602" s="16">
        <v>0</v>
      </c>
      <c r="BD1602" s="22" t="s">
        <v>1988</v>
      </c>
      <c r="BE1602" s="7"/>
      <c r="BF1602" s="7">
        <v>0</v>
      </c>
      <c r="BG1602" s="7"/>
      <c r="BH1602" s="7"/>
      <c r="BI1602" s="7"/>
      <c r="BJ1602" s="7"/>
      <c r="BK1602" s="7">
        <v>0</v>
      </c>
      <c r="BL1602" s="11">
        <v>0</v>
      </c>
      <c r="BM1602" s="11">
        <v>0</v>
      </c>
      <c r="BN1602" s="11">
        <v>0</v>
      </c>
      <c r="BO1602" s="11">
        <v>0</v>
      </c>
      <c r="BP1602" s="11">
        <v>0</v>
      </c>
      <c r="BQ1602" s="11">
        <v>0</v>
      </c>
      <c r="BR1602" s="11">
        <v>0</v>
      </c>
      <c r="BS1602" s="11"/>
      <c r="BT1602" s="11"/>
      <c r="BU1602" s="11"/>
      <c r="BV1602" s="11">
        <v>0</v>
      </c>
      <c r="BW1602" s="11">
        <v>0</v>
      </c>
      <c r="BX1602" s="11">
        <v>0</v>
      </c>
    </row>
    <row r="1603" spans="3:76" ht="20.100000000000001" customHeight="1">
      <c r="C1603" s="9">
        <v>80003102</v>
      </c>
      <c r="D1603" s="8" t="s">
        <v>1989</v>
      </c>
      <c r="E1603" s="7">
        <v>1</v>
      </c>
      <c r="F1603" s="11">
        <v>80000001</v>
      </c>
      <c r="G1603" s="9">
        <v>0</v>
      </c>
      <c r="H1603" s="9">
        <v>0</v>
      </c>
      <c r="I1603" s="9">
        <v>1</v>
      </c>
      <c r="J1603" s="9">
        <v>0</v>
      </c>
      <c r="K1603" s="9">
        <v>0</v>
      </c>
      <c r="L1603" s="7">
        <v>0</v>
      </c>
      <c r="M1603" s="7">
        <v>0</v>
      </c>
      <c r="N1603" s="7">
        <v>1</v>
      </c>
      <c r="O1603" s="7">
        <v>0</v>
      </c>
      <c r="P1603" s="7">
        <v>0</v>
      </c>
      <c r="Q1603" s="7">
        <v>0</v>
      </c>
      <c r="R1603" s="11">
        <v>0</v>
      </c>
      <c r="S1603" s="7">
        <v>0</v>
      </c>
      <c r="T1603" s="7">
        <v>1</v>
      </c>
      <c r="U1603" s="7">
        <v>2</v>
      </c>
      <c r="V1603" s="7">
        <v>0</v>
      </c>
      <c r="W1603" s="7">
        <v>0</v>
      </c>
      <c r="X1603" s="7"/>
      <c r="Y1603" s="7">
        <v>0</v>
      </c>
      <c r="Z1603" s="7">
        <v>0</v>
      </c>
      <c r="AA1603" s="7">
        <v>0</v>
      </c>
      <c r="AB1603" s="7">
        <v>0</v>
      </c>
      <c r="AC1603" s="7">
        <v>0</v>
      </c>
      <c r="AD1603" s="7">
        <v>0</v>
      </c>
      <c r="AE1603" s="7">
        <v>9</v>
      </c>
      <c r="AF1603" s="7">
        <v>2</v>
      </c>
      <c r="AG1603" s="7" t="s">
        <v>152</v>
      </c>
      <c r="AH1603" s="11">
        <v>2</v>
      </c>
      <c r="AI1603" s="11">
        <v>2</v>
      </c>
      <c r="AJ1603" s="11">
        <v>0</v>
      </c>
      <c r="AK1603" s="11">
        <v>1.5</v>
      </c>
      <c r="AL1603" s="7">
        <v>0</v>
      </c>
      <c r="AM1603" s="7">
        <v>0</v>
      </c>
      <c r="AN1603" s="7">
        <v>0</v>
      </c>
      <c r="AO1603" s="7">
        <v>1</v>
      </c>
      <c r="AP1603" s="7">
        <v>3000</v>
      </c>
      <c r="AQ1603" s="7">
        <v>0.5</v>
      </c>
      <c r="AR1603" s="7">
        <v>0</v>
      </c>
      <c r="AS1603" s="11">
        <v>0</v>
      </c>
      <c r="AT1603" s="7" t="s">
        <v>153</v>
      </c>
      <c r="AU1603" s="7"/>
      <c r="AV1603" s="8" t="s">
        <v>154</v>
      </c>
      <c r="AW1603" s="7">
        <v>0</v>
      </c>
      <c r="AX1603" s="9">
        <v>0</v>
      </c>
      <c r="AY1603" s="9">
        <v>0</v>
      </c>
      <c r="AZ1603" s="8" t="s">
        <v>156</v>
      </c>
      <c r="BA1603" s="7">
        <v>0</v>
      </c>
      <c r="BB1603" s="16">
        <v>0</v>
      </c>
      <c r="BC1603" s="16">
        <v>0</v>
      </c>
      <c r="BD1603" s="22" t="s">
        <v>1988</v>
      </c>
      <c r="BE1603" s="7"/>
      <c r="BF1603" s="7">
        <v>0</v>
      </c>
      <c r="BG1603" s="7"/>
      <c r="BH1603" s="7"/>
      <c r="BI1603" s="7"/>
      <c r="BJ1603" s="7"/>
      <c r="BK1603" s="7">
        <v>0</v>
      </c>
      <c r="BL1603" s="11">
        <v>0</v>
      </c>
      <c r="BM1603" s="11">
        <v>0</v>
      </c>
      <c r="BN1603" s="11">
        <v>0</v>
      </c>
      <c r="BO1603" s="11">
        <v>0</v>
      </c>
      <c r="BP1603" s="11">
        <v>0</v>
      </c>
      <c r="BQ1603" s="11">
        <v>0</v>
      </c>
      <c r="BR1603" s="11">
        <v>0</v>
      </c>
      <c r="BS1603" s="11"/>
      <c r="BT1603" s="11"/>
      <c r="BU1603" s="11"/>
      <c r="BV1603" s="11">
        <v>0</v>
      </c>
      <c r="BW1603" s="11">
        <v>0</v>
      </c>
      <c r="BX1603" s="11">
        <v>0</v>
      </c>
    </row>
    <row r="1604" spans="3:76" ht="20.100000000000001" customHeight="1">
      <c r="C1604" s="9">
        <v>80003103</v>
      </c>
      <c r="D1604" s="8" t="s">
        <v>1990</v>
      </c>
      <c r="E1604" s="7">
        <v>1</v>
      </c>
      <c r="F1604" s="11">
        <v>80000001</v>
      </c>
      <c r="G1604" s="9">
        <v>0</v>
      </c>
      <c r="H1604" s="9">
        <v>0</v>
      </c>
      <c r="I1604" s="9">
        <v>1</v>
      </c>
      <c r="J1604" s="9">
        <v>0</v>
      </c>
      <c r="K1604" s="9">
        <v>0</v>
      </c>
      <c r="L1604" s="7">
        <v>0</v>
      </c>
      <c r="M1604" s="7">
        <v>0</v>
      </c>
      <c r="N1604" s="7">
        <v>1</v>
      </c>
      <c r="O1604" s="7">
        <v>0</v>
      </c>
      <c r="P1604" s="7">
        <v>0</v>
      </c>
      <c r="Q1604" s="7">
        <v>0</v>
      </c>
      <c r="R1604" s="11">
        <v>0</v>
      </c>
      <c r="S1604" s="7">
        <v>0</v>
      </c>
      <c r="T1604" s="7">
        <v>1</v>
      </c>
      <c r="U1604" s="7">
        <v>2</v>
      </c>
      <c r="V1604" s="7">
        <v>0</v>
      </c>
      <c r="W1604" s="7">
        <v>0</v>
      </c>
      <c r="X1604" s="7"/>
      <c r="Y1604" s="7">
        <v>0</v>
      </c>
      <c r="Z1604" s="7">
        <v>0</v>
      </c>
      <c r="AA1604" s="7">
        <v>0</v>
      </c>
      <c r="AB1604" s="7">
        <v>0</v>
      </c>
      <c r="AC1604" s="7">
        <v>0</v>
      </c>
      <c r="AD1604" s="7">
        <v>0</v>
      </c>
      <c r="AE1604" s="7">
        <v>9</v>
      </c>
      <c r="AF1604" s="7">
        <v>2</v>
      </c>
      <c r="AG1604" s="7" t="s">
        <v>152</v>
      </c>
      <c r="AH1604" s="11">
        <v>2</v>
      </c>
      <c r="AI1604" s="11">
        <v>2</v>
      </c>
      <c r="AJ1604" s="11">
        <v>0</v>
      </c>
      <c r="AK1604" s="11">
        <v>1.5</v>
      </c>
      <c r="AL1604" s="7">
        <v>0</v>
      </c>
      <c r="AM1604" s="7">
        <v>0</v>
      </c>
      <c r="AN1604" s="7">
        <v>0</v>
      </c>
      <c r="AO1604" s="7">
        <v>1</v>
      </c>
      <c r="AP1604" s="7">
        <v>3000</v>
      </c>
      <c r="AQ1604" s="7">
        <v>0.5</v>
      </c>
      <c r="AR1604" s="7">
        <v>0</v>
      </c>
      <c r="AS1604" s="11">
        <v>0</v>
      </c>
      <c r="AT1604" s="7" t="s">
        <v>153</v>
      </c>
      <c r="AU1604" s="7"/>
      <c r="AV1604" s="8" t="s">
        <v>154</v>
      </c>
      <c r="AW1604" s="7">
        <v>0</v>
      </c>
      <c r="AX1604" s="9">
        <v>0</v>
      </c>
      <c r="AY1604" s="9">
        <v>0</v>
      </c>
      <c r="AZ1604" s="8" t="s">
        <v>156</v>
      </c>
      <c r="BA1604" s="7">
        <v>0</v>
      </c>
      <c r="BB1604" s="16">
        <v>0</v>
      </c>
      <c r="BC1604" s="16">
        <v>0</v>
      </c>
      <c r="BD1604" s="22" t="s">
        <v>1988</v>
      </c>
      <c r="BE1604" s="7"/>
      <c r="BF1604" s="7">
        <v>0</v>
      </c>
      <c r="BG1604" s="7"/>
      <c r="BH1604" s="7"/>
      <c r="BI1604" s="7"/>
      <c r="BJ1604" s="7"/>
      <c r="BK1604" s="7">
        <v>0</v>
      </c>
      <c r="BL1604" s="11">
        <v>0</v>
      </c>
      <c r="BM1604" s="11">
        <v>0</v>
      </c>
      <c r="BN1604" s="11">
        <v>0</v>
      </c>
      <c r="BO1604" s="11">
        <v>0</v>
      </c>
      <c r="BP1604" s="11">
        <v>0</v>
      </c>
      <c r="BQ1604" s="11">
        <v>0</v>
      </c>
      <c r="BR1604" s="11">
        <v>0</v>
      </c>
      <c r="BS1604" s="11"/>
      <c r="BT1604" s="11"/>
      <c r="BU1604" s="11"/>
      <c r="BV1604" s="11">
        <v>0</v>
      </c>
      <c r="BW1604" s="11">
        <v>0</v>
      </c>
      <c r="BX1604" s="11">
        <v>0</v>
      </c>
    </row>
    <row r="1605" spans="3:76" ht="20.100000000000001" customHeight="1">
      <c r="C1605" s="9">
        <v>80003104</v>
      </c>
      <c r="D1605" s="8" t="s">
        <v>1991</v>
      </c>
      <c r="E1605" s="7">
        <v>1</v>
      </c>
      <c r="F1605" s="11">
        <v>80000001</v>
      </c>
      <c r="G1605" s="9">
        <v>0</v>
      </c>
      <c r="H1605" s="9">
        <v>0</v>
      </c>
      <c r="I1605" s="9">
        <v>1</v>
      </c>
      <c r="J1605" s="9">
        <v>0</v>
      </c>
      <c r="K1605" s="9">
        <v>0</v>
      </c>
      <c r="L1605" s="7">
        <v>0</v>
      </c>
      <c r="M1605" s="7">
        <v>0</v>
      </c>
      <c r="N1605" s="7">
        <v>1</v>
      </c>
      <c r="O1605" s="7">
        <v>0</v>
      </c>
      <c r="P1605" s="7">
        <v>0</v>
      </c>
      <c r="Q1605" s="7">
        <v>0</v>
      </c>
      <c r="R1605" s="11">
        <v>0</v>
      </c>
      <c r="S1605" s="7">
        <v>0</v>
      </c>
      <c r="T1605" s="7">
        <v>1</v>
      </c>
      <c r="U1605" s="7">
        <v>2</v>
      </c>
      <c r="V1605" s="7">
        <v>0</v>
      </c>
      <c r="W1605" s="7">
        <v>0</v>
      </c>
      <c r="X1605" s="7"/>
      <c r="Y1605" s="7">
        <v>0</v>
      </c>
      <c r="Z1605" s="7">
        <v>0</v>
      </c>
      <c r="AA1605" s="7">
        <v>0</v>
      </c>
      <c r="AB1605" s="7">
        <v>0</v>
      </c>
      <c r="AC1605" s="7">
        <v>0</v>
      </c>
      <c r="AD1605" s="7">
        <v>0</v>
      </c>
      <c r="AE1605" s="7">
        <v>9</v>
      </c>
      <c r="AF1605" s="7">
        <v>2</v>
      </c>
      <c r="AG1605" s="7" t="s">
        <v>152</v>
      </c>
      <c r="AH1605" s="11">
        <v>2</v>
      </c>
      <c r="AI1605" s="11">
        <v>2</v>
      </c>
      <c r="AJ1605" s="11">
        <v>0</v>
      </c>
      <c r="AK1605" s="11">
        <v>1.5</v>
      </c>
      <c r="AL1605" s="7">
        <v>0</v>
      </c>
      <c r="AM1605" s="7">
        <v>0</v>
      </c>
      <c r="AN1605" s="7">
        <v>0</v>
      </c>
      <c r="AO1605" s="7">
        <v>1</v>
      </c>
      <c r="AP1605" s="7">
        <v>3000</v>
      </c>
      <c r="AQ1605" s="7">
        <v>0.5</v>
      </c>
      <c r="AR1605" s="7">
        <v>0</v>
      </c>
      <c r="AS1605" s="11">
        <v>0</v>
      </c>
      <c r="AT1605" s="7" t="s">
        <v>153</v>
      </c>
      <c r="AU1605" s="7"/>
      <c r="AV1605" s="8" t="s">
        <v>154</v>
      </c>
      <c r="AW1605" s="7">
        <v>0</v>
      </c>
      <c r="AX1605" s="9">
        <v>0</v>
      </c>
      <c r="AY1605" s="9">
        <v>0</v>
      </c>
      <c r="AZ1605" s="8" t="s">
        <v>156</v>
      </c>
      <c r="BA1605" s="7">
        <v>0</v>
      </c>
      <c r="BB1605" s="16">
        <v>0</v>
      </c>
      <c r="BC1605" s="16">
        <v>0</v>
      </c>
      <c r="BD1605" s="22" t="s">
        <v>1988</v>
      </c>
      <c r="BE1605" s="7"/>
      <c r="BF1605" s="7">
        <v>0</v>
      </c>
      <c r="BG1605" s="7"/>
      <c r="BH1605" s="7"/>
      <c r="BI1605" s="7"/>
      <c r="BJ1605" s="7"/>
      <c r="BK1605" s="7">
        <v>0</v>
      </c>
      <c r="BL1605" s="11">
        <v>0</v>
      </c>
      <c r="BM1605" s="11">
        <v>0</v>
      </c>
      <c r="BN1605" s="11">
        <v>0</v>
      </c>
      <c r="BO1605" s="11">
        <v>0</v>
      </c>
      <c r="BP1605" s="11">
        <v>0</v>
      </c>
      <c r="BQ1605" s="11">
        <v>0</v>
      </c>
      <c r="BR1605" s="11">
        <v>0</v>
      </c>
      <c r="BS1605" s="11"/>
      <c r="BT1605" s="11"/>
      <c r="BU1605" s="11"/>
      <c r="BV1605" s="11">
        <v>0</v>
      </c>
      <c r="BW1605" s="11">
        <v>0</v>
      </c>
      <c r="BX1605" s="11">
        <v>0</v>
      </c>
    </row>
    <row r="1606" spans="3:76" ht="20.100000000000001" customHeight="1">
      <c r="C1606" s="9">
        <v>80003105</v>
      </c>
      <c r="D1606" s="8" t="s">
        <v>1992</v>
      </c>
      <c r="E1606" s="7">
        <v>1</v>
      </c>
      <c r="F1606" s="11">
        <v>80000001</v>
      </c>
      <c r="G1606" s="9">
        <v>0</v>
      </c>
      <c r="H1606" s="9">
        <v>0</v>
      </c>
      <c r="I1606" s="9">
        <v>1</v>
      </c>
      <c r="J1606" s="9">
        <v>0</v>
      </c>
      <c r="K1606" s="9">
        <v>0</v>
      </c>
      <c r="L1606" s="7">
        <v>0</v>
      </c>
      <c r="M1606" s="7">
        <v>0</v>
      </c>
      <c r="N1606" s="7">
        <v>1</v>
      </c>
      <c r="O1606" s="7">
        <v>0</v>
      </c>
      <c r="P1606" s="7">
        <v>0</v>
      </c>
      <c r="Q1606" s="7">
        <v>0</v>
      </c>
      <c r="R1606" s="11">
        <v>0</v>
      </c>
      <c r="S1606" s="7">
        <v>0</v>
      </c>
      <c r="T1606" s="7">
        <v>1</v>
      </c>
      <c r="U1606" s="7">
        <v>2</v>
      </c>
      <c r="V1606" s="7">
        <v>0</v>
      </c>
      <c r="W1606" s="7">
        <v>0</v>
      </c>
      <c r="X1606" s="7"/>
      <c r="Y1606" s="7">
        <v>0</v>
      </c>
      <c r="Z1606" s="7">
        <v>0</v>
      </c>
      <c r="AA1606" s="7">
        <v>0</v>
      </c>
      <c r="AB1606" s="7">
        <v>0</v>
      </c>
      <c r="AC1606" s="7">
        <v>0</v>
      </c>
      <c r="AD1606" s="7">
        <v>0</v>
      </c>
      <c r="AE1606" s="7">
        <v>9</v>
      </c>
      <c r="AF1606" s="7">
        <v>2</v>
      </c>
      <c r="AG1606" s="7" t="s">
        <v>152</v>
      </c>
      <c r="AH1606" s="11">
        <v>2</v>
      </c>
      <c r="AI1606" s="11">
        <v>2</v>
      </c>
      <c r="AJ1606" s="11">
        <v>0</v>
      </c>
      <c r="AK1606" s="11">
        <v>1.5</v>
      </c>
      <c r="AL1606" s="7">
        <v>0</v>
      </c>
      <c r="AM1606" s="7">
        <v>0</v>
      </c>
      <c r="AN1606" s="7">
        <v>0</v>
      </c>
      <c r="AO1606" s="7">
        <v>1</v>
      </c>
      <c r="AP1606" s="7">
        <v>3000</v>
      </c>
      <c r="AQ1606" s="7">
        <v>0.5</v>
      </c>
      <c r="AR1606" s="7">
        <v>0</v>
      </c>
      <c r="AS1606" s="11">
        <v>0</v>
      </c>
      <c r="AT1606" s="7" t="s">
        <v>153</v>
      </c>
      <c r="AU1606" s="7"/>
      <c r="AV1606" s="8" t="s">
        <v>154</v>
      </c>
      <c r="AW1606" s="7">
        <v>0</v>
      </c>
      <c r="AX1606" s="9">
        <v>0</v>
      </c>
      <c r="AY1606" s="9">
        <v>0</v>
      </c>
      <c r="AZ1606" s="8" t="s">
        <v>156</v>
      </c>
      <c r="BA1606" s="7">
        <v>0</v>
      </c>
      <c r="BB1606" s="16">
        <v>0</v>
      </c>
      <c r="BC1606" s="16">
        <v>0</v>
      </c>
      <c r="BD1606" s="22" t="s">
        <v>1988</v>
      </c>
      <c r="BE1606" s="7"/>
      <c r="BF1606" s="7">
        <v>0</v>
      </c>
      <c r="BG1606" s="7"/>
      <c r="BH1606" s="7"/>
      <c r="BI1606" s="7"/>
      <c r="BJ1606" s="7"/>
      <c r="BK1606" s="7">
        <v>0</v>
      </c>
      <c r="BL1606" s="11">
        <v>0</v>
      </c>
      <c r="BM1606" s="11">
        <v>0</v>
      </c>
      <c r="BN1606" s="11">
        <v>0</v>
      </c>
      <c r="BO1606" s="11">
        <v>0</v>
      </c>
      <c r="BP1606" s="11">
        <v>0</v>
      </c>
      <c r="BQ1606" s="11">
        <v>0</v>
      </c>
      <c r="BR1606" s="11">
        <v>0</v>
      </c>
      <c r="BS1606" s="11"/>
      <c r="BT1606" s="11"/>
      <c r="BU1606" s="11"/>
      <c r="BV1606" s="11">
        <v>0</v>
      </c>
      <c r="BW1606" s="11">
        <v>0</v>
      </c>
      <c r="BX1606" s="11">
        <v>0</v>
      </c>
    </row>
    <row r="1607" spans="3:76" ht="20.100000000000001" customHeight="1">
      <c r="C1607" s="9">
        <v>80003106</v>
      </c>
      <c r="D1607" s="8" t="s">
        <v>1993</v>
      </c>
      <c r="E1607" s="7">
        <v>1</v>
      </c>
      <c r="F1607" s="11">
        <v>80000001</v>
      </c>
      <c r="G1607" s="9">
        <v>0</v>
      </c>
      <c r="H1607" s="9">
        <v>0</v>
      </c>
      <c r="I1607" s="9">
        <v>1</v>
      </c>
      <c r="J1607" s="9">
        <v>0</v>
      </c>
      <c r="K1607" s="9">
        <v>0</v>
      </c>
      <c r="L1607" s="7">
        <v>0</v>
      </c>
      <c r="M1607" s="7">
        <v>0</v>
      </c>
      <c r="N1607" s="7">
        <v>1</v>
      </c>
      <c r="O1607" s="7">
        <v>0</v>
      </c>
      <c r="P1607" s="7">
        <v>0</v>
      </c>
      <c r="Q1607" s="7">
        <v>0</v>
      </c>
      <c r="R1607" s="11">
        <v>0</v>
      </c>
      <c r="S1607" s="7">
        <v>0</v>
      </c>
      <c r="T1607" s="7">
        <v>1</v>
      </c>
      <c r="U1607" s="7">
        <v>2</v>
      </c>
      <c r="V1607" s="7">
        <v>0</v>
      </c>
      <c r="W1607" s="7">
        <v>0</v>
      </c>
      <c r="X1607" s="7"/>
      <c r="Y1607" s="7">
        <v>0</v>
      </c>
      <c r="Z1607" s="7">
        <v>0</v>
      </c>
      <c r="AA1607" s="7">
        <v>0</v>
      </c>
      <c r="AB1607" s="7">
        <v>0</v>
      </c>
      <c r="AC1607" s="7">
        <v>0</v>
      </c>
      <c r="AD1607" s="7">
        <v>0</v>
      </c>
      <c r="AE1607" s="7">
        <v>9</v>
      </c>
      <c r="AF1607" s="7">
        <v>2</v>
      </c>
      <c r="AG1607" s="7" t="s">
        <v>152</v>
      </c>
      <c r="AH1607" s="11">
        <v>2</v>
      </c>
      <c r="AI1607" s="11">
        <v>2</v>
      </c>
      <c r="AJ1607" s="11">
        <v>0</v>
      </c>
      <c r="AK1607" s="11">
        <v>1.5</v>
      </c>
      <c r="AL1607" s="7">
        <v>0</v>
      </c>
      <c r="AM1607" s="7">
        <v>0</v>
      </c>
      <c r="AN1607" s="7">
        <v>0</v>
      </c>
      <c r="AO1607" s="7">
        <v>1</v>
      </c>
      <c r="AP1607" s="7">
        <v>3000</v>
      </c>
      <c r="AQ1607" s="7">
        <v>0.5</v>
      </c>
      <c r="AR1607" s="7">
        <v>0</v>
      </c>
      <c r="AS1607" s="11">
        <v>0</v>
      </c>
      <c r="AT1607" s="7" t="s">
        <v>153</v>
      </c>
      <c r="AU1607" s="7"/>
      <c r="AV1607" s="8" t="s">
        <v>154</v>
      </c>
      <c r="AW1607" s="7">
        <v>0</v>
      </c>
      <c r="AX1607" s="9">
        <v>0</v>
      </c>
      <c r="AY1607" s="9">
        <v>0</v>
      </c>
      <c r="AZ1607" s="8" t="s">
        <v>156</v>
      </c>
      <c r="BA1607" s="7">
        <v>0</v>
      </c>
      <c r="BB1607" s="16">
        <v>0</v>
      </c>
      <c r="BC1607" s="16">
        <v>0</v>
      </c>
      <c r="BD1607" s="22" t="s">
        <v>1994</v>
      </c>
      <c r="BE1607" s="7"/>
      <c r="BF1607" s="7">
        <v>0</v>
      </c>
      <c r="BG1607" s="7"/>
      <c r="BH1607" s="7"/>
      <c r="BI1607" s="7"/>
      <c r="BJ1607" s="7"/>
      <c r="BK1607" s="7">
        <v>0</v>
      </c>
      <c r="BL1607" s="11">
        <v>0</v>
      </c>
      <c r="BM1607" s="11">
        <v>0</v>
      </c>
      <c r="BN1607" s="11">
        <v>0</v>
      </c>
      <c r="BO1607" s="11">
        <v>0</v>
      </c>
      <c r="BP1607" s="11">
        <v>0</v>
      </c>
      <c r="BQ1607" s="11">
        <v>0</v>
      </c>
      <c r="BR1607" s="11">
        <v>0</v>
      </c>
      <c r="BS1607" s="11"/>
      <c r="BT1607" s="11"/>
      <c r="BU1607" s="11"/>
      <c r="BV1607" s="11">
        <v>0</v>
      </c>
      <c r="BW1607" s="11">
        <v>0</v>
      </c>
      <c r="BX1607" s="11">
        <v>0</v>
      </c>
    </row>
    <row r="1608" spans="3:76" ht="20.100000000000001" customHeight="1">
      <c r="C1608" s="9">
        <v>80003107</v>
      </c>
      <c r="D1608" s="8" t="s">
        <v>1995</v>
      </c>
      <c r="E1608" s="7">
        <v>1</v>
      </c>
      <c r="F1608" s="11">
        <v>80000001</v>
      </c>
      <c r="G1608" s="9">
        <v>0</v>
      </c>
      <c r="H1608" s="9">
        <v>0</v>
      </c>
      <c r="I1608" s="9">
        <v>1</v>
      </c>
      <c r="J1608" s="9">
        <v>0</v>
      </c>
      <c r="K1608" s="9">
        <v>0</v>
      </c>
      <c r="L1608" s="7">
        <v>0</v>
      </c>
      <c r="M1608" s="7">
        <v>0</v>
      </c>
      <c r="N1608" s="7">
        <v>1</v>
      </c>
      <c r="O1608" s="7">
        <v>0</v>
      </c>
      <c r="P1608" s="7">
        <v>0</v>
      </c>
      <c r="Q1608" s="7">
        <v>0</v>
      </c>
      <c r="R1608" s="11">
        <v>0</v>
      </c>
      <c r="S1608" s="7">
        <v>0</v>
      </c>
      <c r="T1608" s="7">
        <v>1</v>
      </c>
      <c r="U1608" s="7">
        <v>2</v>
      </c>
      <c r="V1608" s="7">
        <v>0</v>
      </c>
      <c r="W1608" s="7">
        <v>0</v>
      </c>
      <c r="X1608" s="7"/>
      <c r="Y1608" s="7">
        <v>0</v>
      </c>
      <c r="Z1608" s="7">
        <v>0</v>
      </c>
      <c r="AA1608" s="7">
        <v>0</v>
      </c>
      <c r="AB1608" s="7">
        <v>0</v>
      </c>
      <c r="AC1608" s="7">
        <v>0</v>
      </c>
      <c r="AD1608" s="7">
        <v>0</v>
      </c>
      <c r="AE1608" s="7">
        <v>9</v>
      </c>
      <c r="AF1608" s="7">
        <v>2</v>
      </c>
      <c r="AG1608" s="7" t="s">
        <v>152</v>
      </c>
      <c r="AH1608" s="11">
        <v>2</v>
      </c>
      <c r="AI1608" s="11">
        <v>2</v>
      </c>
      <c r="AJ1608" s="11">
        <v>0</v>
      </c>
      <c r="AK1608" s="11">
        <v>1.5</v>
      </c>
      <c r="AL1608" s="7">
        <v>0</v>
      </c>
      <c r="AM1608" s="7">
        <v>0</v>
      </c>
      <c r="AN1608" s="7">
        <v>0</v>
      </c>
      <c r="AO1608" s="7">
        <v>1</v>
      </c>
      <c r="AP1608" s="7">
        <v>3000</v>
      </c>
      <c r="AQ1608" s="7">
        <v>0.5</v>
      </c>
      <c r="AR1608" s="7">
        <v>0</v>
      </c>
      <c r="AS1608" s="11">
        <v>0</v>
      </c>
      <c r="AT1608" s="7" t="s">
        <v>153</v>
      </c>
      <c r="AU1608" s="7"/>
      <c r="AV1608" s="8" t="s">
        <v>154</v>
      </c>
      <c r="AW1608" s="7">
        <v>0</v>
      </c>
      <c r="AX1608" s="9">
        <v>0</v>
      </c>
      <c r="AY1608" s="9">
        <v>0</v>
      </c>
      <c r="AZ1608" s="8" t="s">
        <v>156</v>
      </c>
      <c r="BA1608" s="7">
        <v>0</v>
      </c>
      <c r="BB1608" s="16">
        <v>0</v>
      </c>
      <c r="BC1608" s="16">
        <v>0</v>
      </c>
      <c r="BD1608" s="22" t="s">
        <v>1996</v>
      </c>
      <c r="BE1608" s="7"/>
      <c r="BF1608" s="7">
        <v>0</v>
      </c>
      <c r="BG1608" s="7"/>
      <c r="BH1608" s="7"/>
      <c r="BI1608" s="7"/>
      <c r="BJ1608" s="7"/>
      <c r="BK1608" s="7">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80003108</v>
      </c>
      <c r="D1609" s="8" t="s">
        <v>1997</v>
      </c>
      <c r="E1609" s="7">
        <v>1</v>
      </c>
      <c r="F1609" s="11">
        <v>80000001</v>
      </c>
      <c r="G1609" s="9">
        <v>0</v>
      </c>
      <c r="H1609" s="9">
        <v>0</v>
      </c>
      <c r="I1609" s="9">
        <v>1</v>
      </c>
      <c r="J1609" s="9">
        <v>0</v>
      </c>
      <c r="K1609" s="9">
        <v>0</v>
      </c>
      <c r="L1609" s="7">
        <v>0</v>
      </c>
      <c r="M1609" s="7">
        <v>0</v>
      </c>
      <c r="N1609" s="7">
        <v>1</v>
      </c>
      <c r="O1609" s="7">
        <v>0</v>
      </c>
      <c r="P1609" s="7">
        <v>0</v>
      </c>
      <c r="Q1609" s="7">
        <v>0</v>
      </c>
      <c r="R1609" s="11">
        <v>0</v>
      </c>
      <c r="S1609" s="7">
        <v>0</v>
      </c>
      <c r="T1609" s="7">
        <v>1</v>
      </c>
      <c r="U1609" s="7">
        <v>2</v>
      </c>
      <c r="V1609" s="7">
        <v>0</v>
      </c>
      <c r="W1609" s="7">
        <v>0</v>
      </c>
      <c r="X1609" s="7"/>
      <c r="Y1609" s="7">
        <v>0</v>
      </c>
      <c r="Z1609" s="7">
        <v>0</v>
      </c>
      <c r="AA1609" s="7">
        <v>0</v>
      </c>
      <c r="AB1609" s="7">
        <v>0</v>
      </c>
      <c r="AC1609" s="7">
        <v>0</v>
      </c>
      <c r="AD1609" s="7">
        <v>0</v>
      </c>
      <c r="AE1609" s="7">
        <v>9</v>
      </c>
      <c r="AF1609" s="7">
        <v>2</v>
      </c>
      <c r="AG1609" s="7" t="s">
        <v>152</v>
      </c>
      <c r="AH1609" s="11">
        <v>2</v>
      </c>
      <c r="AI1609" s="11">
        <v>2</v>
      </c>
      <c r="AJ1609" s="11">
        <v>0</v>
      </c>
      <c r="AK1609" s="11">
        <v>1.5</v>
      </c>
      <c r="AL1609" s="7">
        <v>0</v>
      </c>
      <c r="AM1609" s="7">
        <v>0</v>
      </c>
      <c r="AN1609" s="7">
        <v>0</v>
      </c>
      <c r="AO1609" s="7">
        <v>1</v>
      </c>
      <c r="AP1609" s="7">
        <v>3000</v>
      </c>
      <c r="AQ1609" s="7">
        <v>0.5</v>
      </c>
      <c r="AR1609" s="7">
        <v>0</v>
      </c>
      <c r="AS1609" s="11">
        <v>0</v>
      </c>
      <c r="AT1609" s="7" t="s">
        <v>153</v>
      </c>
      <c r="AU1609" s="7"/>
      <c r="AV1609" s="8" t="s">
        <v>154</v>
      </c>
      <c r="AW1609" s="7">
        <v>0</v>
      </c>
      <c r="AX1609" s="9">
        <v>0</v>
      </c>
      <c r="AY1609" s="9">
        <v>0</v>
      </c>
      <c r="AZ1609" s="8" t="s">
        <v>156</v>
      </c>
      <c r="BA1609" s="7">
        <v>0</v>
      </c>
      <c r="BB1609" s="16">
        <v>0</v>
      </c>
      <c r="BC1609" s="16">
        <v>0</v>
      </c>
      <c r="BD1609" s="22" t="s">
        <v>1998</v>
      </c>
      <c r="BE1609" s="7"/>
      <c r="BF1609" s="7">
        <v>0</v>
      </c>
      <c r="BG1609" s="7"/>
      <c r="BH1609" s="7"/>
      <c r="BI1609" s="7"/>
      <c r="BJ1609" s="7"/>
      <c r="BK1609" s="7">
        <v>0</v>
      </c>
      <c r="BL1609" s="11">
        <v>0</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80003109</v>
      </c>
      <c r="D1610" s="8" t="s">
        <v>1999</v>
      </c>
      <c r="E1610" s="7">
        <v>1</v>
      </c>
      <c r="F1610" s="11">
        <v>80000001</v>
      </c>
      <c r="G1610" s="9">
        <v>0</v>
      </c>
      <c r="H1610" s="9">
        <v>0</v>
      </c>
      <c r="I1610" s="9">
        <v>1</v>
      </c>
      <c r="J1610" s="9">
        <v>0</v>
      </c>
      <c r="K1610" s="9">
        <v>0</v>
      </c>
      <c r="L1610" s="7">
        <v>0</v>
      </c>
      <c r="M1610" s="7">
        <v>0</v>
      </c>
      <c r="N1610" s="7">
        <v>1</v>
      </c>
      <c r="O1610" s="7">
        <v>0</v>
      </c>
      <c r="P1610" s="7">
        <v>0</v>
      </c>
      <c r="Q1610" s="7">
        <v>0</v>
      </c>
      <c r="R1610" s="11">
        <v>0</v>
      </c>
      <c r="S1610" s="7">
        <v>0</v>
      </c>
      <c r="T1610" s="7">
        <v>1</v>
      </c>
      <c r="U1610" s="7">
        <v>2</v>
      </c>
      <c r="V1610" s="7">
        <v>0</v>
      </c>
      <c r="W1610" s="7">
        <v>0</v>
      </c>
      <c r="X1610" s="7"/>
      <c r="Y1610" s="7">
        <v>0</v>
      </c>
      <c r="Z1610" s="7">
        <v>0</v>
      </c>
      <c r="AA1610" s="7">
        <v>0</v>
      </c>
      <c r="AB1610" s="7">
        <v>0</v>
      </c>
      <c r="AC1610" s="7">
        <v>0</v>
      </c>
      <c r="AD1610" s="7">
        <v>0</v>
      </c>
      <c r="AE1610" s="7">
        <v>9</v>
      </c>
      <c r="AF1610" s="7">
        <v>2</v>
      </c>
      <c r="AG1610" s="7" t="s">
        <v>152</v>
      </c>
      <c r="AH1610" s="11">
        <v>2</v>
      </c>
      <c r="AI1610" s="11">
        <v>2</v>
      </c>
      <c r="AJ1610" s="11">
        <v>0</v>
      </c>
      <c r="AK1610" s="11">
        <v>1.5</v>
      </c>
      <c r="AL1610" s="7">
        <v>0</v>
      </c>
      <c r="AM1610" s="7">
        <v>0</v>
      </c>
      <c r="AN1610" s="7">
        <v>0</v>
      </c>
      <c r="AO1610" s="7">
        <v>1</v>
      </c>
      <c r="AP1610" s="7">
        <v>3000</v>
      </c>
      <c r="AQ1610" s="7">
        <v>0.5</v>
      </c>
      <c r="AR1610" s="7">
        <v>0</v>
      </c>
      <c r="AS1610" s="11">
        <v>0</v>
      </c>
      <c r="AT1610" s="7" t="s">
        <v>153</v>
      </c>
      <c r="AU1610" s="7"/>
      <c r="AV1610" s="8" t="s">
        <v>154</v>
      </c>
      <c r="AW1610" s="7">
        <v>0</v>
      </c>
      <c r="AX1610" s="9">
        <v>0</v>
      </c>
      <c r="AY1610" s="9">
        <v>0</v>
      </c>
      <c r="AZ1610" s="8" t="s">
        <v>156</v>
      </c>
      <c r="BA1610" s="7">
        <v>0</v>
      </c>
      <c r="BB1610" s="16">
        <v>0</v>
      </c>
      <c r="BC1610" s="16">
        <v>0</v>
      </c>
      <c r="BD1610" s="22" t="s">
        <v>2000</v>
      </c>
      <c r="BE1610" s="7"/>
      <c r="BF1610" s="7">
        <v>0</v>
      </c>
      <c r="BG1610" s="7"/>
      <c r="BH1610" s="7"/>
      <c r="BI1610" s="7"/>
      <c r="BJ1610" s="7"/>
      <c r="BK1610" s="7">
        <v>0</v>
      </c>
      <c r="BL1610" s="11">
        <v>0</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80003110</v>
      </c>
      <c r="D1611" s="8" t="s">
        <v>2001</v>
      </c>
      <c r="E1611" s="7">
        <v>1</v>
      </c>
      <c r="F1611" s="11">
        <v>80000001</v>
      </c>
      <c r="G1611" s="9">
        <v>0</v>
      </c>
      <c r="H1611" s="9">
        <v>0</v>
      </c>
      <c r="I1611" s="9">
        <v>1</v>
      </c>
      <c r="J1611" s="9">
        <v>0</v>
      </c>
      <c r="K1611" s="9">
        <v>0</v>
      </c>
      <c r="L1611" s="7">
        <v>0</v>
      </c>
      <c r="M1611" s="7">
        <v>0</v>
      </c>
      <c r="N1611" s="7">
        <v>1</v>
      </c>
      <c r="O1611" s="7">
        <v>0</v>
      </c>
      <c r="P1611" s="7">
        <v>0</v>
      </c>
      <c r="Q1611" s="7">
        <v>0</v>
      </c>
      <c r="R1611" s="11">
        <v>0</v>
      </c>
      <c r="S1611" s="7">
        <v>0</v>
      </c>
      <c r="T1611" s="7">
        <v>1</v>
      </c>
      <c r="U1611" s="7">
        <v>2</v>
      </c>
      <c r="V1611" s="7">
        <v>0</v>
      </c>
      <c r="W1611" s="7">
        <v>0</v>
      </c>
      <c r="X1611" s="7"/>
      <c r="Y1611" s="7">
        <v>0</v>
      </c>
      <c r="Z1611" s="7">
        <v>0</v>
      </c>
      <c r="AA1611" s="7">
        <v>0</v>
      </c>
      <c r="AB1611" s="7">
        <v>0</v>
      </c>
      <c r="AC1611" s="7">
        <v>0</v>
      </c>
      <c r="AD1611" s="7">
        <v>0</v>
      </c>
      <c r="AE1611" s="7">
        <v>9</v>
      </c>
      <c r="AF1611" s="7">
        <v>2</v>
      </c>
      <c r="AG1611" s="7" t="s">
        <v>152</v>
      </c>
      <c r="AH1611" s="11">
        <v>2</v>
      </c>
      <c r="AI1611" s="11">
        <v>2</v>
      </c>
      <c r="AJ1611" s="11">
        <v>0</v>
      </c>
      <c r="AK1611" s="11">
        <v>1.5</v>
      </c>
      <c r="AL1611" s="7">
        <v>0</v>
      </c>
      <c r="AM1611" s="7">
        <v>0</v>
      </c>
      <c r="AN1611" s="7">
        <v>0</v>
      </c>
      <c r="AO1611" s="7">
        <v>1</v>
      </c>
      <c r="AP1611" s="7">
        <v>3000</v>
      </c>
      <c r="AQ1611" s="7">
        <v>0.5</v>
      </c>
      <c r="AR1611" s="7">
        <v>0</v>
      </c>
      <c r="AS1611" s="11">
        <v>0</v>
      </c>
      <c r="AT1611" s="7" t="s">
        <v>153</v>
      </c>
      <c r="AU1611" s="7"/>
      <c r="AV1611" s="8" t="s">
        <v>154</v>
      </c>
      <c r="AW1611" s="7">
        <v>0</v>
      </c>
      <c r="AX1611" s="9">
        <v>0</v>
      </c>
      <c r="AY1611" s="9">
        <v>0</v>
      </c>
      <c r="AZ1611" s="8" t="s">
        <v>156</v>
      </c>
      <c r="BA1611" s="7">
        <v>0</v>
      </c>
      <c r="BB1611" s="16">
        <v>0</v>
      </c>
      <c r="BC1611" s="16">
        <v>0</v>
      </c>
      <c r="BD1611" s="22" t="s">
        <v>2002</v>
      </c>
      <c r="BE1611" s="7"/>
      <c r="BF1611" s="7">
        <v>0</v>
      </c>
      <c r="BG1611" s="7"/>
      <c r="BH1611" s="7"/>
      <c r="BI1611" s="7"/>
      <c r="BJ1611" s="7"/>
      <c r="BK1611" s="7">
        <v>0</v>
      </c>
      <c r="BL1611" s="11">
        <v>0</v>
      </c>
      <c r="BM1611" s="11">
        <v>0</v>
      </c>
      <c r="BN1611" s="11">
        <v>0</v>
      </c>
      <c r="BO1611" s="11">
        <v>0</v>
      </c>
      <c r="BP1611" s="11">
        <v>0</v>
      </c>
      <c r="BQ1611" s="11">
        <v>0</v>
      </c>
      <c r="BR1611" s="11">
        <v>0</v>
      </c>
      <c r="BS1611" s="11"/>
      <c r="BT1611" s="11"/>
      <c r="BU1611" s="11"/>
      <c r="BV1611" s="11">
        <v>0</v>
      </c>
      <c r="BW1611" s="11">
        <v>0</v>
      </c>
      <c r="BX1611" s="11">
        <v>0</v>
      </c>
    </row>
    <row r="1612" spans="3:76" ht="20.100000000000001" customHeight="1">
      <c r="C1612" s="9">
        <v>80004001</v>
      </c>
      <c r="D1612" s="73" t="s">
        <v>2003</v>
      </c>
      <c r="E1612" s="7">
        <v>1</v>
      </c>
      <c r="F1612" s="11">
        <v>80000001</v>
      </c>
      <c r="G1612" s="27">
        <v>0</v>
      </c>
      <c r="H1612" s="27">
        <v>0</v>
      </c>
      <c r="I1612" s="9">
        <v>1</v>
      </c>
      <c r="J1612" s="9">
        <v>0</v>
      </c>
      <c r="K1612" s="9">
        <v>0</v>
      </c>
      <c r="L1612" s="27">
        <v>0</v>
      </c>
      <c r="M1612" s="27">
        <v>0</v>
      </c>
      <c r="N1612" s="27">
        <v>2</v>
      </c>
      <c r="O1612" s="27">
        <v>1</v>
      </c>
      <c r="P1612" s="27">
        <v>0.2</v>
      </c>
      <c r="Q1612" s="27">
        <v>0</v>
      </c>
      <c r="R1612" s="11">
        <v>0</v>
      </c>
      <c r="S1612" s="27">
        <v>0</v>
      </c>
      <c r="T1612" s="7">
        <v>1</v>
      </c>
      <c r="U1612" s="27">
        <v>2</v>
      </c>
      <c r="V1612" s="27">
        <v>0</v>
      </c>
      <c r="W1612" s="27">
        <v>0</v>
      </c>
      <c r="X1612" s="27"/>
      <c r="Y1612" s="27">
        <v>0</v>
      </c>
      <c r="Z1612" s="27">
        <v>0</v>
      </c>
      <c r="AA1612" s="27">
        <v>0</v>
      </c>
      <c r="AB1612" s="27">
        <v>0</v>
      </c>
      <c r="AC1612" s="27">
        <v>0</v>
      </c>
      <c r="AD1612" s="27">
        <v>0</v>
      </c>
      <c r="AE1612" s="27">
        <v>15</v>
      </c>
      <c r="AF1612" s="27">
        <v>1</v>
      </c>
      <c r="AG1612" s="27">
        <v>3</v>
      </c>
      <c r="AH1612" s="11">
        <v>0</v>
      </c>
      <c r="AI1612" s="11">
        <v>0</v>
      </c>
      <c r="AJ1612" s="11">
        <v>0</v>
      </c>
      <c r="AK1612" s="29">
        <v>6</v>
      </c>
      <c r="AL1612" s="27">
        <v>0</v>
      </c>
      <c r="AM1612" s="27">
        <v>0</v>
      </c>
      <c r="AN1612" s="27">
        <v>0</v>
      </c>
      <c r="AO1612" s="27">
        <v>0.5</v>
      </c>
      <c r="AP1612" s="27">
        <v>3000</v>
      </c>
      <c r="AQ1612" s="27">
        <v>0.5</v>
      </c>
      <c r="AR1612" s="27">
        <v>0</v>
      </c>
      <c r="AS1612" s="11">
        <v>0</v>
      </c>
      <c r="AT1612" s="27">
        <v>93000201</v>
      </c>
      <c r="AU1612" s="27"/>
      <c r="AV1612" s="73" t="s">
        <v>154</v>
      </c>
      <c r="AW1612" s="7">
        <v>0</v>
      </c>
      <c r="AX1612" s="59">
        <v>10000007</v>
      </c>
      <c r="AY1612" s="9">
        <v>23000050</v>
      </c>
      <c r="AZ1612" s="73" t="s">
        <v>156</v>
      </c>
      <c r="BA1612" s="27">
        <v>0</v>
      </c>
      <c r="BB1612" s="61">
        <v>0</v>
      </c>
      <c r="BC1612" s="16">
        <v>0</v>
      </c>
      <c r="BD1612" s="22" t="s">
        <v>2004</v>
      </c>
      <c r="BE1612" s="27">
        <v>0</v>
      </c>
      <c r="BF1612" s="7">
        <v>0</v>
      </c>
      <c r="BG1612" s="27">
        <v>0</v>
      </c>
      <c r="BH1612" s="27">
        <v>0</v>
      </c>
      <c r="BI1612" s="27">
        <v>0</v>
      </c>
      <c r="BJ1612" s="27">
        <v>0</v>
      </c>
      <c r="BK1612" s="7">
        <v>0</v>
      </c>
      <c r="BL1612" s="11">
        <v>0</v>
      </c>
      <c r="BM1612" s="11">
        <v>0</v>
      </c>
      <c r="BN1612" s="11">
        <v>0</v>
      </c>
      <c r="BO1612" s="11">
        <v>0</v>
      </c>
      <c r="BP1612" s="11">
        <v>0</v>
      </c>
      <c r="BQ1612" s="11">
        <v>0</v>
      </c>
      <c r="BR1612" s="11">
        <v>0</v>
      </c>
      <c r="BS1612" s="11"/>
      <c r="BT1612" s="11"/>
      <c r="BU1612" s="11"/>
      <c r="BV1612" s="11">
        <v>0</v>
      </c>
      <c r="BW1612" s="11">
        <v>0</v>
      </c>
      <c r="BX1612" s="11">
        <v>0</v>
      </c>
    </row>
    <row r="1613" spans="3:76" ht="19.5" customHeight="1">
      <c r="C1613" s="9">
        <v>80004002</v>
      </c>
      <c r="D1613" s="8" t="s">
        <v>2005</v>
      </c>
      <c r="E1613" s="9">
        <v>1</v>
      </c>
      <c r="F1613" s="11">
        <v>80000001</v>
      </c>
      <c r="G1613" s="9">
        <v>0</v>
      </c>
      <c r="H1613" s="9">
        <v>0</v>
      </c>
      <c r="I1613" s="9">
        <v>1</v>
      </c>
      <c r="J1613" s="9">
        <v>0</v>
      </c>
      <c r="K1613" s="9">
        <v>0</v>
      </c>
      <c r="L1613" s="7">
        <v>0</v>
      </c>
      <c r="M1613" s="7">
        <v>0</v>
      </c>
      <c r="N1613" s="7">
        <v>2</v>
      </c>
      <c r="O1613" s="7">
        <v>1</v>
      </c>
      <c r="P1613" s="7">
        <v>1</v>
      </c>
      <c r="Q1613" s="7">
        <v>0</v>
      </c>
      <c r="R1613" s="11">
        <v>0</v>
      </c>
      <c r="S1613" s="7">
        <v>0</v>
      </c>
      <c r="T1613" s="7">
        <v>1</v>
      </c>
      <c r="U1613" s="7">
        <v>2</v>
      </c>
      <c r="V1613" s="7">
        <v>0</v>
      </c>
      <c r="W1613" s="7">
        <v>1.2</v>
      </c>
      <c r="X1613" s="7"/>
      <c r="Y1613" s="7">
        <v>0</v>
      </c>
      <c r="Z1613" s="7">
        <v>1</v>
      </c>
      <c r="AA1613" s="7">
        <v>0</v>
      </c>
      <c r="AB1613" s="7">
        <v>0</v>
      </c>
      <c r="AC1613" s="7">
        <v>0</v>
      </c>
      <c r="AD1613" s="7">
        <v>0</v>
      </c>
      <c r="AE1613" s="7">
        <v>3</v>
      </c>
      <c r="AF1613" s="7">
        <v>1</v>
      </c>
      <c r="AG1613" s="7" t="s">
        <v>883</v>
      </c>
      <c r="AH1613" s="11">
        <v>0</v>
      </c>
      <c r="AI1613" s="11">
        <v>1</v>
      </c>
      <c r="AJ1613" s="11">
        <v>0</v>
      </c>
      <c r="AK1613" s="11">
        <v>3</v>
      </c>
      <c r="AL1613" s="7">
        <v>0</v>
      </c>
      <c r="AM1613" s="7">
        <v>0</v>
      </c>
      <c r="AN1613" s="7">
        <v>0</v>
      </c>
      <c r="AO1613" s="7">
        <v>0.5</v>
      </c>
      <c r="AP1613" s="7">
        <v>5000</v>
      </c>
      <c r="AQ1613" s="7">
        <v>0.5</v>
      </c>
      <c r="AR1613" s="7">
        <v>0</v>
      </c>
      <c r="AS1613" s="11">
        <v>0</v>
      </c>
      <c r="AT1613" s="7" t="s">
        <v>1744</v>
      </c>
      <c r="AU1613" s="7"/>
      <c r="AV1613" s="10" t="s">
        <v>189</v>
      </c>
      <c r="AW1613" s="7">
        <v>0</v>
      </c>
      <c r="AX1613" s="9">
        <v>10000007</v>
      </c>
      <c r="AY1613" s="9">
        <v>70403003</v>
      </c>
      <c r="AZ1613" s="8" t="s">
        <v>156</v>
      </c>
      <c r="BA1613" s="7">
        <v>0</v>
      </c>
      <c r="BB1613" s="16">
        <v>0</v>
      </c>
      <c r="BC1613" s="16">
        <v>0</v>
      </c>
      <c r="BD1613" s="22" t="s">
        <v>2006</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80004003</v>
      </c>
      <c r="D1614" s="8" t="s">
        <v>2007</v>
      </c>
      <c r="E1614" s="7">
        <v>1</v>
      </c>
      <c r="F1614" s="11">
        <v>80000001</v>
      </c>
      <c r="G1614" s="7">
        <v>0</v>
      </c>
      <c r="H1614" s="7">
        <v>0</v>
      </c>
      <c r="I1614" s="9">
        <v>1</v>
      </c>
      <c r="J1614" s="9">
        <v>0</v>
      </c>
      <c r="K1614" s="9">
        <v>0</v>
      </c>
      <c r="L1614" s="7">
        <v>0</v>
      </c>
      <c r="M1614" s="7">
        <v>0</v>
      </c>
      <c r="N1614" s="7">
        <v>2</v>
      </c>
      <c r="O1614" s="7">
        <v>1</v>
      </c>
      <c r="P1614" s="7">
        <v>0.3</v>
      </c>
      <c r="Q1614" s="7">
        <v>0</v>
      </c>
      <c r="R1614" s="11">
        <v>0</v>
      </c>
      <c r="S1614" s="7">
        <v>0</v>
      </c>
      <c r="T1614" s="7">
        <v>1</v>
      </c>
      <c r="U1614" s="7">
        <v>2</v>
      </c>
      <c r="V1614" s="7">
        <v>0</v>
      </c>
      <c r="W1614" s="7">
        <v>3</v>
      </c>
      <c r="X1614" s="7"/>
      <c r="Y1614" s="7">
        <v>0</v>
      </c>
      <c r="Z1614" s="7">
        <v>0</v>
      </c>
      <c r="AA1614" s="7">
        <v>0</v>
      </c>
      <c r="AB1614" s="7">
        <v>0</v>
      </c>
      <c r="AC1614" s="7">
        <v>0</v>
      </c>
      <c r="AD1614" s="7">
        <v>0</v>
      </c>
      <c r="AE1614" s="7">
        <v>6</v>
      </c>
      <c r="AF1614" s="7">
        <v>2</v>
      </c>
      <c r="AG1614" s="7" t="s">
        <v>152</v>
      </c>
      <c r="AH1614" s="11">
        <v>0</v>
      </c>
      <c r="AI1614" s="11">
        <v>0</v>
      </c>
      <c r="AJ1614" s="11">
        <v>0</v>
      </c>
      <c r="AK1614" s="11">
        <v>1.5</v>
      </c>
      <c r="AL1614" s="7">
        <v>0</v>
      </c>
      <c r="AM1614" s="7">
        <v>0</v>
      </c>
      <c r="AN1614" s="7">
        <v>0</v>
      </c>
      <c r="AO1614" s="7">
        <v>0.5</v>
      </c>
      <c r="AP1614" s="7">
        <v>3000</v>
      </c>
      <c r="AQ1614" s="7">
        <v>0.5</v>
      </c>
      <c r="AR1614" s="7">
        <v>0</v>
      </c>
      <c r="AS1614" s="11">
        <v>0</v>
      </c>
      <c r="AT1614" s="7">
        <v>90001021</v>
      </c>
      <c r="AU1614" s="7"/>
      <c r="AV1614" s="8" t="s">
        <v>154</v>
      </c>
      <c r="AW1614" s="7">
        <v>0</v>
      </c>
      <c r="AX1614" s="9">
        <v>10000007</v>
      </c>
      <c r="AY1614" s="9">
        <v>23000070</v>
      </c>
      <c r="AZ1614" s="8" t="s">
        <v>156</v>
      </c>
      <c r="BA1614" s="7">
        <v>0</v>
      </c>
      <c r="BB1614" s="16">
        <v>0</v>
      </c>
      <c r="BC1614" s="16">
        <v>0</v>
      </c>
      <c r="BD1614" s="22" t="s">
        <v>2008</v>
      </c>
      <c r="BE1614" s="7">
        <v>0</v>
      </c>
      <c r="BF1614" s="7">
        <v>0</v>
      </c>
      <c r="BG1614" s="7">
        <v>0</v>
      </c>
      <c r="BH1614" s="7">
        <v>0</v>
      </c>
      <c r="BI1614" s="7">
        <v>0</v>
      </c>
      <c r="BJ1614" s="7">
        <v>0</v>
      </c>
      <c r="BK1614" s="7">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80004004</v>
      </c>
      <c r="D1615" s="8" t="s">
        <v>2009</v>
      </c>
      <c r="E1615" s="7">
        <v>1</v>
      </c>
      <c r="F1615" s="11">
        <v>80000001</v>
      </c>
      <c r="G1615" s="9">
        <v>0</v>
      </c>
      <c r="H1615" s="9">
        <v>0</v>
      </c>
      <c r="I1615" s="9">
        <v>1</v>
      </c>
      <c r="J1615" s="9">
        <v>0</v>
      </c>
      <c r="K1615" s="9">
        <v>0</v>
      </c>
      <c r="L1615" s="7">
        <v>0</v>
      </c>
      <c r="M1615" s="7">
        <v>0</v>
      </c>
      <c r="N1615" s="7">
        <v>5</v>
      </c>
      <c r="O1615" s="7">
        <v>0</v>
      </c>
      <c r="P1615" s="7">
        <v>0</v>
      </c>
      <c r="Q1615" s="7">
        <v>0</v>
      </c>
      <c r="R1615" s="11">
        <v>0</v>
      </c>
      <c r="S1615" s="7">
        <v>0</v>
      </c>
      <c r="T1615" s="7">
        <v>1</v>
      </c>
      <c r="U1615" s="7">
        <v>2</v>
      </c>
      <c r="V1615" s="7">
        <v>0</v>
      </c>
      <c r="W1615" s="7">
        <v>0</v>
      </c>
      <c r="X1615" s="7"/>
      <c r="Y1615" s="7">
        <v>0</v>
      </c>
      <c r="Z1615" s="7">
        <v>0</v>
      </c>
      <c r="AA1615" s="7">
        <v>0</v>
      </c>
      <c r="AB1615" s="7">
        <v>0</v>
      </c>
      <c r="AC1615" s="7">
        <v>0</v>
      </c>
      <c r="AD1615" s="7">
        <v>0</v>
      </c>
      <c r="AE1615" s="7">
        <v>9</v>
      </c>
      <c r="AF1615" s="7">
        <v>2</v>
      </c>
      <c r="AG1615" s="7" t="s">
        <v>152</v>
      </c>
      <c r="AH1615" s="11">
        <v>2</v>
      </c>
      <c r="AI1615" s="11">
        <v>2</v>
      </c>
      <c r="AJ1615" s="11">
        <v>0</v>
      </c>
      <c r="AK1615" s="11">
        <v>1.5</v>
      </c>
      <c r="AL1615" s="7">
        <v>0</v>
      </c>
      <c r="AM1615" s="7">
        <v>0</v>
      </c>
      <c r="AN1615" s="7">
        <v>0</v>
      </c>
      <c r="AO1615" s="7">
        <v>1</v>
      </c>
      <c r="AP1615" s="7">
        <v>3000</v>
      </c>
      <c r="AQ1615" s="7">
        <v>0.5</v>
      </c>
      <c r="AR1615" s="7">
        <v>0</v>
      </c>
      <c r="AS1615" s="11">
        <v>0</v>
      </c>
      <c r="AT1615" s="7" t="s">
        <v>153</v>
      </c>
      <c r="AU1615" s="7"/>
      <c r="AV1615" s="8" t="s">
        <v>171</v>
      </c>
      <c r="AW1615" s="7">
        <v>0</v>
      </c>
      <c r="AX1615" s="9">
        <v>0</v>
      </c>
      <c r="AY1615" s="9">
        <v>0</v>
      </c>
      <c r="AZ1615" s="8" t="s">
        <v>156</v>
      </c>
      <c r="BA1615" s="7" t="s">
        <v>2010</v>
      </c>
      <c r="BB1615" s="16">
        <v>0</v>
      </c>
      <c r="BC1615" s="16">
        <v>0</v>
      </c>
      <c r="BD1615" s="22" t="s">
        <v>2011</v>
      </c>
      <c r="BE1615" s="7"/>
      <c r="BF1615" s="7">
        <v>0</v>
      </c>
      <c r="BG1615" s="7"/>
      <c r="BH1615" s="7"/>
      <c r="BI1615" s="7"/>
      <c r="BJ1615" s="9"/>
      <c r="BK1615" s="7">
        <v>0</v>
      </c>
      <c r="BL1615" s="11">
        <v>0</v>
      </c>
      <c r="BM1615" s="11">
        <v>0</v>
      </c>
      <c r="BN1615" s="11">
        <v>0</v>
      </c>
      <c r="BO1615" s="11">
        <v>0</v>
      </c>
      <c r="BP1615" s="11">
        <v>0</v>
      </c>
      <c r="BQ1615" s="11">
        <v>0</v>
      </c>
      <c r="BR1615" s="11">
        <v>0</v>
      </c>
      <c r="BS1615" s="11"/>
      <c r="BT1615" s="11"/>
      <c r="BU1615" s="11"/>
      <c r="BV1615" s="11">
        <v>0</v>
      </c>
      <c r="BW1615" s="11">
        <v>0</v>
      </c>
      <c r="BX1615" s="11">
        <v>0</v>
      </c>
    </row>
    <row r="1616" spans="3:76" ht="19.5" customHeight="1">
      <c r="C1616" s="59">
        <v>80004005</v>
      </c>
      <c r="D1616" s="73" t="s">
        <v>2003</v>
      </c>
      <c r="E1616" s="59">
        <v>1</v>
      </c>
      <c r="F1616" s="11">
        <v>80000001</v>
      </c>
      <c r="G1616" s="59">
        <v>0</v>
      </c>
      <c r="H1616" s="59">
        <v>0</v>
      </c>
      <c r="I1616" s="59">
        <v>1</v>
      </c>
      <c r="J1616" s="59">
        <v>0</v>
      </c>
      <c r="K1616" s="59">
        <v>0</v>
      </c>
      <c r="L1616" s="27">
        <v>0</v>
      </c>
      <c r="M1616" s="27">
        <v>0</v>
      </c>
      <c r="N1616" s="27">
        <v>2</v>
      </c>
      <c r="O1616" s="27">
        <v>3</v>
      </c>
      <c r="P1616" s="27">
        <v>0.15</v>
      </c>
      <c r="Q1616" s="27">
        <v>0</v>
      </c>
      <c r="R1616" s="29">
        <v>0</v>
      </c>
      <c r="S1616" s="27">
        <v>0</v>
      </c>
      <c r="T1616" s="27">
        <v>1</v>
      </c>
      <c r="U1616" s="27">
        <v>2</v>
      </c>
      <c r="V1616" s="27">
        <v>0</v>
      </c>
      <c r="W1616" s="27">
        <v>0</v>
      </c>
      <c r="X1616" s="27"/>
      <c r="Y1616" s="27">
        <v>0</v>
      </c>
      <c r="Z1616" s="27">
        <v>0</v>
      </c>
      <c r="AA1616" s="27">
        <v>0</v>
      </c>
      <c r="AB1616" s="27">
        <v>0</v>
      </c>
      <c r="AC1616" s="27">
        <v>0</v>
      </c>
      <c r="AD1616" s="27">
        <v>1</v>
      </c>
      <c r="AE1616" s="27">
        <v>16</v>
      </c>
      <c r="AF1616" s="27">
        <v>1</v>
      </c>
      <c r="AG1616" s="27">
        <v>5</v>
      </c>
      <c r="AH1616" s="29">
        <v>0</v>
      </c>
      <c r="AI1616" s="29">
        <v>1</v>
      </c>
      <c r="AJ1616" s="29">
        <v>0</v>
      </c>
      <c r="AK1616" s="29">
        <v>3</v>
      </c>
      <c r="AL1616" s="27">
        <v>0</v>
      </c>
      <c r="AM1616" s="27">
        <v>0</v>
      </c>
      <c r="AN1616" s="27">
        <v>0</v>
      </c>
      <c r="AO1616" s="27">
        <v>0</v>
      </c>
      <c r="AP1616" s="27">
        <v>5000</v>
      </c>
      <c r="AQ1616" s="27">
        <v>0.1</v>
      </c>
      <c r="AR1616" s="27">
        <v>0</v>
      </c>
      <c r="AS1616" s="215" t="s">
        <v>2012</v>
      </c>
      <c r="AT1616" s="158">
        <v>0</v>
      </c>
      <c r="AU1616" s="158"/>
      <c r="AV1616" s="73" t="s">
        <v>153</v>
      </c>
      <c r="AW1616" s="27">
        <v>0</v>
      </c>
      <c r="AX1616" s="59">
        <v>0</v>
      </c>
      <c r="AY1616" s="59">
        <v>0</v>
      </c>
      <c r="AZ1616" s="73" t="s">
        <v>156</v>
      </c>
      <c r="BA1616" s="27">
        <v>0</v>
      </c>
      <c r="BB1616" s="61">
        <v>0</v>
      </c>
      <c r="BC1616" s="61">
        <v>0</v>
      </c>
      <c r="BD1616" s="89" t="s">
        <v>2013</v>
      </c>
      <c r="BE1616" s="27">
        <v>0</v>
      </c>
      <c r="BF1616" s="27">
        <v>0</v>
      </c>
      <c r="BG1616" s="27">
        <v>0</v>
      </c>
      <c r="BH1616" s="27">
        <v>0</v>
      </c>
      <c r="BI1616" s="27">
        <v>0</v>
      </c>
      <c r="BJ1616" s="27">
        <v>0</v>
      </c>
      <c r="BK1616" s="67">
        <v>0</v>
      </c>
      <c r="BL1616" s="29">
        <v>0</v>
      </c>
      <c r="BM1616" s="29">
        <v>0</v>
      </c>
      <c r="BN1616" s="29">
        <v>0</v>
      </c>
      <c r="BO1616" s="29">
        <v>0</v>
      </c>
      <c r="BP1616" s="29">
        <v>0</v>
      </c>
      <c r="BQ1616" s="29">
        <v>1</v>
      </c>
      <c r="BR1616" s="11">
        <v>0</v>
      </c>
      <c r="BS1616" s="11"/>
      <c r="BT1616" s="11"/>
      <c r="BU1616" s="11"/>
      <c r="BV1616" s="29">
        <v>0</v>
      </c>
      <c r="BW1616" s="29">
        <v>0</v>
      </c>
      <c r="BX1616" s="29">
        <v>0</v>
      </c>
    </row>
    <row r="1617" spans="3:76" ht="19.5" customHeight="1">
      <c r="C1617" s="59">
        <v>80004006</v>
      </c>
      <c r="D1617" s="73" t="s">
        <v>2014</v>
      </c>
      <c r="E1617" s="59">
        <v>1</v>
      </c>
      <c r="F1617" s="11">
        <v>80000001</v>
      </c>
      <c r="G1617" s="59">
        <v>0</v>
      </c>
      <c r="H1617" s="59">
        <v>0</v>
      </c>
      <c r="I1617" s="59">
        <v>1</v>
      </c>
      <c r="J1617" s="59">
        <v>0</v>
      </c>
      <c r="K1617" s="59">
        <v>0</v>
      </c>
      <c r="L1617" s="27">
        <v>0</v>
      </c>
      <c r="M1617" s="27">
        <v>0</v>
      </c>
      <c r="N1617" s="27">
        <v>2</v>
      </c>
      <c r="O1617" s="27">
        <v>1</v>
      </c>
      <c r="P1617" s="27">
        <v>0.15</v>
      </c>
      <c r="Q1617" s="27">
        <v>0</v>
      </c>
      <c r="R1617" s="29">
        <v>0</v>
      </c>
      <c r="S1617" s="27">
        <v>0</v>
      </c>
      <c r="T1617" s="27">
        <v>1</v>
      </c>
      <c r="U1617" s="27">
        <v>2</v>
      </c>
      <c r="V1617" s="27">
        <v>0</v>
      </c>
      <c r="W1617" s="27">
        <v>1.5</v>
      </c>
      <c r="X1617" s="27"/>
      <c r="Y1617" s="27">
        <v>0</v>
      </c>
      <c r="Z1617" s="27">
        <v>1</v>
      </c>
      <c r="AA1617" s="27">
        <v>0</v>
      </c>
      <c r="AB1617" s="27">
        <v>0</v>
      </c>
      <c r="AC1617" s="27">
        <v>0</v>
      </c>
      <c r="AD1617" s="27">
        <v>1</v>
      </c>
      <c r="AE1617" s="27">
        <v>0</v>
      </c>
      <c r="AF1617" s="27">
        <v>1</v>
      </c>
      <c r="AG1617" s="27">
        <v>6</v>
      </c>
      <c r="AH1617" s="29">
        <v>0</v>
      </c>
      <c r="AI1617" s="29">
        <v>1</v>
      </c>
      <c r="AJ1617" s="29">
        <v>0</v>
      </c>
      <c r="AK1617" s="29">
        <v>3</v>
      </c>
      <c r="AL1617" s="27">
        <v>0</v>
      </c>
      <c r="AM1617" s="27">
        <v>0</v>
      </c>
      <c r="AN1617" s="27">
        <v>0</v>
      </c>
      <c r="AO1617" s="27">
        <v>0</v>
      </c>
      <c r="AP1617" s="27">
        <v>3000</v>
      </c>
      <c r="AQ1617" s="27">
        <v>0.2</v>
      </c>
      <c r="AR1617" s="27">
        <v>0</v>
      </c>
      <c r="AS1617" s="29">
        <v>0</v>
      </c>
      <c r="AT1617" s="27">
        <v>80005106</v>
      </c>
      <c r="AU1617" s="27"/>
      <c r="AV1617" s="73" t="s">
        <v>171</v>
      </c>
      <c r="AW1617" s="27">
        <v>0</v>
      </c>
      <c r="AX1617" s="59">
        <v>0</v>
      </c>
      <c r="AY1617" s="59">
        <v>23000201</v>
      </c>
      <c r="AZ1617" s="73" t="s">
        <v>156</v>
      </c>
      <c r="BA1617" s="27">
        <v>0</v>
      </c>
      <c r="BB1617" s="61">
        <v>0</v>
      </c>
      <c r="BC1617" s="61">
        <v>0</v>
      </c>
      <c r="BD1617" s="89" t="s">
        <v>2015</v>
      </c>
      <c r="BE1617" s="27">
        <v>0</v>
      </c>
      <c r="BF1617" s="27">
        <v>0</v>
      </c>
      <c r="BG1617" s="27">
        <v>0</v>
      </c>
      <c r="BH1617" s="27">
        <v>0</v>
      </c>
      <c r="BI1617" s="27">
        <v>0</v>
      </c>
      <c r="BJ1617" s="27">
        <v>0</v>
      </c>
      <c r="BK1617" s="67">
        <v>0</v>
      </c>
      <c r="BL1617" s="29">
        <v>0</v>
      </c>
      <c r="BM1617" s="29">
        <v>0</v>
      </c>
      <c r="BN1617" s="29">
        <v>0</v>
      </c>
      <c r="BO1617" s="29">
        <v>0</v>
      </c>
      <c r="BP1617" s="29">
        <v>0</v>
      </c>
      <c r="BQ1617" s="29">
        <v>1</v>
      </c>
      <c r="BR1617" s="11">
        <v>0</v>
      </c>
      <c r="BS1617" s="11"/>
      <c r="BT1617" s="11"/>
      <c r="BU1617" s="11"/>
      <c r="BV1617" s="29">
        <v>0</v>
      </c>
      <c r="BW1617" s="29">
        <v>0</v>
      </c>
      <c r="BX1617" s="29">
        <v>0</v>
      </c>
    </row>
    <row r="1618" spans="3:76" ht="19.5" customHeight="1">
      <c r="C1618" s="59">
        <v>80004007</v>
      </c>
      <c r="D1618" s="73" t="s">
        <v>2016</v>
      </c>
      <c r="E1618" s="59">
        <v>1</v>
      </c>
      <c r="F1618" s="11">
        <v>80000001</v>
      </c>
      <c r="G1618" s="59">
        <v>0</v>
      </c>
      <c r="H1618" s="59">
        <v>0</v>
      </c>
      <c r="I1618" s="59">
        <v>1</v>
      </c>
      <c r="J1618" s="59">
        <v>0</v>
      </c>
      <c r="K1618" s="59">
        <v>0</v>
      </c>
      <c r="L1618" s="27">
        <v>0</v>
      </c>
      <c r="M1618" s="27">
        <v>0</v>
      </c>
      <c r="N1618" s="27">
        <v>2</v>
      </c>
      <c r="O1618" s="27">
        <v>3</v>
      </c>
      <c r="P1618" s="27">
        <v>0.15</v>
      </c>
      <c r="Q1618" s="27">
        <v>0</v>
      </c>
      <c r="R1618" s="29">
        <v>0</v>
      </c>
      <c r="S1618" s="27">
        <v>0</v>
      </c>
      <c r="T1618" s="27">
        <v>1</v>
      </c>
      <c r="U1618" s="27">
        <v>2</v>
      </c>
      <c r="V1618" s="27">
        <v>0</v>
      </c>
      <c r="W1618" s="27">
        <v>0</v>
      </c>
      <c r="X1618" s="27"/>
      <c r="Y1618" s="27">
        <v>0</v>
      </c>
      <c r="Z1618" s="27">
        <v>0</v>
      </c>
      <c r="AA1618" s="27">
        <v>0</v>
      </c>
      <c r="AB1618" s="27">
        <v>0</v>
      </c>
      <c r="AC1618" s="27">
        <v>0</v>
      </c>
      <c r="AD1618" s="27">
        <v>1</v>
      </c>
      <c r="AE1618" s="27">
        <v>0</v>
      </c>
      <c r="AF1618" s="27">
        <v>1</v>
      </c>
      <c r="AG1618" s="27">
        <v>5</v>
      </c>
      <c r="AH1618" s="29">
        <v>0</v>
      </c>
      <c r="AI1618" s="29">
        <v>1</v>
      </c>
      <c r="AJ1618" s="29">
        <v>0</v>
      </c>
      <c r="AK1618" s="29">
        <v>3</v>
      </c>
      <c r="AL1618" s="27">
        <v>0</v>
      </c>
      <c r="AM1618" s="27">
        <v>0</v>
      </c>
      <c r="AN1618" s="27">
        <v>0</v>
      </c>
      <c r="AO1618" s="27">
        <v>1</v>
      </c>
      <c r="AP1618" s="27">
        <v>1000</v>
      </c>
      <c r="AQ1618" s="27">
        <v>0</v>
      </c>
      <c r="AR1618" s="27">
        <v>0</v>
      </c>
      <c r="AS1618" s="159">
        <v>0</v>
      </c>
      <c r="AT1618" s="230" t="s">
        <v>2017</v>
      </c>
      <c r="AU1618" s="158"/>
      <c r="AV1618" s="73" t="s">
        <v>154</v>
      </c>
      <c r="AW1618" s="27">
        <v>0</v>
      </c>
      <c r="AX1618" s="59">
        <v>0</v>
      </c>
      <c r="AY1618" s="59">
        <v>23000202</v>
      </c>
      <c r="AZ1618" s="73" t="s">
        <v>156</v>
      </c>
      <c r="BA1618" s="27">
        <v>0</v>
      </c>
      <c r="BB1618" s="61">
        <v>0</v>
      </c>
      <c r="BC1618" s="61">
        <v>0</v>
      </c>
      <c r="BD1618" s="89" t="s">
        <v>2018</v>
      </c>
      <c r="BE1618" s="27">
        <v>0</v>
      </c>
      <c r="BF1618" s="27">
        <v>0</v>
      </c>
      <c r="BG1618" s="27">
        <v>0</v>
      </c>
      <c r="BH1618" s="27">
        <v>0</v>
      </c>
      <c r="BI1618" s="27">
        <v>0</v>
      </c>
      <c r="BJ1618" s="27">
        <v>0</v>
      </c>
      <c r="BK1618" s="67">
        <v>0</v>
      </c>
      <c r="BL1618" s="29">
        <v>0</v>
      </c>
      <c r="BM1618" s="29">
        <v>0</v>
      </c>
      <c r="BN1618" s="29">
        <v>0</v>
      </c>
      <c r="BO1618" s="29">
        <v>0</v>
      </c>
      <c r="BP1618" s="29">
        <v>0</v>
      </c>
      <c r="BQ1618" s="29">
        <v>1</v>
      </c>
      <c r="BR1618" s="11">
        <v>0</v>
      </c>
      <c r="BS1618" s="11"/>
      <c r="BT1618" s="11"/>
      <c r="BU1618" s="11"/>
      <c r="BV1618" s="29">
        <v>0</v>
      </c>
      <c r="BW1618" s="29">
        <v>0</v>
      </c>
      <c r="BX1618" s="29">
        <v>0</v>
      </c>
    </row>
    <row r="1619" spans="3:76" ht="19.5" customHeight="1">
      <c r="C1619" s="59">
        <v>80004008</v>
      </c>
      <c r="D1619" s="73" t="s">
        <v>2019</v>
      </c>
      <c r="E1619" s="59">
        <v>1</v>
      </c>
      <c r="F1619" s="11">
        <v>80000001</v>
      </c>
      <c r="G1619" s="59">
        <v>0</v>
      </c>
      <c r="H1619" s="59">
        <v>0</v>
      </c>
      <c r="I1619" s="59">
        <v>1</v>
      </c>
      <c r="J1619" s="59">
        <v>0</v>
      </c>
      <c r="K1619" s="59">
        <v>0</v>
      </c>
      <c r="L1619" s="27">
        <v>0</v>
      </c>
      <c r="M1619" s="27">
        <v>0</v>
      </c>
      <c r="N1619" s="27">
        <v>2</v>
      </c>
      <c r="O1619" s="27" t="s">
        <v>1983</v>
      </c>
      <c r="P1619" s="27" t="s">
        <v>2020</v>
      </c>
      <c r="Q1619" s="27">
        <v>0</v>
      </c>
      <c r="R1619" s="29">
        <v>0</v>
      </c>
      <c r="S1619" s="27">
        <v>0</v>
      </c>
      <c r="T1619" s="27">
        <v>1</v>
      </c>
      <c r="U1619" s="27">
        <v>2</v>
      </c>
      <c r="V1619" s="27">
        <v>0</v>
      </c>
      <c r="W1619" s="27">
        <v>0</v>
      </c>
      <c r="X1619" s="27"/>
      <c r="Y1619" s="27">
        <v>0</v>
      </c>
      <c r="Z1619" s="27">
        <v>1</v>
      </c>
      <c r="AA1619" s="27">
        <v>0</v>
      </c>
      <c r="AB1619" s="27">
        <v>0</v>
      </c>
      <c r="AC1619" s="27">
        <v>0</v>
      </c>
      <c r="AD1619" s="27">
        <v>1</v>
      </c>
      <c r="AE1619" s="27">
        <v>8</v>
      </c>
      <c r="AF1619" s="27">
        <v>1</v>
      </c>
      <c r="AG1619" s="27">
        <v>6</v>
      </c>
      <c r="AH1619" s="29">
        <v>0</v>
      </c>
      <c r="AI1619" s="29">
        <v>1</v>
      </c>
      <c r="AJ1619" s="29">
        <v>0</v>
      </c>
      <c r="AK1619" s="29">
        <v>3</v>
      </c>
      <c r="AL1619" s="27">
        <v>0</v>
      </c>
      <c r="AM1619" s="27">
        <v>0</v>
      </c>
      <c r="AN1619" s="27">
        <v>0</v>
      </c>
      <c r="AO1619" s="27">
        <v>0</v>
      </c>
      <c r="AP1619" s="27">
        <v>1000</v>
      </c>
      <c r="AQ1619" s="27">
        <v>0</v>
      </c>
      <c r="AR1619" s="27">
        <v>0</v>
      </c>
      <c r="AS1619" s="231" t="s">
        <v>2021</v>
      </c>
      <c r="AT1619" s="230" t="s">
        <v>2022</v>
      </c>
      <c r="AU1619" s="158"/>
      <c r="AV1619" s="73" t="s">
        <v>154</v>
      </c>
      <c r="AW1619" s="27">
        <v>0</v>
      </c>
      <c r="AX1619" s="59">
        <v>0</v>
      </c>
      <c r="AY1619" s="59">
        <v>23000211</v>
      </c>
      <c r="AZ1619" s="73" t="s">
        <v>156</v>
      </c>
      <c r="BA1619" s="27">
        <v>0</v>
      </c>
      <c r="BB1619" s="61">
        <v>0</v>
      </c>
      <c r="BC1619" s="61">
        <v>0</v>
      </c>
      <c r="BD1619" s="89" t="s">
        <v>2023</v>
      </c>
      <c r="BE1619" s="27">
        <v>0</v>
      </c>
      <c r="BF1619" s="27">
        <v>0</v>
      </c>
      <c r="BG1619" s="27">
        <v>0</v>
      </c>
      <c r="BH1619" s="27">
        <v>0</v>
      </c>
      <c r="BI1619" s="27">
        <v>0</v>
      </c>
      <c r="BJ1619" s="27">
        <v>0</v>
      </c>
      <c r="BK1619" s="67">
        <v>0</v>
      </c>
      <c r="BL1619" s="29">
        <v>0</v>
      </c>
      <c r="BM1619" s="29">
        <v>0</v>
      </c>
      <c r="BN1619" s="29">
        <v>0</v>
      </c>
      <c r="BO1619" s="29">
        <v>0</v>
      </c>
      <c r="BP1619" s="29">
        <v>0</v>
      </c>
      <c r="BQ1619" s="29">
        <v>1</v>
      </c>
      <c r="BR1619" s="11">
        <v>0</v>
      </c>
      <c r="BS1619" s="11"/>
      <c r="BT1619" s="11"/>
      <c r="BU1619" s="11"/>
      <c r="BV1619" s="29">
        <v>0</v>
      </c>
      <c r="BW1619" s="29">
        <v>0</v>
      </c>
      <c r="BX1619" s="29">
        <v>0</v>
      </c>
    </row>
    <row r="1620" spans="3:76" ht="19.5" customHeight="1">
      <c r="C1620" s="59">
        <v>80004009</v>
      </c>
      <c r="D1620" s="73" t="s">
        <v>2024</v>
      </c>
      <c r="E1620" s="59">
        <v>1</v>
      </c>
      <c r="F1620" s="11">
        <v>80000001</v>
      </c>
      <c r="G1620" s="59">
        <v>0</v>
      </c>
      <c r="H1620" s="59">
        <v>0</v>
      </c>
      <c r="I1620" s="59">
        <v>1</v>
      </c>
      <c r="J1620" s="59">
        <v>0</v>
      </c>
      <c r="K1620" s="59">
        <v>0</v>
      </c>
      <c r="L1620" s="27">
        <v>0</v>
      </c>
      <c r="M1620" s="27">
        <v>0</v>
      </c>
      <c r="N1620" s="27">
        <v>2</v>
      </c>
      <c r="O1620" s="27">
        <v>16</v>
      </c>
      <c r="P1620" s="27">
        <v>5</v>
      </c>
      <c r="Q1620" s="27">
        <v>0</v>
      </c>
      <c r="R1620" s="29">
        <v>0</v>
      </c>
      <c r="S1620" s="27">
        <v>0</v>
      </c>
      <c r="T1620" s="27">
        <v>1</v>
      </c>
      <c r="U1620" s="27">
        <v>2</v>
      </c>
      <c r="V1620" s="27">
        <v>0</v>
      </c>
      <c r="W1620" s="27">
        <v>1.2</v>
      </c>
      <c r="X1620" s="27"/>
      <c r="Y1620" s="27">
        <v>0</v>
      </c>
      <c r="Z1620" s="27">
        <v>1</v>
      </c>
      <c r="AA1620" s="27">
        <v>0</v>
      </c>
      <c r="AB1620" s="27">
        <v>0</v>
      </c>
      <c r="AC1620" s="27">
        <v>0</v>
      </c>
      <c r="AD1620" s="27">
        <v>1</v>
      </c>
      <c r="AE1620" s="27">
        <v>0</v>
      </c>
      <c r="AF1620" s="27">
        <v>1</v>
      </c>
      <c r="AG1620" s="27">
        <v>2</v>
      </c>
      <c r="AH1620" s="29">
        <v>0</v>
      </c>
      <c r="AI1620" s="29">
        <v>2</v>
      </c>
      <c r="AJ1620" s="29">
        <v>0</v>
      </c>
      <c r="AK1620" s="29">
        <v>2</v>
      </c>
      <c r="AL1620" s="27">
        <v>0</v>
      </c>
      <c r="AM1620" s="27">
        <v>0</v>
      </c>
      <c r="AN1620" s="27">
        <v>0</v>
      </c>
      <c r="AO1620" s="27">
        <v>2</v>
      </c>
      <c r="AP1620" s="27">
        <v>8000</v>
      </c>
      <c r="AQ1620" s="27">
        <v>0</v>
      </c>
      <c r="AR1620" s="27">
        <v>10</v>
      </c>
      <c r="AS1620" s="159">
        <v>0</v>
      </c>
      <c r="AT1620" s="230" t="s">
        <v>153</v>
      </c>
      <c r="AU1620" s="158"/>
      <c r="AV1620" s="73" t="s">
        <v>171</v>
      </c>
      <c r="AW1620" s="27" t="s">
        <v>159</v>
      </c>
      <c r="AX1620" s="59">
        <v>10000007</v>
      </c>
      <c r="AY1620" s="59">
        <v>23000212</v>
      </c>
      <c r="AZ1620" s="73" t="s">
        <v>194</v>
      </c>
      <c r="BA1620" s="27" t="s">
        <v>2025</v>
      </c>
      <c r="BB1620" s="61">
        <v>0</v>
      </c>
      <c r="BC1620" s="61">
        <v>1</v>
      </c>
      <c r="BD1620" s="89" t="s">
        <v>1918</v>
      </c>
      <c r="BE1620" s="27">
        <v>0</v>
      </c>
      <c r="BF1620" s="27">
        <v>0</v>
      </c>
      <c r="BG1620" s="27">
        <v>0</v>
      </c>
      <c r="BH1620" s="27">
        <v>0</v>
      </c>
      <c r="BI1620" s="27">
        <v>0</v>
      </c>
      <c r="BJ1620" s="27">
        <v>0</v>
      </c>
      <c r="BK1620" s="67">
        <v>0</v>
      </c>
      <c r="BL1620" s="29">
        <v>0</v>
      </c>
      <c r="BM1620" s="29">
        <v>0</v>
      </c>
      <c r="BN1620" s="29">
        <v>0</v>
      </c>
      <c r="BO1620" s="29">
        <v>0</v>
      </c>
      <c r="BP1620" s="29">
        <v>0</v>
      </c>
      <c r="BQ1620" s="29">
        <v>1</v>
      </c>
      <c r="BR1620" s="11">
        <v>0</v>
      </c>
      <c r="BS1620" s="11"/>
      <c r="BT1620" s="11"/>
      <c r="BU1620" s="11"/>
      <c r="BV1620" s="29">
        <v>0</v>
      </c>
      <c r="BW1620" s="29">
        <v>0</v>
      </c>
      <c r="BX1620" s="29">
        <v>0</v>
      </c>
    </row>
    <row r="1621" spans="3:76" ht="20.100000000000001" customHeight="1">
      <c r="C1621" s="59">
        <v>80004010</v>
      </c>
      <c r="D1621" s="73" t="s">
        <v>2026</v>
      </c>
      <c r="E1621" s="27">
        <v>1</v>
      </c>
      <c r="F1621" s="11">
        <v>80000001</v>
      </c>
      <c r="G1621" s="27">
        <v>0</v>
      </c>
      <c r="H1621" s="27">
        <v>0</v>
      </c>
      <c r="I1621" s="59">
        <v>1</v>
      </c>
      <c r="J1621" s="59">
        <v>0</v>
      </c>
      <c r="K1621" s="59">
        <v>0</v>
      </c>
      <c r="L1621" s="27">
        <v>0</v>
      </c>
      <c r="M1621" s="27">
        <v>0</v>
      </c>
      <c r="N1621" s="27">
        <v>2</v>
      </c>
      <c r="O1621" s="27">
        <v>1</v>
      </c>
      <c r="P1621" s="27">
        <v>0.2</v>
      </c>
      <c r="Q1621" s="27">
        <v>0</v>
      </c>
      <c r="R1621" s="29">
        <v>0</v>
      </c>
      <c r="S1621" s="27">
        <v>0</v>
      </c>
      <c r="T1621" s="27">
        <v>1</v>
      </c>
      <c r="U1621" s="27">
        <v>1</v>
      </c>
      <c r="V1621" s="27">
        <v>0</v>
      </c>
      <c r="W1621" s="27">
        <v>1.2</v>
      </c>
      <c r="X1621" s="27"/>
      <c r="Y1621" s="27">
        <v>0</v>
      </c>
      <c r="Z1621" s="27">
        <v>1</v>
      </c>
      <c r="AA1621" s="27">
        <v>0</v>
      </c>
      <c r="AB1621" s="27">
        <v>0</v>
      </c>
      <c r="AC1621" s="27">
        <v>0</v>
      </c>
      <c r="AD1621" s="27">
        <v>1</v>
      </c>
      <c r="AE1621" s="27">
        <v>0</v>
      </c>
      <c r="AF1621" s="27">
        <v>2</v>
      </c>
      <c r="AG1621" s="27" t="s">
        <v>152</v>
      </c>
      <c r="AH1621" s="29">
        <v>0</v>
      </c>
      <c r="AI1621" s="29">
        <v>2</v>
      </c>
      <c r="AJ1621" s="29">
        <v>0</v>
      </c>
      <c r="AK1621" s="29">
        <v>1.5</v>
      </c>
      <c r="AL1621" s="27">
        <v>0</v>
      </c>
      <c r="AM1621" s="27">
        <v>0.1</v>
      </c>
      <c r="AN1621" s="27">
        <v>0</v>
      </c>
      <c r="AO1621" s="27">
        <v>0.5</v>
      </c>
      <c r="AP1621" s="27">
        <v>500</v>
      </c>
      <c r="AQ1621" s="27">
        <v>0</v>
      </c>
      <c r="AR1621" s="27">
        <v>15</v>
      </c>
      <c r="AS1621" s="215" t="s">
        <v>2027</v>
      </c>
      <c r="AT1621" s="230" t="s">
        <v>2028</v>
      </c>
      <c r="AU1621" s="158"/>
      <c r="AV1621" s="73" t="s">
        <v>171</v>
      </c>
      <c r="AW1621" s="27" t="s">
        <v>162</v>
      </c>
      <c r="AX1621" s="59">
        <v>10000011</v>
      </c>
      <c r="AY1621" s="59">
        <v>23000221</v>
      </c>
      <c r="AZ1621" s="73" t="s">
        <v>385</v>
      </c>
      <c r="BA1621" s="27">
        <v>0</v>
      </c>
      <c r="BB1621" s="61">
        <v>0</v>
      </c>
      <c r="BC1621" s="61">
        <v>0</v>
      </c>
      <c r="BD1621" s="89" t="s">
        <v>2029</v>
      </c>
      <c r="BE1621" s="27">
        <v>0</v>
      </c>
      <c r="BF1621" s="27">
        <v>0</v>
      </c>
      <c r="BG1621" s="27">
        <v>0</v>
      </c>
      <c r="BH1621" s="27">
        <v>0</v>
      </c>
      <c r="BI1621" s="27">
        <v>0</v>
      </c>
      <c r="BJ1621" s="27">
        <v>0</v>
      </c>
      <c r="BK1621" s="67">
        <v>0</v>
      </c>
      <c r="BL1621" s="29">
        <v>0</v>
      </c>
      <c r="BM1621" s="29">
        <v>0</v>
      </c>
      <c r="BN1621" s="29">
        <v>0</v>
      </c>
      <c r="BO1621" s="29">
        <v>0</v>
      </c>
      <c r="BP1621" s="29">
        <v>0</v>
      </c>
      <c r="BQ1621" s="29">
        <v>1</v>
      </c>
      <c r="BR1621" s="11">
        <v>0</v>
      </c>
      <c r="BS1621" s="11"/>
      <c r="BT1621" s="11"/>
      <c r="BU1621" s="11"/>
      <c r="BV1621" s="29">
        <v>0</v>
      </c>
      <c r="BW1621" s="29">
        <v>0</v>
      </c>
      <c r="BX1621" s="29">
        <v>0</v>
      </c>
    </row>
    <row r="1622" spans="3:76" ht="20.100000000000001" customHeight="1">
      <c r="C1622" s="59">
        <v>80004011</v>
      </c>
      <c r="D1622" s="73" t="s">
        <v>2026</v>
      </c>
      <c r="E1622" s="27">
        <v>1</v>
      </c>
      <c r="F1622" s="11">
        <v>80000001</v>
      </c>
      <c r="G1622" s="27">
        <v>0</v>
      </c>
      <c r="H1622" s="27">
        <v>0</v>
      </c>
      <c r="I1622" s="59">
        <v>1</v>
      </c>
      <c r="J1622" s="59">
        <v>0</v>
      </c>
      <c r="K1622" s="59">
        <v>0</v>
      </c>
      <c r="L1622" s="27">
        <v>0</v>
      </c>
      <c r="M1622" s="27">
        <v>0</v>
      </c>
      <c r="N1622" s="27">
        <v>2</v>
      </c>
      <c r="O1622" s="27">
        <v>1</v>
      </c>
      <c r="P1622" s="27">
        <v>0.2</v>
      </c>
      <c r="Q1622" s="27">
        <v>0</v>
      </c>
      <c r="R1622" s="29">
        <v>0</v>
      </c>
      <c r="S1622" s="27">
        <v>0</v>
      </c>
      <c r="T1622" s="27">
        <v>1</v>
      </c>
      <c r="U1622" s="27">
        <v>1</v>
      </c>
      <c r="V1622" s="27">
        <v>0</v>
      </c>
      <c r="W1622" s="27">
        <v>1.2</v>
      </c>
      <c r="X1622" s="27"/>
      <c r="Y1622" s="27">
        <v>0</v>
      </c>
      <c r="Z1622" s="27">
        <v>1</v>
      </c>
      <c r="AA1622" s="27">
        <v>0</v>
      </c>
      <c r="AB1622" s="27">
        <v>0</v>
      </c>
      <c r="AC1622" s="27">
        <v>0</v>
      </c>
      <c r="AD1622" s="27">
        <v>1</v>
      </c>
      <c r="AE1622" s="27">
        <v>0</v>
      </c>
      <c r="AF1622" s="27">
        <v>2</v>
      </c>
      <c r="AG1622" s="27" t="s">
        <v>152</v>
      </c>
      <c r="AH1622" s="29">
        <v>0</v>
      </c>
      <c r="AI1622" s="29">
        <v>2</v>
      </c>
      <c r="AJ1622" s="29">
        <v>0</v>
      </c>
      <c r="AK1622" s="29">
        <v>1.5</v>
      </c>
      <c r="AL1622" s="27">
        <v>0</v>
      </c>
      <c r="AM1622" s="27">
        <v>0.1</v>
      </c>
      <c r="AN1622" s="27">
        <v>0</v>
      </c>
      <c r="AO1622" s="27">
        <v>0.5</v>
      </c>
      <c r="AP1622" s="27">
        <v>500</v>
      </c>
      <c r="AQ1622" s="27">
        <v>0</v>
      </c>
      <c r="AR1622" s="27">
        <v>15</v>
      </c>
      <c r="AS1622" s="215" t="s">
        <v>2030</v>
      </c>
      <c r="AT1622" s="230" t="s">
        <v>2028</v>
      </c>
      <c r="AU1622" s="158"/>
      <c r="AV1622" s="73" t="s">
        <v>171</v>
      </c>
      <c r="AW1622" s="27" t="s">
        <v>162</v>
      </c>
      <c r="AX1622" s="59">
        <v>10000011</v>
      </c>
      <c r="AY1622" s="59">
        <v>23000221</v>
      </c>
      <c r="AZ1622" s="73" t="s">
        <v>385</v>
      </c>
      <c r="BA1622" s="27">
        <v>0</v>
      </c>
      <c r="BB1622" s="61">
        <v>0</v>
      </c>
      <c r="BC1622" s="61">
        <v>0</v>
      </c>
      <c r="BD1622" s="89" t="s">
        <v>2031</v>
      </c>
      <c r="BE1622" s="27">
        <v>0</v>
      </c>
      <c r="BF1622" s="27">
        <v>0</v>
      </c>
      <c r="BG1622" s="27">
        <v>0</v>
      </c>
      <c r="BH1622" s="27">
        <v>0</v>
      </c>
      <c r="BI1622" s="27">
        <v>0</v>
      </c>
      <c r="BJ1622" s="27">
        <v>0</v>
      </c>
      <c r="BK1622" s="67">
        <v>0</v>
      </c>
      <c r="BL1622" s="29">
        <v>0</v>
      </c>
      <c r="BM1622" s="29">
        <v>0</v>
      </c>
      <c r="BN1622" s="29">
        <v>0</v>
      </c>
      <c r="BO1622" s="29">
        <v>0</v>
      </c>
      <c r="BP1622" s="29">
        <v>0</v>
      </c>
      <c r="BQ1622" s="29">
        <v>1</v>
      </c>
      <c r="BR1622" s="11">
        <v>0</v>
      </c>
      <c r="BS1622" s="11"/>
      <c r="BT1622" s="11"/>
      <c r="BU1622" s="11"/>
      <c r="BV1622" s="29">
        <v>0</v>
      </c>
      <c r="BW1622" s="29">
        <v>0</v>
      </c>
      <c r="BX1622" s="29">
        <v>0</v>
      </c>
    </row>
    <row r="1623" spans="3:76" ht="19.5" customHeight="1">
      <c r="C1623" s="59">
        <v>80004012</v>
      </c>
      <c r="D1623" s="73" t="s">
        <v>767</v>
      </c>
      <c r="E1623" s="59">
        <v>1</v>
      </c>
      <c r="F1623" s="11">
        <v>80000001</v>
      </c>
      <c r="G1623" s="59">
        <v>0</v>
      </c>
      <c r="H1623" s="59">
        <v>0</v>
      </c>
      <c r="I1623" s="59">
        <v>1</v>
      </c>
      <c r="J1623" s="59">
        <v>0</v>
      </c>
      <c r="K1623" s="59">
        <v>0</v>
      </c>
      <c r="L1623" s="27">
        <v>0</v>
      </c>
      <c r="M1623" s="27">
        <v>0</v>
      </c>
      <c r="N1623" s="27">
        <v>2</v>
      </c>
      <c r="O1623" s="27">
        <v>1</v>
      </c>
      <c r="P1623" s="27">
        <v>0.2</v>
      </c>
      <c r="Q1623" s="27">
        <v>0</v>
      </c>
      <c r="R1623" s="29">
        <v>0</v>
      </c>
      <c r="S1623" s="27">
        <v>0</v>
      </c>
      <c r="T1623" s="27">
        <v>1</v>
      </c>
      <c r="U1623" s="27">
        <v>1</v>
      </c>
      <c r="V1623" s="27">
        <v>0</v>
      </c>
      <c r="W1623" s="27">
        <v>0.3</v>
      </c>
      <c r="X1623" s="27"/>
      <c r="Y1623" s="27">
        <v>0</v>
      </c>
      <c r="Z1623" s="27">
        <v>1</v>
      </c>
      <c r="AA1623" s="27">
        <v>0</v>
      </c>
      <c r="AB1623" s="27">
        <v>0</v>
      </c>
      <c r="AC1623" s="27">
        <v>0</v>
      </c>
      <c r="AD1623" s="27">
        <v>1</v>
      </c>
      <c r="AE1623" s="27">
        <v>0</v>
      </c>
      <c r="AF1623" s="27">
        <v>1</v>
      </c>
      <c r="AG1623" s="27" t="s">
        <v>165</v>
      </c>
      <c r="AH1623" s="29">
        <v>0</v>
      </c>
      <c r="AI1623" s="29">
        <v>0</v>
      </c>
      <c r="AJ1623" s="29">
        <v>0</v>
      </c>
      <c r="AK1623" s="29">
        <v>0</v>
      </c>
      <c r="AL1623" s="27">
        <v>0</v>
      </c>
      <c r="AM1623" s="27">
        <v>0</v>
      </c>
      <c r="AN1623" s="27">
        <v>0</v>
      </c>
      <c r="AO1623" s="27">
        <v>0</v>
      </c>
      <c r="AP1623" s="27">
        <v>5000</v>
      </c>
      <c r="AQ1623" s="27">
        <v>0</v>
      </c>
      <c r="AR1623" s="27">
        <v>0</v>
      </c>
      <c r="AS1623" s="29">
        <v>0</v>
      </c>
      <c r="AT1623" s="27">
        <v>80005302</v>
      </c>
      <c r="AU1623" s="27"/>
      <c r="AV1623" s="73" t="s">
        <v>154</v>
      </c>
      <c r="AW1623" s="27" t="s">
        <v>159</v>
      </c>
      <c r="AX1623" s="59">
        <v>10000007</v>
      </c>
      <c r="AY1623" s="59">
        <v>23000222</v>
      </c>
      <c r="AZ1623" s="58" t="s">
        <v>215</v>
      </c>
      <c r="BA1623" s="58" t="s">
        <v>216</v>
      </c>
      <c r="BB1623" s="61">
        <v>0</v>
      </c>
      <c r="BC1623" s="61">
        <v>0</v>
      </c>
      <c r="BD1623" s="89" t="s">
        <v>2032</v>
      </c>
      <c r="BE1623" s="27">
        <v>0</v>
      </c>
      <c r="BF1623" s="27">
        <v>0</v>
      </c>
      <c r="BG1623" s="27">
        <v>0</v>
      </c>
      <c r="BH1623" s="27">
        <v>0</v>
      </c>
      <c r="BI1623" s="27">
        <v>0</v>
      </c>
      <c r="BJ1623" s="27">
        <v>0</v>
      </c>
      <c r="BK1623" s="67">
        <v>0</v>
      </c>
      <c r="BL1623" s="29">
        <v>0</v>
      </c>
      <c r="BM1623" s="29">
        <v>0</v>
      </c>
      <c r="BN1623" s="29">
        <v>0</v>
      </c>
      <c r="BO1623" s="29">
        <v>0</v>
      </c>
      <c r="BP1623" s="29">
        <v>0</v>
      </c>
      <c r="BQ1623" s="29">
        <v>1</v>
      </c>
      <c r="BR1623" s="11">
        <v>0</v>
      </c>
      <c r="BS1623" s="11"/>
      <c r="BT1623" s="11"/>
      <c r="BU1623" s="11"/>
      <c r="BV1623" s="29">
        <v>0</v>
      </c>
      <c r="BW1623" s="29">
        <v>0</v>
      </c>
      <c r="BX1623" s="29">
        <v>0</v>
      </c>
    </row>
    <row r="1624" spans="3:76" ht="20.100000000000001" customHeight="1">
      <c r="C1624" s="59">
        <v>80004013</v>
      </c>
      <c r="D1624" s="73" t="s">
        <v>2007</v>
      </c>
      <c r="E1624" s="27">
        <v>1</v>
      </c>
      <c r="F1624" s="11">
        <v>80000001</v>
      </c>
      <c r="G1624" s="27">
        <v>0</v>
      </c>
      <c r="H1624" s="27">
        <v>0</v>
      </c>
      <c r="I1624" s="59">
        <v>1</v>
      </c>
      <c r="J1624" s="59">
        <v>0</v>
      </c>
      <c r="K1624" s="59">
        <v>0</v>
      </c>
      <c r="L1624" s="27">
        <v>0</v>
      </c>
      <c r="M1624" s="27">
        <v>0</v>
      </c>
      <c r="N1624" s="27">
        <v>2</v>
      </c>
      <c r="O1624" s="27">
        <v>1</v>
      </c>
      <c r="P1624" s="27">
        <v>0.3</v>
      </c>
      <c r="Q1624" s="27">
        <v>0</v>
      </c>
      <c r="R1624" s="29">
        <v>0</v>
      </c>
      <c r="S1624" s="27">
        <v>0</v>
      </c>
      <c r="T1624" s="27">
        <v>1</v>
      </c>
      <c r="U1624" s="27">
        <v>1</v>
      </c>
      <c r="V1624" s="27">
        <v>0</v>
      </c>
      <c r="W1624" s="27">
        <v>2</v>
      </c>
      <c r="X1624" s="27"/>
      <c r="Y1624" s="27">
        <v>0</v>
      </c>
      <c r="Z1624" s="27">
        <v>0</v>
      </c>
      <c r="AA1624" s="27">
        <v>0</v>
      </c>
      <c r="AB1624" s="27">
        <v>0</v>
      </c>
      <c r="AC1624" s="27">
        <v>0</v>
      </c>
      <c r="AD1624" s="27">
        <v>0</v>
      </c>
      <c r="AE1624" s="27">
        <v>6</v>
      </c>
      <c r="AF1624" s="27">
        <v>2</v>
      </c>
      <c r="AG1624" s="27" t="s">
        <v>152</v>
      </c>
      <c r="AH1624" s="29">
        <v>0</v>
      </c>
      <c r="AI1624" s="29">
        <v>0</v>
      </c>
      <c r="AJ1624" s="29">
        <v>0</v>
      </c>
      <c r="AK1624" s="29">
        <v>1.5</v>
      </c>
      <c r="AL1624" s="27">
        <v>0</v>
      </c>
      <c r="AM1624" s="27">
        <v>0</v>
      </c>
      <c r="AN1624" s="27">
        <v>0</v>
      </c>
      <c r="AO1624" s="27">
        <v>0.5</v>
      </c>
      <c r="AP1624" s="27">
        <v>3000</v>
      </c>
      <c r="AQ1624" s="27">
        <v>0.5</v>
      </c>
      <c r="AR1624" s="27">
        <v>0</v>
      </c>
      <c r="AS1624" s="29">
        <v>0</v>
      </c>
      <c r="AT1624" s="27">
        <v>80005305</v>
      </c>
      <c r="AU1624" s="27"/>
      <c r="AV1624" s="73" t="s">
        <v>154</v>
      </c>
      <c r="AW1624" s="27">
        <v>0</v>
      </c>
      <c r="AX1624" s="59">
        <v>10000007</v>
      </c>
      <c r="AY1624" s="59">
        <v>23000223</v>
      </c>
      <c r="AZ1624" s="73" t="s">
        <v>156</v>
      </c>
      <c r="BA1624" s="27">
        <v>0</v>
      </c>
      <c r="BB1624" s="61">
        <v>0</v>
      </c>
      <c r="BC1624" s="61">
        <v>0</v>
      </c>
      <c r="BD1624" s="89" t="s">
        <v>2033</v>
      </c>
      <c r="BE1624" s="27">
        <v>0</v>
      </c>
      <c r="BF1624" s="27">
        <v>0</v>
      </c>
      <c r="BG1624" s="27">
        <v>0</v>
      </c>
      <c r="BH1624" s="27">
        <v>0</v>
      </c>
      <c r="BI1624" s="27">
        <v>0</v>
      </c>
      <c r="BJ1624" s="27">
        <v>0</v>
      </c>
      <c r="BK1624" s="27">
        <v>0</v>
      </c>
      <c r="BL1624" s="29">
        <v>0</v>
      </c>
      <c r="BM1624" s="29">
        <v>0</v>
      </c>
      <c r="BN1624" s="29">
        <v>0</v>
      </c>
      <c r="BO1624" s="29">
        <v>0</v>
      </c>
      <c r="BP1624" s="29">
        <v>0</v>
      </c>
      <c r="BQ1624" s="29">
        <v>0</v>
      </c>
      <c r="BR1624" s="11">
        <v>0</v>
      </c>
      <c r="BS1624" s="11"/>
      <c r="BT1624" s="11"/>
      <c r="BU1624" s="11"/>
      <c r="BV1624" s="29">
        <v>0</v>
      </c>
      <c r="BW1624" s="29">
        <v>0</v>
      </c>
      <c r="BX1624" s="29">
        <v>0</v>
      </c>
    </row>
    <row r="1625" spans="3:76" ht="20.100000000000001" customHeight="1">
      <c r="C1625" s="9">
        <v>81000110</v>
      </c>
      <c r="D1625" s="10" t="s">
        <v>413</v>
      </c>
      <c r="E1625" s="7">
        <v>1</v>
      </c>
      <c r="F1625" s="11">
        <v>80000001</v>
      </c>
      <c r="G1625" s="9">
        <v>0</v>
      </c>
      <c r="H1625" s="9">
        <v>0</v>
      </c>
      <c r="I1625" s="7">
        <v>1</v>
      </c>
      <c r="J1625" s="7">
        <v>0</v>
      </c>
      <c r="K1625" s="7">
        <v>0</v>
      </c>
      <c r="L1625" s="9">
        <v>0</v>
      </c>
      <c r="M1625" s="9">
        <v>0</v>
      </c>
      <c r="N1625" s="9">
        <v>1</v>
      </c>
      <c r="O1625" s="9">
        <v>0</v>
      </c>
      <c r="P1625" s="9">
        <v>0</v>
      </c>
      <c r="Q1625" s="9">
        <v>0</v>
      </c>
      <c r="R1625" s="11">
        <v>0</v>
      </c>
      <c r="S1625" s="16">
        <v>0</v>
      </c>
      <c r="T1625" s="7">
        <v>1</v>
      </c>
      <c r="U1625" s="9">
        <v>2</v>
      </c>
      <c r="V1625" s="9">
        <v>0</v>
      </c>
      <c r="W1625" s="9">
        <v>0</v>
      </c>
      <c r="X1625" s="9"/>
      <c r="Y1625" s="9">
        <v>0</v>
      </c>
      <c r="Z1625" s="9">
        <v>1</v>
      </c>
      <c r="AA1625" s="9">
        <v>0</v>
      </c>
      <c r="AB1625" s="9">
        <v>0</v>
      </c>
      <c r="AC1625" s="9">
        <v>0</v>
      </c>
      <c r="AD1625" s="9">
        <v>0</v>
      </c>
      <c r="AE1625" s="9">
        <v>9</v>
      </c>
      <c r="AF1625" s="9">
        <v>1</v>
      </c>
      <c r="AG1625" s="9">
        <v>3.5</v>
      </c>
      <c r="AH1625" s="11">
        <v>0</v>
      </c>
      <c r="AI1625" s="11">
        <v>0</v>
      </c>
      <c r="AJ1625" s="11">
        <v>0</v>
      </c>
      <c r="AK1625" s="11">
        <v>3</v>
      </c>
      <c r="AL1625" s="9">
        <v>0</v>
      </c>
      <c r="AM1625" s="9">
        <v>0</v>
      </c>
      <c r="AN1625" s="9">
        <v>0</v>
      </c>
      <c r="AO1625" s="9">
        <v>0</v>
      </c>
      <c r="AP1625" s="9">
        <v>2000</v>
      </c>
      <c r="AQ1625" s="9">
        <v>0</v>
      </c>
      <c r="AR1625" s="9">
        <v>0</v>
      </c>
      <c r="AS1625" s="11">
        <v>0</v>
      </c>
      <c r="AT1625" s="210" t="s">
        <v>2034</v>
      </c>
      <c r="AU1625" s="9"/>
      <c r="AV1625" s="10" t="s">
        <v>171</v>
      </c>
      <c r="AW1625" s="9" t="s">
        <v>159</v>
      </c>
      <c r="AX1625" s="9">
        <v>10000007</v>
      </c>
      <c r="AY1625" s="9">
        <v>70403003</v>
      </c>
      <c r="AZ1625" s="8" t="s">
        <v>540</v>
      </c>
      <c r="BA1625" s="10">
        <v>0</v>
      </c>
      <c r="BB1625" s="16">
        <v>0</v>
      </c>
      <c r="BC1625" s="16">
        <v>0</v>
      </c>
      <c r="BD1625" s="21" t="s">
        <v>2035</v>
      </c>
      <c r="BE1625" s="9">
        <v>0</v>
      </c>
      <c r="BF1625" s="7">
        <v>0</v>
      </c>
      <c r="BG1625" s="9">
        <v>0</v>
      </c>
      <c r="BH1625" s="9">
        <v>0</v>
      </c>
      <c r="BI1625" s="9">
        <v>0</v>
      </c>
      <c r="BJ1625" s="9">
        <v>0</v>
      </c>
      <c r="BK1625" s="24">
        <v>0</v>
      </c>
      <c r="BL1625" s="11">
        <v>1</v>
      </c>
      <c r="BM1625" s="11">
        <v>0</v>
      </c>
      <c r="BN1625" s="11">
        <v>0</v>
      </c>
      <c r="BO1625" s="11">
        <v>0</v>
      </c>
      <c r="BP1625" s="11">
        <v>0</v>
      </c>
      <c r="BQ1625" s="11">
        <v>0</v>
      </c>
      <c r="BR1625" s="11">
        <v>0</v>
      </c>
      <c r="BS1625" s="11"/>
      <c r="BT1625" s="11"/>
      <c r="BU1625" s="11"/>
      <c r="BV1625" s="11">
        <v>0</v>
      </c>
      <c r="BW1625" s="11">
        <v>0</v>
      </c>
      <c r="BX1625" s="11">
        <v>0</v>
      </c>
    </row>
    <row r="1626" spans="3:76" ht="19.5" customHeight="1">
      <c r="C1626" s="9">
        <v>81000120</v>
      </c>
      <c r="D1626" s="10" t="s">
        <v>1881</v>
      </c>
      <c r="E1626" s="7">
        <v>1</v>
      </c>
      <c r="F1626" s="11">
        <v>80000001</v>
      </c>
      <c r="G1626" s="9">
        <v>0</v>
      </c>
      <c r="H1626" s="9">
        <v>0</v>
      </c>
      <c r="I1626" s="7">
        <v>1</v>
      </c>
      <c r="J1626" s="9">
        <v>0</v>
      </c>
      <c r="K1626" s="7">
        <v>0</v>
      </c>
      <c r="L1626" s="9">
        <v>0</v>
      </c>
      <c r="M1626" s="9">
        <v>0</v>
      </c>
      <c r="N1626" s="9">
        <v>1</v>
      </c>
      <c r="O1626" s="9">
        <v>0</v>
      </c>
      <c r="P1626" s="9">
        <v>0</v>
      </c>
      <c r="Q1626" s="9">
        <v>0</v>
      </c>
      <c r="R1626" s="11">
        <v>0</v>
      </c>
      <c r="S1626" s="16">
        <v>0</v>
      </c>
      <c r="T1626" s="7">
        <v>1</v>
      </c>
      <c r="U1626" s="9">
        <v>2</v>
      </c>
      <c r="V1626" s="9">
        <v>0</v>
      </c>
      <c r="W1626" s="9">
        <v>0</v>
      </c>
      <c r="X1626" s="9"/>
      <c r="Y1626" s="9">
        <v>0</v>
      </c>
      <c r="Z1626" s="9">
        <v>1</v>
      </c>
      <c r="AA1626" s="9">
        <v>0</v>
      </c>
      <c r="AB1626" s="9">
        <v>0</v>
      </c>
      <c r="AC1626" s="9">
        <v>0</v>
      </c>
      <c r="AD1626" s="9">
        <v>0</v>
      </c>
      <c r="AE1626" s="9">
        <v>9</v>
      </c>
      <c r="AF1626" s="9">
        <v>2</v>
      </c>
      <c r="AG1626" s="9" t="s">
        <v>543</v>
      </c>
      <c r="AH1626" s="11">
        <v>2</v>
      </c>
      <c r="AI1626" s="11">
        <v>3</v>
      </c>
      <c r="AJ1626" s="11">
        <v>0</v>
      </c>
      <c r="AK1626" s="11">
        <v>3</v>
      </c>
      <c r="AL1626" s="9">
        <v>0</v>
      </c>
      <c r="AM1626" s="9">
        <v>0</v>
      </c>
      <c r="AN1626" s="9">
        <v>0</v>
      </c>
      <c r="AO1626" s="9">
        <v>0</v>
      </c>
      <c r="AP1626" s="9">
        <v>3000</v>
      </c>
      <c r="AQ1626" s="9">
        <v>0</v>
      </c>
      <c r="AR1626" s="9">
        <v>0</v>
      </c>
      <c r="AS1626" s="11">
        <v>0</v>
      </c>
      <c r="AT1626" s="9">
        <v>81000120</v>
      </c>
      <c r="AU1626" s="9"/>
      <c r="AV1626" s="10" t="s">
        <v>171</v>
      </c>
      <c r="AW1626" s="9" t="s">
        <v>155</v>
      </c>
      <c r="AX1626" s="9">
        <v>10001007</v>
      </c>
      <c r="AY1626" s="9">
        <v>21010030</v>
      </c>
      <c r="AZ1626" s="10" t="s">
        <v>156</v>
      </c>
      <c r="BA1626" s="10">
        <v>0</v>
      </c>
      <c r="BB1626" s="16">
        <v>0</v>
      </c>
      <c r="BC1626" s="16">
        <v>0</v>
      </c>
      <c r="BD1626" s="21" t="s">
        <v>2036</v>
      </c>
      <c r="BE1626" s="9">
        <v>0</v>
      </c>
      <c r="BF1626" s="7">
        <v>0</v>
      </c>
      <c r="BG1626" s="9">
        <v>0</v>
      </c>
      <c r="BH1626" s="9">
        <v>0</v>
      </c>
      <c r="BI1626" s="9">
        <v>0</v>
      </c>
      <c r="BJ1626" s="9">
        <v>0</v>
      </c>
      <c r="BK1626" s="24">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81000130</v>
      </c>
      <c r="D1627" s="10" t="s">
        <v>2037</v>
      </c>
      <c r="E1627" s="7">
        <v>1</v>
      </c>
      <c r="F1627" s="11">
        <v>80000001</v>
      </c>
      <c r="G1627" s="9">
        <v>0</v>
      </c>
      <c r="H1627" s="9">
        <v>0</v>
      </c>
      <c r="I1627" s="7">
        <v>1</v>
      </c>
      <c r="J1627" s="7">
        <v>0</v>
      </c>
      <c r="K1627" s="7">
        <v>0</v>
      </c>
      <c r="L1627" s="9">
        <v>0</v>
      </c>
      <c r="M1627" s="9">
        <v>0</v>
      </c>
      <c r="N1627" s="9">
        <v>1</v>
      </c>
      <c r="O1627" s="9">
        <v>0</v>
      </c>
      <c r="P1627" s="9">
        <v>0</v>
      </c>
      <c r="Q1627" s="9">
        <v>0</v>
      </c>
      <c r="R1627" s="11">
        <v>0</v>
      </c>
      <c r="S1627" s="16">
        <v>0</v>
      </c>
      <c r="T1627" s="7">
        <v>1</v>
      </c>
      <c r="U1627" s="9">
        <v>2</v>
      </c>
      <c r="V1627" s="9">
        <v>0</v>
      </c>
      <c r="W1627" s="9">
        <v>0</v>
      </c>
      <c r="X1627" s="9"/>
      <c r="Y1627" s="9">
        <v>0</v>
      </c>
      <c r="Z1627" s="9">
        <v>1</v>
      </c>
      <c r="AA1627" s="9">
        <v>0</v>
      </c>
      <c r="AB1627" s="9">
        <v>0</v>
      </c>
      <c r="AC1627" s="9">
        <v>0</v>
      </c>
      <c r="AD1627" s="9">
        <v>0</v>
      </c>
      <c r="AE1627" s="9">
        <v>9</v>
      </c>
      <c r="AF1627" s="9">
        <v>1</v>
      </c>
      <c r="AG1627" s="9">
        <v>3.5</v>
      </c>
      <c r="AH1627" s="11">
        <v>0</v>
      </c>
      <c r="AI1627" s="11">
        <v>0</v>
      </c>
      <c r="AJ1627" s="11">
        <v>0</v>
      </c>
      <c r="AK1627" s="11">
        <v>3</v>
      </c>
      <c r="AL1627" s="9">
        <v>0</v>
      </c>
      <c r="AM1627" s="9">
        <v>0</v>
      </c>
      <c r="AN1627" s="9">
        <v>0</v>
      </c>
      <c r="AO1627" s="9">
        <v>0</v>
      </c>
      <c r="AP1627" s="9">
        <v>2000</v>
      </c>
      <c r="AQ1627" s="9">
        <v>0</v>
      </c>
      <c r="AR1627" s="9">
        <v>0</v>
      </c>
      <c r="AS1627" s="11">
        <v>0</v>
      </c>
      <c r="AT1627" s="9">
        <v>81000130</v>
      </c>
      <c r="AU1627" s="9"/>
      <c r="AV1627" s="10" t="s">
        <v>171</v>
      </c>
      <c r="AW1627" s="9" t="s">
        <v>159</v>
      </c>
      <c r="AX1627" s="9">
        <v>10000009</v>
      </c>
      <c r="AY1627" s="9">
        <v>21030010</v>
      </c>
      <c r="AZ1627" s="8" t="s">
        <v>540</v>
      </c>
      <c r="BA1627" s="10">
        <v>0</v>
      </c>
      <c r="BB1627" s="16">
        <v>0</v>
      </c>
      <c r="BC1627" s="16">
        <v>0</v>
      </c>
      <c r="BD1627" s="21" t="s">
        <v>2038</v>
      </c>
      <c r="BE1627" s="9">
        <v>0</v>
      </c>
      <c r="BF1627" s="7">
        <v>0</v>
      </c>
      <c r="BG1627" s="9">
        <v>0</v>
      </c>
      <c r="BH1627" s="9">
        <v>0</v>
      </c>
      <c r="BI1627" s="9">
        <v>0</v>
      </c>
      <c r="BJ1627" s="9">
        <v>0</v>
      </c>
      <c r="BK1627" s="24">
        <v>0</v>
      </c>
      <c r="BL1627" s="11">
        <v>1</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81000140</v>
      </c>
      <c r="D1628" s="10" t="s">
        <v>2039</v>
      </c>
      <c r="E1628" s="7">
        <v>1</v>
      </c>
      <c r="F1628" s="11">
        <v>80000001</v>
      </c>
      <c r="G1628" s="9">
        <v>0</v>
      </c>
      <c r="H1628" s="9">
        <v>0</v>
      </c>
      <c r="I1628" s="7">
        <v>1</v>
      </c>
      <c r="J1628" s="7">
        <v>0</v>
      </c>
      <c r="K1628" s="7">
        <v>0</v>
      </c>
      <c r="L1628" s="9">
        <v>0</v>
      </c>
      <c r="M1628" s="9">
        <v>0</v>
      </c>
      <c r="N1628" s="9">
        <v>1</v>
      </c>
      <c r="O1628" s="9">
        <v>0</v>
      </c>
      <c r="P1628" s="9">
        <v>0</v>
      </c>
      <c r="Q1628" s="9">
        <v>0</v>
      </c>
      <c r="R1628" s="11">
        <v>0</v>
      </c>
      <c r="S1628" s="16">
        <v>0</v>
      </c>
      <c r="T1628" s="7">
        <v>1</v>
      </c>
      <c r="U1628" s="9">
        <v>2</v>
      </c>
      <c r="V1628" s="9">
        <v>0</v>
      </c>
      <c r="W1628" s="9">
        <v>0</v>
      </c>
      <c r="X1628" s="9"/>
      <c r="Y1628" s="9">
        <v>0</v>
      </c>
      <c r="Z1628" s="9">
        <v>1</v>
      </c>
      <c r="AA1628" s="9">
        <v>0</v>
      </c>
      <c r="AB1628" s="9">
        <v>0</v>
      </c>
      <c r="AC1628" s="9">
        <v>0</v>
      </c>
      <c r="AD1628" s="9">
        <v>0</v>
      </c>
      <c r="AE1628" s="9">
        <v>9</v>
      </c>
      <c r="AF1628" s="9">
        <v>1</v>
      </c>
      <c r="AG1628" s="9">
        <v>3.5</v>
      </c>
      <c r="AH1628" s="11">
        <v>0</v>
      </c>
      <c r="AI1628" s="11">
        <v>0</v>
      </c>
      <c r="AJ1628" s="11">
        <v>0</v>
      </c>
      <c r="AK1628" s="11">
        <v>3</v>
      </c>
      <c r="AL1628" s="9">
        <v>0</v>
      </c>
      <c r="AM1628" s="9">
        <v>0</v>
      </c>
      <c r="AN1628" s="9">
        <v>0</v>
      </c>
      <c r="AO1628" s="9">
        <v>0</v>
      </c>
      <c r="AP1628" s="9">
        <v>2000</v>
      </c>
      <c r="AQ1628" s="9">
        <v>0</v>
      </c>
      <c r="AR1628" s="9">
        <v>0</v>
      </c>
      <c r="AS1628" s="11">
        <v>0</v>
      </c>
      <c r="AT1628" s="9">
        <v>81000140</v>
      </c>
      <c r="AU1628" s="9"/>
      <c r="AV1628" s="10" t="s">
        <v>171</v>
      </c>
      <c r="AW1628" s="9" t="s">
        <v>159</v>
      </c>
      <c r="AX1628" s="9">
        <v>10000015</v>
      </c>
      <c r="AY1628" s="9">
        <v>21000030</v>
      </c>
      <c r="AZ1628" s="8" t="s">
        <v>540</v>
      </c>
      <c r="BA1628" s="10">
        <v>0</v>
      </c>
      <c r="BB1628" s="16">
        <v>0</v>
      </c>
      <c r="BC1628" s="16">
        <v>0</v>
      </c>
      <c r="BD1628" s="21" t="s">
        <v>2040</v>
      </c>
      <c r="BE1628" s="9">
        <v>0</v>
      </c>
      <c r="BF1628" s="7">
        <v>0</v>
      </c>
      <c r="BG1628" s="9">
        <v>0</v>
      </c>
      <c r="BH1628" s="9">
        <v>0</v>
      </c>
      <c r="BI1628" s="9">
        <v>0</v>
      </c>
      <c r="BJ1628" s="9">
        <v>0</v>
      </c>
      <c r="BK1628" s="24">
        <v>0</v>
      </c>
      <c r="BL1628" s="11">
        <v>1</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81000150</v>
      </c>
      <c r="D1629" s="58" t="s">
        <v>2041</v>
      </c>
      <c r="E1629" s="59">
        <v>1</v>
      </c>
      <c r="F1629" s="11">
        <v>80000001</v>
      </c>
      <c r="G1629" s="59">
        <v>0</v>
      </c>
      <c r="H1629" s="59">
        <v>0</v>
      </c>
      <c r="I1629" s="27">
        <v>1</v>
      </c>
      <c r="J1629" s="27">
        <v>0</v>
      </c>
      <c r="K1629" s="59">
        <v>0</v>
      </c>
      <c r="L1629" s="59">
        <v>0</v>
      </c>
      <c r="M1629" s="59">
        <v>0</v>
      </c>
      <c r="N1629" s="59">
        <v>1</v>
      </c>
      <c r="O1629" s="59">
        <v>0</v>
      </c>
      <c r="P1629" s="59">
        <v>0</v>
      </c>
      <c r="Q1629" s="59">
        <v>0</v>
      </c>
      <c r="R1629" s="29">
        <v>0</v>
      </c>
      <c r="S1629" s="61">
        <v>0</v>
      </c>
      <c r="T1629" s="27">
        <v>1</v>
      </c>
      <c r="U1629" s="59">
        <v>2</v>
      </c>
      <c r="V1629" s="59">
        <v>0</v>
      </c>
      <c r="W1629" s="9">
        <v>0</v>
      </c>
      <c r="X1629" s="9"/>
      <c r="Y1629" s="9">
        <v>0</v>
      </c>
      <c r="Z1629" s="59">
        <v>1</v>
      </c>
      <c r="AA1629" s="59">
        <v>0</v>
      </c>
      <c r="AB1629" s="59">
        <v>0</v>
      </c>
      <c r="AC1629" s="59">
        <v>0</v>
      </c>
      <c r="AD1629" s="59">
        <v>0</v>
      </c>
      <c r="AE1629" s="59">
        <v>9</v>
      </c>
      <c r="AF1629" s="59">
        <v>1</v>
      </c>
      <c r="AG1629" s="59">
        <v>4</v>
      </c>
      <c r="AH1629" s="29">
        <v>2</v>
      </c>
      <c r="AI1629" s="29">
        <v>1</v>
      </c>
      <c r="AJ1629" s="29">
        <v>0</v>
      </c>
      <c r="AK1629" s="29">
        <v>8</v>
      </c>
      <c r="AL1629" s="59">
        <v>0</v>
      </c>
      <c r="AM1629" s="59">
        <v>0</v>
      </c>
      <c r="AN1629" s="59">
        <v>0</v>
      </c>
      <c r="AO1629" s="59">
        <v>0</v>
      </c>
      <c r="AP1629" s="59">
        <v>360000</v>
      </c>
      <c r="AQ1629" s="59">
        <v>0</v>
      </c>
      <c r="AR1629" s="59">
        <v>0</v>
      </c>
      <c r="AS1629" s="29">
        <v>0</v>
      </c>
      <c r="AT1629" s="59">
        <v>0</v>
      </c>
      <c r="AU1629" s="59"/>
      <c r="AV1629" s="10" t="s">
        <v>171</v>
      </c>
      <c r="AW1629" s="59" t="s">
        <v>645</v>
      </c>
      <c r="AX1629" s="59">
        <v>10002001</v>
      </c>
      <c r="AY1629" s="59">
        <v>21201020</v>
      </c>
      <c r="AZ1629" s="58" t="s">
        <v>379</v>
      </c>
      <c r="BA1629" s="58" t="s">
        <v>2042</v>
      </c>
      <c r="BB1629" s="61">
        <v>0</v>
      </c>
      <c r="BC1629" s="61">
        <v>0</v>
      </c>
      <c r="BD1629" s="94" t="s">
        <v>2043</v>
      </c>
      <c r="BE1629" s="59">
        <v>0</v>
      </c>
      <c r="BF1629" s="27">
        <v>0</v>
      </c>
      <c r="BG1629" s="59">
        <v>0</v>
      </c>
      <c r="BH1629" s="59">
        <v>0</v>
      </c>
      <c r="BI1629" s="59">
        <v>0</v>
      </c>
      <c r="BJ1629" s="59">
        <v>0</v>
      </c>
      <c r="BK1629" s="67">
        <v>0</v>
      </c>
      <c r="BL1629" s="29">
        <v>0</v>
      </c>
      <c r="BM1629" s="29">
        <v>0</v>
      </c>
      <c r="BN1629" s="29">
        <v>0</v>
      </c>
      <c r="BO1629" s="29">
        <v>0</v>
      </c>
      <c r="BP1629" s="29">
        <v>0</v>
      </c>
      <c r="BQ1629" s="29">
        <v>0</v>
      </c>
      <c r="BR1629" s="11">
        <v>0</v>
      </c>
      <c r="BS1629" s="11"/>
      <c r="BT1629" s="11"/>
      <c r="BU1629" s="11"/>
      <c r="BV1629" s="29">
        <v>0</v>
      </c>
      <c r="BW1629" s="29">
        <v>0</v>
      </c>
      <c r="BX1629" s="29">
        <v>0</v>
      </c>
    </row>
    <row r="1630" spans="3:76" ht="19.5" customHeight="1">
      <c r="C1630" s="9">
        <v>81000151</v>
      </c>
      <c r="D1630" s="58" t="s">
        <v>2044</v>
      </c>
      <c r="E1630" s="27">
        <v>1</v>
      </c>
      <c r="F1630" s="11">
        <v>80000001</v>
      </c>
      <c r="G1630" s="27">
        <v>0</v>
      </c>
      <c r="H1630" s="27">
        <v>0</v>
      </c>
      <c r="I1630" s="27">
        <v>1</v>
      </c>
      <c r="J1630" s="27">
        <v>0</v>
      </c>
      <c r="K1630" s="27">
        <v>0</v>
      </c>
      <c r="L1630" s="59">
        <v>0</v>
      </c>
      <c r="M1630" s="59">
        <v>0</v>
      </c>
      <c r="N1630" s="59">
        <v>2</v>
      </c>
      <c r="O1630" s="59">
        <v>10</v>
      </c>
      <c r="P1630" s="59">
        <v>0.8</v>
      </c>
      <c r="Q1630" s="59">
        <v>0</v>
      </c>
      <c r="R1630" s="29">
        <v>0</v>
      </c>
      <c r="S1630" s="61">
        <v>0</v>
      </c>
      <c r="T1630" s="27">
        <v>1</v>
      </c>
      <c r="U1630" s="59">
        <v>2</v>
      </c>
      <c r="V1630" s="59">
        <v>0</v>
      </c>
      <c r="W1630" s="9">
        <v>0</v>
      </c>
      <c r="X1630" s="9"/>
      <c r="Y1630" s="9">
        <v>0</v>
      </c>
      <c r="Z1630" s="59">
        <v>1</v>
      </c>
      <c r="AA1630" s="59">
        <v>0</v>
      </c>
      <c r="AB1630" s="59">
        <v>0</v>
      </c>
      <c r="AC1630" s="59">
        <v>0</v>
      </c>
      <c r="AD1630" s="59">
        <v>0</v>
      </c>
      <c r="AE1630" s="59">
        <v>9</v>
      </c>
      <c r="AF1630" s="59">
        <v>1</v>
      </c>
      <c r="AG1630" s="59">
        <v>4</v>
      </c>
      <c r="AH1630" s="29">
        <v>2</v>
      </c>
      <c r="AI1630" s="29">
        <v>1</v>
      </c>
      <c r="AJ1630" s="29">
        <v>1</v>
      </c>
      <c r="AK1630" s="29">
        <v>2</v>
      </c>
      <c r="AL1630" s="59">
        <v>0</v>
      </c>
      <c r="AM1630" s="59">
        <v>0</v>
      </c>
      <c r="AN1630" s="59">
        <v>0</v>
      </c>
      <c r="AO1630" s="59">
        <v>0</v>
      </c>
      <c r="AP1630" s="59">
        <v>3000</v>
      </c>
      <c r="AQ1630" s="59">
        <v>0</v>
      </c>
      <c r="AR1630" s="59">
        <v>0</v>
      </c>
      <c r="AS1630" s="29">
        <v>0</v>
      </c>
      <c r="AT1630" s="59">
        <v>81000120</v>
      </c>
      <c r="AU1630" s="59"/>
      <c r="AV1630" s="10" t="s">
        <v>171</v>
      </c>
      <c r="AW1630" s="59" t="s">
        <v>172</v>
      </c>
      <c r="AX1630" s="59">
        <v>10002001</v>
      </c>
      <c r="AY1630" s="59">
        <v>21201020</v>
      </c>
      <c r="AZ1630" s="58" t="s">
        <v>156</v>
      </c>
      <c r="BA1630" s="58">
        <v>0</v>
      </c>
      <c r="BB1630" s="61">
        <v>0</v>
      </c>
      <c r="BC1630" s="61">
        <v>0</v>
      </c>
      <c r="BD1630" s="64" t="s">
        <v>2045</v>
      </c>
      <c r="BE1630" s="59">
        <v>0</v>
      </c>
      <c r="BF1630" s="27">
        <v>0</v>
      </c>
      <c r="BG1630" s="59">
        <v>0</v>
      </c>
      <c r="BH1630" s="59">
        <v>0</v>
      </c>
      <c r="BI1630" s="59">
        <v>0</v>
      </c>
      <c r="BJ1630" s="59">
        <v>0</v>
      </c>
      <c r="BK1630" s="67">
        <v>0</v>
      </c>
      <c r="BL1630" s="29">
        <v>0</v>
      </c>
      <c r="BM1630" s="29">
        <v>0</v>
      </c>
      <c r="BN1630" s="29">
        <v>0</v>
      </c>
      <c r="BO1630" s="29">
        <v>0</v>
      </c>
      <c r="BP1630" s="29">
        <v>0</v>
      </c>
      <c r="BQ1630" s="29">
        <v>0</v>
      </c>
      <c r="BR1630" s="11">
        <v>0</v>
      </c>
      <c r="BS1630" s="11"/>
      <c r="BT1630" s="11"/>
      <c r="BU1630" s="11"/>
      <c r="BV1630" s="29">
        <v>0</v>
      </c>
      <c r="BW1630" s="29">
        <v>0</v>
      </c>
      <c r="BX1630" s="29">
        <v>0</v>
      </c>
    </row>
    <row r="1631" spans="3:76" ht="19.5" customHeight="1">
      <c r="C1631" s="9">
        <v>81000160</v>
      </c>
      <c r="D1631" s="8" t="s">
        <v>2046</v>
      </c>
      <c r="E1631" s="7">
        <v>1</v>
      </c>
      <c r="F1631" s="11">
        <v>80000001</v>
      </c>
      <c r="G1631" s="7">
        <v>0</v>
      </c>
      <c r="H1631" s="7">
        <v>0</v>
      </c>
      <c r="I1631" s="7">
        <v>1</v>
      </c>
      <c r="J1631" s="7">
        <v>0</v>
      </c>
      <c r="K1631" s="7">
        <v>0</v>
      </c>
      <c r="L1631" s="7">
        <v>0</v>
      </c>
      <c r="M1631" s="7">
        <v>0</v>
      </c>
      <c r="N1631" s="7">
        <v>1</v>
      </c>
      <c r="O1631" s="7">
        <v>0</v>
      </c>
      <c r="P1631" s="7">
        <v>0</v>
      </c>
      <c r="Q1631" s="7">
        <v>0</v>
      </c>
      <c r="R1631" s="11">
        <v>0</v>
      </c>
      <c r="S1631" s="7">
        <v>0</v>
      </c>
      <c r="T1631" s="7">
        <v>1</v>
      </c>
      <c r="U1631" s="7">
        <v>2</v>
      </c>
      <c r="V1631" s="7">
        <v>0</v>
      </c>
      <c r="W1631" s="9">
        <v>0</v>
      </c>
      <c r="X1631" s="9"/>
      <c r="Y1631" s="9">
        <v>0</v>
      </c>
      <c r="Z1631" s="7">
        <v>1</v>
      </c>
      <c r="AA1631" s="7">
        <v>0</v>
      </c>
      <c r="AB1631" s="7">
        <v>0</v>
      </c>
      <c r="AC1631" s="7">
        <v>0</v>
      </c>
      <c r="AD1631" s="7">
        <v>0</v>
      </c>
      <c r="AE1631" s="7">
        <v>9</v>
      </c>
      <c r="AF1631" s="7">
        <v>1</v>
      </c>
      <c r="AG1631" s="7">
        <v>2</v>
      </c>
      <c r="AH1631" s="11">
        <v>7</v>
      </c>
      <c r="AI1631" s="11">
        <v>0</v>
      </c>
      <c r="AJ1631" s="11">
        <v>0</v>
      </c>
      <c r="AK1631" s="11">
        <v>15</v>
      </c>
      <c r="AL1631" s="7">
        <v>0</v>
      </c>
      <c r="AM1631" s="7">
        <v>0</v>
      </c>
      <c r="AN1631" s="7">
        <v>0</v>
      </c>
      <c r="AO1631" s="7">
        <v>0</v>
      </c>
      <c r="AP1631" s="7">
        <v>3000</v>
      </c>
      <c r="AQ1631" s="7">
        <v>0</v>
      </c>
      <c r="AR1631" s="7">
        <v>0</v>
      </c>
      <c r="AS1631" s="11">
        <v>0</v>
      </c>
      <c r="AT1631" s="210" t="s">
        <v>2034</v>
      </c>
      <c r="AU1631" s="9"/>
      <c r="AV1631" s="10" t="s">
        <v>171</v>
      </c>
      <c r="AW1631" s="7" t="s">
        <v>159</v>
      </c>
      <c r="AX1631" s="9">
        <v>10000007</v>
      </c>
      <c r="AY1631" s="9">
        <v>21101050</v>
      </c>
      <c r="AZ1631" s="8" t="s">
        <v>2047</v>
      </c>
      <c r="BA1631" s="7">
        <v>0</v>
      </c>
      <c r="BB1631" s="16">
        <v>0</v>
      </c>
      <c r="BC1631" s="16">
        <v>0</v>
      </c>
      <c r="BD1631" s="21" t="s">
        <v>2048</v>
      </c>
      <c r="BE1631" s="7">
        <v>0</v>
      </c>
      <c r="BF1631" s="7">
        <v>0</v>
      </c>
      <c r="BG1631" s="7">
        <v>0</v>
      </c>
      <c r="BH1631" s="7">
        <v>0</v>
      </c>
      <c r="BI1631" s="7">
        <v>0</v>
      </c>
      <c r="BJ1631" s="7">
        <v>0</v>
      </c>
      <c r="BK1631" s="24">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81000170</v>
      </c>
      <c r="D1632" s="8" t="s">
        <v>2049</v>
      </c>
      <c r="E1632" s="7">
        <v>1</v>
      </c>
      <c r="F1632" s="11">
        <v>80000001</v>
      </c>
      <c r="G1632" s="7">
        <v>0</v>
      </c>
      <c r="H1632" s="7">
        <v>0</v>
      </c>
      <c r="I1632" s="7">
        <v>1</v>
      </c>
      <c r="J1632" s="7">
        <v>0</v>
      </c>
      <c r="K1632" s="7">
        <v>0</v>
      </c>
      <c r="L1632" s="7">
        <v>0</v>
      </c>
      <c r="M1632" s="7">
        <v>0</v>
      </c>
      <c r="N1632" s="7">
        <v>6</v>
      </c>
      <c r="O1632" s="7">
        <v>0</v>
      </c>
      <c r="P1632" s="7">
        <v>0</v>
      </c>
      <c r="Q1632" s="7">
        <v>0</v>
      </c>
      <c r="R1632" s="11">
        <v>0</v>
      </c>
      <c r="S1632" s="7">
        <v>0</v>
      </c>
      <c r="T1632" s="7">
        <v>1</v>
      </c>
      <c r="U1632" s="7">
        <v>2</v>
      </c>
      <c r="V1632" s="7">
        <v>0</v>
      </c>
      <c r="W1632" s="9">
        <v>0</v>
      </c>
      <c r="X1632" s="9"/>
      <c r="Y1632" s="9">
        <v>0</v>
      </c>
      <c r="Z1632" s="7">
        <v>1</v>
      </c>
      <c r="AA1632" s="7">
        <v>0</v>
      </c>
      <c r="AB1632" s="7">
        <v>0</v>
      </c>
      <c r="AC1632" s="7">
        <v>0</v>
      </c>
      <c r="AD1632" s="7">
        <v>0</v>
      </c>
      <c r="AE1632" s="7">
        <v>9</v>
      </c>
      <c r="AF1632" s="7">
        <v>1</v>
      </c>
      <c r="AG1632" s="7">
        <v>3</v>
      </c>
      <c r="AH1632" s="11">
        <v>2</v>
      </c>
      <c r="AI1632" s="11">
        <v>1</v>
      </c>
      <c r="AJ1632" s="11">
        <v>0</v>
      </c>
      <c r="AK1632" s="11">
        <v>6</v>
      </c>
      <c r="AL1632" s="7">
        <v>0</v>
      </c>
      <c r="AM1632" s="7">
        <v>0</v>
      </c>
      <c r="AN1632" s="7">
        <v>0</v>
      </c>
      <c r="AO1632" s="7">
        <v>0</v>
      </c>
      <c r="AP1632" s="7">
        <v>3000</v>
      </c>
      <c r="AQ1632" s="7">
        <v>0</v>
      </c>
      <c r="AR1632" s="7">
        <v>0</v>
      </c>
      <c r="AS1632" s="11">
        <v>0</v>
      </c>
      <c r="AT1632" s="7" t="s">
        <v>153</v>
      </c>
      <c r="AU1632" s="7"/>
      <c r="AV1632" s="10" t="s">
        <v>171</v>
      </c>
      <c r="AW1632" s="7" t="s">
        <v>162</v>
      </c>
      <c r="AX1632" s="9">
        <v>10000015</v>
      </c>
      <c r="AY1632" s="9">
        <v>21000030</v>
      </c>
      <c r="AZ1632" s="8" t="s">
        <v>163</v>
      </c>
      <c r="BA1632" s="7">
        <v>0</v>
      </c>
      <c r="BB1632" s="16">
        <v>0</v>
      </c>
      <c r="BC1632" s="16">
        <v>0</v>
      </c>
      <c r="BD1632" s="20" t="s">
        <v>2050</v>
      </c>
      <c r="BE1632" s="7">
        <v>0</v>
      </c>
      <c r="BF1632" s="7">
        <v>0</v>
      </c>
      <c r="BG1632" s="7">
        <v>0</v>
      </c>
      <c r="BH1632" s="7">
        <v>0</v>
      </c>
      <c r="BI1632" s="7">
        <v>0</v>
      </c>
      <c r="BJ1632" s="7">
        <v>0</v>
      </c>
      <c r="BK1632" s="24">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81000310</v>
      </c>
      <c r="D1633" s="8" t="s">
        <v>2051</v>
      </c>
      <c r="E1633" s="11">
        <v>1</v>
      </c>
      <c r="F1633" s="11">
        <v>80000001</v>
      </c>
      <c r="G1633" s="11">
        <v>0</v>
      </c>
      <c r="H1633" s="11">
        <v>0</v>
      </c>
      <c r="I1633" s="11">
        <v>1</v>
      </c>
      <c r="J1633" s="11">
        <v>0</v>
      </c>
      <c r="K1633" s="7">
        <v>0</v>
      </c>
      <c r="L1633" s="11">
        <v>0</v>
      </c>
      <c r="M1633" s="11">
        <v>0</v>
      </c>
      <c r="N1633" s="11">
        <v>1</v>
      </c>
      <c r="O1633" s="11">
        <v>0</v>
      </c>
      <c r="P1633" s="11">
        <v>0</v>
      </c>
      <c r="Q1633" s="11">
        <v>0</v>
      </c>
      <c r="R1633" s="11">
        <v>0</v>
      </c>
      <c r="S1633" s="11">
        <v>0</v>
      </c>
      <c r="T1633" s="11">
        <v>1</v>
      </c>
      <c r="U1633" s="11">
        <v>2</v>
      </c>
      <c r="V1633" s="11">
        <v>0</v>
      </c>
      <c r="W1633" s="11">
        <v>0</v>
      </c>
      <c r="X1633" s="11"/>
      <c r="Y1633" s="11">
        <v>0</v>
      </c>
      <c r="Z1633" s="11">
        <v>1</v>
      </c>
      <c r="AA1633" s="11">
        <v>0</v>
      </c>
      <c r="AB1633" s="11">
        <v>0</v>
      </c>
      <c r="AC1633" s="11">
        <v>0</v>
      </c>
      <c r="AD1633" s="11">
        <v>0</v>
      </c>
      <c r="AE1633" s="11">
        <v>1</v>
      </c>
      <c r="AF1633" s="11">
        <v>0</v>
      </c>
      <c r="AG1633" s="11">
        <v>0</v>
      </c>
      <c r="AH1633" s="11">
        <v>2</v>
      </c>
      <c r="AI1633" s="11">
        <v>0</v>
      </c>
      <c r="AJ1633" s="11">
        <v>0</v>
      </c>
      <c r="AK1633" s="11">
        <v>0</v>
      </c>
      <c r="AL1633" s="11">
        <v>0</v>
      </c>
      <c r="AM1633" s="11">
        <v>0</v>
      </c>
      <c r="AN1633" s="11">
        <v>0</v>
      </c>
      <c r="AO1633" s="11">
        <v>0</v>
      </c>
      <c r="AP1633" s="11">
        <v>1000</v>
      </c>
      <c r="AQ1633" s="11">
        <v>0</v>
      </c>
      <c r="AR1633" s="11">
        <v>0</v>
      </c>
      <c r="AS1633" s="11">
        <v>81000310</v>
      </c>
      <c r="AT1633" s="11" t="s">
        <v>153</v>
      </c>
      <c r="AU1633" s="11"/>
      <c r="AV1633" s="26" t="s">
        <v>171</v>
      </c>
      <c r="AW1633" s="11" t="s">
        <v>339</v>
      </c>
      <c r="AX1633" s="11">
        <v>0</v>
      </c>
      <c r="AY1633" s="11">
        <v>0</v>
      </c>
      <c r="AZ1633" s="26" t="s">
        <v>156</v>
      </c>
      <c r="BA1633" s="26" t="s">
        <v>153</v>
      </c>
      <c r="BB1633" s="11">
        <v>0</v>
      </c>
      <c r="BC1633" s="11">
        <v>0</v>
      </c>
      <c r="BD1633" s="33" t="s">
        <v>2052</v>
      </c>
      <c r="BE1633" s="11">
        <v>0</v>
      </c>
      <c r="BF1633" s="11">
        <v>0</v>
      </c>
      <c r="BG1633" s="11">
        <v>0</v>
      </c>
      <c r="BH1633" s="11">
        <v>0</v>
      </c>
      <c r="BI1633" s="11">
        <v>0</v>
      </c>
      <c r="BJ1633" s="11">
        <v>0</v>
      </c>
      <c r="BK1633" s="35">
        <v>0</v>
      </c>
      <c r="BL1633" s="11">
        <v>1</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81000320</v>
      </c>
      <c r="D1634" s="8" t="s">
        <v>2053</v>
      </c>
      <c r="E1634" s="11">
        <v>1</v>
      </c>
      <c r="F1634" s="11">
        <v>80000001</v>
      </c>
      <c r="G1634" s="11">
        <v>0</v>
      </c>
      <c r="H1634" s="11">
        <v>0</v>
      </c>
      <c r="I1634" s="11">
        <v>1</v>
      </c>
      <c r="J1634" s="11">
        <v>0</v>
      </c>
      <c r="K1634" s="7">
        <v>0</v>
      </c>
      <c r="L1634" s="11">
        <v>0</v>
      </c>
      <c r="M1634" s="11">
        <v>0</v>
      </c>
      <c r="N1634" s="11">
        <v>1</v>
      </c>
      <c r="O1634" s="11">
        <v>0</v>
      </c>
      <c r="P1634" s="11">
        <v>0</v>
      </c>
      <c r="Q1634" s="11">
        <v>0</v>
      </c>
      <c r="R1634" s="11">
        <v>0</v>
      </c>
      <c r="S1634" s="11">
        <v>0</v>
      </c>
      <c r="T1634" s="11">
        <v>1</v>
      </c>
      <c r="U1634" s="11">
        <v>2</v>
      </c>
      <c r="V1634" s="11">
        <v>0</v>
      </c>
      <c r="W1634" s="11">
        <v>0</v>
      </c>
      <c r="X1634" s="11"/>
      <c r="Y1634" s="11">
        <v>0</v>
      </c>
      <c r="Z1634" s="11">
        <v>1</v>
      </c>
      <c r="AA1634" s="11">
        <v>0</v>
      </c>
      <c r="AB1634" s="11">
        <v>0</v>
      </c>
      <c r="AC1634" s="11">
        <v>0</v>
      </c>
      <c r="AD1634" s="11">
        <v>0</v>
      </c>
      <c r="AE1634" s="11">
        <v>1</v>
      </c>
      <c r="AF1634" s="11">
        <v>0</v>
      </c>
      <c r="AG1634" s="11">
        <v>0</v>
      </c>
      <c r="AH1634" s="11">
        <v>2</v>
      </c>
      <c r="AI1634" s="11">
        <v>0</v>
      </c>
      <c r="AJ1634" s="11">
        <v>0</v>
      </c>
      <c r="AK1634" s="11">
        <v>0</v>
      </c>
      <c r="AL1634" s="11">
        <v>0</v>
      </c>
      <c r="AM1634" s="11">
        <v>0</v>
      </c>
      <c r="AN1634" s="11">
        <v>0</v>
      </c>
      <c r="AO1634" s="11">
        <v>0</v>
      </c>
      <c r="AP1634" s="11">
        <v>1000</v>
      </c>
      <c r="AQ1634" s="11">
        <v>0</v>
      </c>
      <c r="AR1634" s="11">
        <v>0</v>
      </c>
      <c r="AS1634" s="11">
        <v>81000320</v>
      </c>
      <c r="AT1634" s="11" t="s">
        <v>153</v>
      </c>
      <c r="AU1634" s="11"/>
      <c r="AV1634" s="26" t="s">
        <v>171</v>
      </c>
      <c r="AW1634" s="11" t="s">
        <v>339</v>
      </c>
      <c r="AX1634" s="11">
        <v>0</v>
      </c>
      <c r="AY1634" s="11">
        <v>0</v>
      </c>
      <c r="AZ1634" s="26" t="s">
        <v>156</v>
      </c>
      <c r="BA1634" s="26" t="s">
        <v>153</v>
      </c>
      <c r="BB1634" s="11">
        <v>0</v>
      </c>
      <c r="BC1634" s="11">
        <v>0</v>
      </c>
      <c r="BD1634" s="33" t="s">
        <v>2054</v>
      </c>
      <c r="BE1634" s="11">
        <v>0</v>
      </c>
      <c r="BF1634" s="11">
        <v>0</v>
      </c>
      <c r="BG1634" s="11">
        <v>0</v>
      </c>
      <c r="BH1634" s="11">
        <v>0</v>
      </c>
      <c r="BI1634" s="11">
        <v>0</v>
      </c>
      <c r="BJ1634" s="11">
        <v>0</v>
      </c>
      <c r="BK1634" s="35">
        <v>0</v>
      </c>
      <c r="BL1634" s="11">
        <v>1</v>
      </c>
      <c r="BM1634" s="11">
        <v>0</v>
      </c>
      <c r="BN1634" s="11">
        <v>0</v>
      </c>
      <c r="BO1634" s="11">
        <v>0</v>
      </c>
      <c r="BP1634" s="11">
        <v>0</v>
      </c>
      <c r="BQ1634" s="11">
        <v>0</v>
      </c>
      <c r="BR1634" s="11">
        <v>0</v>
      </c>
      <c r="BS1634" s="11"/>
      <c r="BT1634" s="11"/>
      <c r="BU1634" s="11"/>
      <c r="BV1634" s="11">
        <v>0</v>
      </c>
      <c r="BW1634" s="11">
        <v>0</v>
      </c>
      <c r="BX1634" s="11">
        <v>0</v>
      </c>
    </row>
    <row r="1635" spans="3:76" ht="19.5" customHeight="1">
      <c r="C1635" s="9">
        <v>81000330</v>
      </c>
      <c r="D1635" s="8" t="s">
        <v>2055</v>
      </c>
      <c r="E1635" s="7">
        <v>1</v>
      </c>
      <c r="F1635" s="11">
        <v>80000001</v>
      </c>
      <c r="G1635" s="11">
        <v>0</v>
      </c>
      <c r="H1635" s="11">
        <v>0</v>
      </c>
      <c r="I1635" s="7">
        <v>1</v>
      </c>
      <c r="J1635" s="7">
        <v>0</v>
      </c>
      <c r="K1635" s="7">
        <v>0</v>
      </c>
      <c r="L1635" s="9">
        <v>0</v>
      </c>
      <c r="M1635" s="9">
        <v>0</v>
      </c>
      <c r="N1635" s="9">
        <v>1</v>
      </c>
      <c r="O1635" s="9">
        <v>0</v>
      </c>
      <c r="P1635" s="9">
        <v>0</v>
      </c>
      <c r="Q1635" s="9">
        <v>0</v>
      </c>
      <c r="R1635" s="11">
        <v>0</v>
      </c>
      <c r="S1635" s="16">
        <v>0</v>
      </c>
      <c r="T1635" s="7">
        <v>1</v>
      </c>
      <c r="U1635" s="9">
        <v>2</v>
      </c>
      <c r="V1635" s="9">
        <v>0</v>
      </c>
      <c r="W1635" s="9">
        <v>0</v>
      </c>
      <c r="X1635" s="9"/>
      <c r="Y1635" s="9">
        <v>0</v>
      </c>
      <c r="Z1635" s="9">
        <v>1</v>
      </c>
      <c r="AA1635" s="9">
        <v>0</v>
      </c>
      <c r="AB1635" s="9">
        <v>0</v>
      </c>
      <c r="AC1635" s="9">
        <v>0</v>
      </c>
      <c r="AD1635" s="9">
        <v>0</v>
      </c>
      <c r="AE1635" s="9">
        <v>1</v>
      </c>
      <c r="AF1635" s="9">
        <v>1</v>
      </c>
      <c r="AG1635" s="9">
        <v>3</v>
      </c>
      <c r="AH1635" s="11">
        <v>2</v>
      </c>
      <c r="AI1635" s="11">
        <v>2</v>
      </c>
      <c r="AJ1635" s="11">
        <v>0</v>
      </c>
      <c r="AK1635" s="11">
        <v>4</v>
      </c>
      <c r="AL1635" s="9">
        <v>0</v>
      </c>
      <c r="AM1635" s="9">
        <v>0</v>
      </c>
      <c r="AN1635" s="9">
        <v>0</v>
      </c>
      <c r="AO1635" s="9">
        <v>0</v>
      </c>
      <c r="AP1635" s="9">
        <v>2000</v>
      </c>
      <c r="AQ1635" s="9">
        <v>0</v>
      </c>
      <c r="AR1635" s="9">
        <v>10</v>
      </c>
      <c r="AS1635" s="11">
        <v>0</v>
      </c>
      <c r="AT1635" s="9">
        <v>92002001</v>
      </c>
      <c r="AU1635" s="9"/>
      <c r="AV1635" s="10" t="s">
        <v>171</v>
      </c>
      <c r="AW1635" s="9" t="s">
        <v>598</v>
      </c>
      <c r="AX1635" s="9">
        <v>10003002</v>
      </c>
      <c r="AY1635" s="9">
        <v>21100020</v>
      </c>
      <c r="AZ1635" s="8" t="s">
        <v>540</v>
      </c>
      <c r="BA1635" s="10">
        <v>0</v>
      </c>
      <c r="BB1635" s="16">
        <v>0</v>
      </c>
      <c r="BC1635" s="16">
        <v>0</v>
      </c>
      <c r="BD1635" s="21" t="s">
        <v>2056</v>
      </c>
      <c r="BE1635" s="9">
        <v>0</v>
      </c>
      <c r="BF1635" s="7">
        <v>0</v>
      </c>
      <c r="BG1635" s="9">
        <v>0</v>
      </c>
      <c r="BH1635" s="9">
        <v>0</v>
      </c>
      <c r="BI1635" s="9">
        <v>0</v>
      </c>
      <c r="BJ1635" s="9">
        <v>0</v>
      </c>
      <c r="BK1635" s="24">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81000340</v>
      </c>
      <c r="D1636" s="10" t="s">
        <v>413</v>
      </c>
      <c r="E1636" s="7">
        <v>1</v>
      </c>
      <c r="F1636" s="11">
        <v>80000001</v>
      </c>
      <c r="G1636" s="9">
        <v>0</v>
      </c>
      <c r="H1636" s="9">
        <v>0</v>
      </c>
      <c r="I1636" s="7">
        <v>1</v>
      </c>
      <c r="J1636" s="7">
        <v>0</v>
      </c>
      <c r="K1636" s="7">
        <v>0</v>
      </c>
      <c r="L1636" s="9">
        <v>0</v>
      </c>
      <c r="M1636" s="9">
        <v>0</v>
      </c>
      <c r="N1636" s="9">
        <v>1</v>
      </c>
      <c r="O1636" s="9">
        <v>0</v>
      </c>
      <c r="P1636" s="9">
        <v>0</v>
      </c>
      <c r="Q1636" s="9">
        <v>0</v>
      </c>
      <c r="R1636" s="11">
        <v>0</v>
      </c>
      <c r="S1636" s="16">
        <v>0</v>
      </c>
      <c r="T1636" s="7">
        <v>1</v>
      </c>
      <c r="U1636" s="9">
        <v>2</v>
      </c>
      <c r="V1636" s="9">
        <v>0</v>
      </c>
      <c r="W1636" s="9">
        <v>0</v>
      </c>
      <c r="X1636" s="9"/>
      <c r="Y1636" s="9">
        <v>0</v>
      </c>
      <c r="Z1636" s="9">
        <v>1</v>
      </c>
      <c r="AA1636" s="9">
        <v>0</v>
      </c>
      <c r="AB1636" s="9">
        <v>0</v>
      </c>
      <c r="AC1636" s="9">
        <v>0</v>
      </c>
      <c r="AD1636" s="9">
        <v>0</v>
      </c>
      <c r="AE1636" s="9">
        <v>1</v>
      </c>
      <c r="AF1636" s="9">
        <v>1</v>
      </c>
      <c r="AG1636" s="9">
        <v>3.5</v>
      </c>
      <c r="AH1636" s="11">
        <v>0</v>
      </c>
      <c r="AI1636" s="11">
        <v>0</v>
      </c>
      <c r="AJ1636" s="11">
        <v>0</v>
      </c>
      <c r="AK1636" s="11">
        <v>3</v>
      </c>
      <c r="AL1636" s="9">
        <v>0</v>
      </c>
      <c r="AM1636" s="9">
        <v>0</v>
      </c>
      <c r="AN1636" s="9">
        <v>0</v>
      </c>
      <c r="AO1636" s="9">
        <v>0</v>
      </c>
      <c r="AP1636" s="9">
        <v>2000</v>
      </c>
      <c r="AQ1636" s="9">
        <v>0</v>
      </c>
      <c r="AR1636" s="9">
        <v>0</v>
      </c>
      <c r="AS1636" s="11">
        <v>0</v>
      </c>
      <c r="AT1636" s="9">
        <v>81000130</v>
      </c>
      <c r="AU1636" s="9"/>
      <c r="AV1636" s="10" t="s">
        <v>171</v>
      </c>
      <c r="AW1636" s="9" t="s">
        <v>159</v>
      </c>
      <c r="AX1636" s="9">
        <v>10000007</v>
      </c>
      <c r="AY1636" s="9">
        <v>70204001</v>
      </c>
      <c r="AZ1636" s="58" t="s">
        <v>156</v>
      </c>
      <c r="BA1636" s="10">
        <v>0</v>
      </c>
      <c r="BB1636" s="16">
        <v>0</v>
      </c>
      <c r="BC1636" s="16">
        <v>0</v>
      </c>
      <c r="BD1636" s="21" t="s">
        <v>2057</v>
      </c>
      <c r="BE1636" s="9">
        <v>0</v>
      </c>
      <c r="BF1636" s="7">
        <v>0</v>
      </c>
      <c r="BG1636" s="9">
        <v>0</v>
      </c>
      <c r="BH1636" s="9">
        <v>0</v>
      </c>
      <c r="BI1636" s="9">
        <v>0</v>
      </c>
      <c r="BJ1636" s="9">
        <v>0</v>
      </c>
      <c r="BK1636" s="24">
        <v>0</v>
      </c>
      <c r="BL1636" s="11">
        <v>1</v>
      </c>
      <c r="BM1636" s="11">
        <v>0</v>
      </c>
      <c r="BN1636" s="11">
        <v>0</v>
      </c>
      <c r="BO1636" s="11">
        <v>0</v>
      </c>
      <c r="BP1636" s="11">
        <v>0</v>
      </c>
      <c r="BQ1636" s="11">
        <v>0</v>
      </c>
      <c r="BR1636" s="11">
        <v>0</v>
      </c>
      <c r="BS1636" s="11"/>
      <c r="BT1636" s="11"/>
      <c r="BU1636" s="11"/>
      <c r="BV1636" s="11">
        <v>0</v>
      </c>
      <c r="BW1636" s="11">
        <v>0</v>
      </c>
      <c r="BX1636" s="11">
        <v>0</v>
      </c>
    </row>
    <row r="1637" spans="3:76" ht="19.5" customHeight="1">
      <c r="C1637" s="9">
        <v>81000350</v>
      </c>
      <c r="D1637" s="8" t="s">
        <v>2058</v>
      </c>
      <c r="E1637" s="7">
        <v>1</v>
      </c>
      <c r="F1637" s="11">
        <v>80000001</v>
      </c>
      <c r="G1637" s="7">
        <v>0</v>
      </c>
      <c r="H1637" s="7">
        <v>0</v>
      </c>
      <c r="I1637" s="7">
        <v>1</v>
      </c>
      <c r="J1637" s="7">
        <v>0</v>
      </c>
      <c r="K1637" s="7">
        <v>0</v>
      </c>
      <c r="L1637" s="7">
        <v>0</v>
      </c>
      <c r="M1637" s="7">
        <v>0</v>
      </c>
      <c r="N1637" s="7">
        <v>1</v>
      </c>
      <c r="O1637" s="7">
        <v>0</v>
      </c>
      <c r="P1637" s="7">
        <v>0</v>
      </c>
      <c r="Q1637" s="7">
        <v>0</v>
      </c>
      <c r="R1637" s="11">
        <v>0</v>
      </c>
      <c r="S1637" s="7">
        <v>0</v>
      </c>
      <c r="T1637" s="7">
        <v>1</v>
      </c>
      <c r="U1637" s="7">
        <v>2</v>
      </c>
      <c r="V1637" s="7">
        <v>0</v>
      </c>
      <c r="W1637" s="9">
        <v>0</v>
      </c>
      <c r="X1637" s="9"/>
      <c r="Y1637" s="9">
        <v>0</v>
      </c>
      <c r="Z1637" s="7">
        <v>1</v>
      </c>
      <c r="AA1637" s="7">
        <v>0</v>
      </c>
      <c r="AB1637" s="7">
        <v>0</v>
      </c>
      <c r="AC1637" s="7">
        <v>0</v>
      </c>
      <c r="AD1637" s="7">
        <v>0</v>
      </c>
      <c r="AE1637" s="7">
        <v>1</v>
      </c>
      <c r="AF1637" s="7">
        <v>1</v>
      </c>
      <c r="AG1637" s="7">
        <v>0</v>
      </c>
      <c r="AH1637" s="11">
        <v>7</v>
      </c>
      <c r="AI1637" s="11">
        <v>0</v>
      </c>
      <c r="AJ1637" s="11">
        <v>0</v>
      </c>
      <c r="AK1637" s="11">
        <v>15</v>
      </c>
      <c r="AL1637" s="7">
        <v>0</v>
      </c>
      <c r="AM1637" s="7">
        <v>0</v>
      </c>
      <c r="AN1637" s="7">
        <v>0</v>
      </c>
      <c r="AO1637" s="7">
        <v>0</v>
      </c>
      <c r="AP1637" s="7">
        <v>3000</v>
      </c>
      <c r="AQ1637" s="7">
        <v>0</v>
      </c>
      <c r="AR1637" s="7">
        <v>0</v>
      </c>
      <c r="AS1637" s="11">
        <v>0</v>
      </c>
      <c r="AT1637" s="9">
        <v>81000130</v>
      </c>
      <c r="AU1637" s="9"/>
      <c r="AV1637" s="10" t="s">
        <v>171</v>
      </c>
      <c r="AW1637" s="7" t="s">
        <v>159</v>
      </c>
      <c r="AX1637" s="9">
        <v>10000007</v>
      </c>
      <c r="AY1637" s="9">
        <v>21101050</v>
      </c>
      <c r="AZ1637" s="8" t="s">
        <v>2047</v>
      </c>
      <c r="BA1637" s="7">
        <v>0</v>
      </c>
      <c r="BB1637" s="16">
        <v>0</v>
      </c>
      <c r="BC1637" s="16">
        <v>0</v>
      </c>
      <c r="BD1637" s="21" t="s">
        <v>2059</v>
      </c>
      <c r="BE1637" s="7">
        <v>0</v>
      </c>
      <c r="BF1637" s="7">
        <v>0</v>
      </c>
      <c r="BG1637" s="7">
        <v>0</v>
      </c>
      <c r="BH1637" s="7">
        <v>0</v>
      </c>
      <c r="BI1637" s="7">
        <v>0</v>
      </c>
      <c r="BJ1637" s="7">
        <v>0</v>
      </c>
      <c r="BK1637" s="24">
        <v>0</v>
      </c>
      <c r="BL1637" s="11">
        <v>0</v>
      </c>
      <c r="BM1637" s="11">
        <v>0</v>
      </c>
      <c r="BN1637" s="11">
        <v>0</v>
      </c>
      <c r="BO1637" s="11">
        <v>0</v>
      </c>
      <c r="BP1637" s="11">
        <v>0</v>
      </c>
      <c r="BQ1637" s="11">
        <v>0</v>
      </c>
      <c r="BR1637" s="11">
        <v>0</v>
      </c>
      <c r="BS1637" s="11"/>
      <c r="BT1637" s="11"/>
      <c r="BU1637" s="11"/>
      <c r="BV1637" s="11">
        <v>0</v>
      </c>
      <c r="BW1637" s="11">
        <v>0</v>
      </c>
      <c r="BX1637" s="11">
        <v>0</v>
      </c>
    </row>
    <row r="1638" spans="3:76" ht="19.5" customHeight="1">
      <c r="C1638" s="9">
        <v>81000360</v>
      </c>
      <c r="D1638" s="160" t="s">
        <v>2060</v>
      </c>
      <c r="E1638" s="161">
        <v>1</v>
      </c>
      <c r="F1638" s="11">
        <v>80000001</v>
      </c>
      <c r="G1638" s="7">
        <v>0</v>
      </c>
      <c r="H1638" s="7">
        <v>0</v>
      </c>
      <c r="I1638" s="161">
        <v>1</v>
      </c>
      <c r="J1638" s="161">
        <v>0</v>
      </c>
      <c r="K1638" s="161">
        <v>0</v>
      </c>
      <c r="L1638" s="166">
        <v>0</v>
      </c>
      <c r="M1638" s="166">
        <v>0</v>
      </c>
      <c r="N1638" s="166">
        <v>1</v>
      </c>
      <c r="O1638" s="166">
        <v>0</v>
      </c>
      <c r="P1638" s="166">
        <v>0</v>
      </c>
      <c r="Q1638" s="166">
        <v>0</v>
      </c>
      <c r="R1638" s="167">
        <v>0</v>
      </c>
      <c r="S1638" s="168">
        <v>0</v>
      </c>
      <c r="T1638" s="161">
        <v>1</v>
      </c>
      <c r="U1638" s="166">
        <v>2</v>
      </c>
      <c r="V1638" s="166">
        <v>0</v>
      </c>
      <c r="W1638" s="166">
        <v>0</v>
      </c>
      <c r="X1638" s="161"/>
      <c r="Y1638" s="161">
        <v>0</v>
      </c>
      <c r="Z1638" s="166">
        <v>1</v>
      </c>
      <c r="AA1638" s="166">
        <v>0</v>
      </c>
      <c r="AB1638" s="166">
        <v>0</v>
      </c>
      <c r="AC1638" s="166">
        <v>0</v>
      </c>
      <c r="AD1638" s="166">
        <v>0</v>
      </c>
      <c r="AE1638" s="166">
        <v>1</v>
      </c>
      <c r="AF1638" s="166">
        <v>1</v>
      </c>
      <c r="AG1638" s="166">
        <v>4</v>
      </c>
      <c r="AH1638" s="167">
        <v>2</v>
      </c>
      <c r="AI1638" s="167">
        <v>1</v>
      </c>
      <c r="AJ1638" s="167">
        <v>0</v>
      </c>
      <c r="AK1638" s="167">
        <v>7</v>
      </c>
      <c r="AL1638" s="166">
        <v>0</v>
      </c>
      <c r="AM1638" s="166">
        <v>0</v>
      </c>
      <c r="AN1638" s="166">
        <v>0</v>
      </c>
      <c r="AO1638" s="166">
        <v>0</v>
      </c>
      <c r="AP1638" s="166">
        <v>2000</v>
      </c>
      <c r="AQ1638" s="166">
        <v>0</v>
      </c>
      <c r="AR1638" s="166">
        <v>0</v>
      </c>
      <c r="AS1638" s="167">
        <v>0</v>
      </c>
      <c r="AT1638" s="166"/>
      <c r="AU1638" s="166"/>
      <c r="AV1638" s="10" t="s">
        <v>171</v>
      </c>
      <c r="AW1638" s="166" t="s">
        <v>539</v>
      </c>
      <c r="AX1638" s="166">
        <v>10000006</v>
      </c>
      <c r="AY1638" s="166">
        <v>21101022</v>
      </c>
      <c r="AZ1638" s="176" t="s">
        <v>2061</v>
      </c>
      <c r="BA1638" s="160">
        <v>0</v>
      </c>
      <c r="BB1638" s="168">
        <v>0</v>
      </c>
      <c r="BC1638" s="168">
        <v>0</v>
      </c>
      <c r="BD1638" s="177" t="str">
        <f>"立即将附近玩家全部拉到当前位置"</f>
        <v>立即将附近玩家全部拉到当前位置</v>
      </c>
      <c r="BE1638" s="166">
        <v>0</v>
      </c>
      <c r="BF1638" s="161">
        <v>0</v>
      </c>
      <c r="BG1638" s="166">
        <v>0</v>
      </c>
      <c r="BH1638" s="166">
        <v>0</v>
      </c>
      <c r="BI1638" s="166">
        <v>0</v>
      </c>
      <c r="BJ1638" s="166">
        <v>0</v>
      </c>
      <c r="BK1638" s="183">
        <v>0</v>
      </c>
      <c r="BL1638" s="167">
        <v>0</v>
      </c>
      <c r="BM1638" s="167">
        <v>0</v>
      </c>
      <c r="BN1638" s="167">
        <v>0</v>
      </c>
      <c r="BO1638" s="167">
        <v>0</v>
      </c>
      <c r="BP1638" s="167">
        <v>0</v>
      </c>
      <c r="BQ1638" s="167">
        <v>0</v>
      </c>
      <c r="BR1638" s="11">
        <v>0</v>
      </c>
      <c r="BS1638" s="11"/>
      <c r="BT1638" s="11"/>
      <c r="BU1638" s="11"/>
      <c r="BV1638" s="167">
        <v>0</v>
      </c>
      <c r="BW1638" s="167">
        <v>0</v>
      </c>
      <c r="BX1638" s="167">
        <v>0</v>
      </c>
    </row>
    <row r="1639" spans="3:76" ht="19.5" customHeight="1">
      <c r="C1639" s="9">
        <v>81000370</v>
      </c>
      <c r="D1639" s="10" t="s">
        <v>2062</v>
      </c>
      <c r="E1639" s="7">
        <v>1</v>
      </c>
      <c r="F1639" s="11">
        <v>80000001</v>
      </c>
      <c r="G1639" s="9">
        <v>0</v>
      </c>
      <c r="H1639" s="9">
        <v>0</v>
      </c>
      <c r="I1639" s="7">
        <v>1</v>
      </c>
      <c r="J1639" s="7">
        <v>0</v>
      </c>
      <c r="K1639" s="7">
        <v>0</v>
      </c>
      <c r="L1639" s="9">
        <v>0</v>
      </c>
      <c r="M1639" s="9">
        <v>0</v>
      </c>
      <c r="N1639" s="9">
        <v>1</v>
      </c>
      <c r="O1639" s="9">
        <v>0</v>
      </c>
      <c r="P1639" s="9">
        <v>0</v>
      </c>
      <c r="Q1639" s="9">
        <v>0</v>
      </c>
      <c r="R1639" s="11">
        <v>0</v>
      </c>
      <c r="S1639" s="16">
        <v>0</v>
      </c>
      <c r="T1639" s="7">
        <v>1</v>
      </c>
      <c r="U1639" s="9">
        <v>2</v>
      </c>
      <c r="V1639" s="9">
        <v>0</v>
      </c>
      <c r="W1639" s="9">
        <v>0</v>
      </c>
      <c r="X1639" s="9"/>
      <c r="Y1639" s="9">
        <v>0</v>
      </c>
      <c r="Z1639" s="9">
        <v>1</v>
      </c>
      <c r="AA1639" s="9">
        <v>0</v>
      </c>
      <c r="AB1639" s="9">
        <v>0</v>
      </c>
      <c r="AC1639" s="9">
        <v>0</v>
      </c>
      <c r="AD1639" s="9">
        <v>0</v>
      </c>
      <c r="AE1639" s="9">
        <v>1</v>
      </c>
      <c r="AF1639" s="9">
        <v>1</v>
      </c>
      <c r="AG1639" s="9">
        <v>3</v>
      </c>
      <c r="AH1639" s="11">
        <v>2</v>
      </c>
      <c r="AI1639" s="11">
        <v>1</v>
      </c>
      <c r="AJ1639" s="11">
        <v>0</v>
      </c>
      <c r="AK1639" s="11">
        <v>4</v>
      </c>
      <c r="AL1639" s="9">
        <v>0</v>
      </c>
      <c r="AM1639" s="9">
        <v>0</v>
      </c>
      <c r="AN1639" s="9">
        <v>0</v>
      </c>
      <c r="AO1639" s="9">
        <v>0</v>
      </c>
      <c r="AP1639" s="9">
        <v>30000</v>
      </c>
      <c r="AQ1639" s="9">
        <v>0</v>
      </c>
      <c r="AR1639" s="9">
        <v>0</v>
      </c>
      <c r="AS1639" s="11">
        <v>0</v>
      </c>
      <c r="AT1639" s="172">
        <v>81000370</v>
      </c>
      <c r="AU1639" s="173"/>
      <c r="AV1639" s="10" t="s">
        <v>171</v>
      </c>
      <c r="AW1639" s="9" t="s">
        <v>159</v>
      </c>
      <c r="AX1639" s="9">
        <v>10003002</v>
      </c>
      <c r="AY1639" s="9">
        <v>21100060</v>
      </c>
      <c r="AZ1639" s="10" t="s">
        <v>156</v>
      </c>
      <c r="BA1639" s="10">
        <v>0</v>
      </c>
      <c r="BB1639" s="16">
        <v>0</v>
      </c>
      <c r="BC1639" s="16">
        <v>0</v>
      </c>
      <c r="BD1639" s="21" t="s">
        <v>2063</v>
      </c>
      <c r="BE1639" s="9">
        <v>0</v>
      </c>
      <c r="BF1639" s="7">
        <v>0</v>
      </c>
      <c r="BG1639" s="9">
        <v>0</v>
      </c>
      <c r="BH1639" s="9">
        <v>0</v>
      </c>
      <c r="BI1639" s="9">
        <v>0</v>
      </c>
      <c r="BJ1639" s="9">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67000262</v>
      </c>
      <c r="D1640" s="8" t="s">
        <v>2064</v>
      </c>
      <c r="E1640" s="7">
        <v>1</v>
      </c>
      <c r="F1640" s="11">
        <v>80000001</v>
      </c>
      <c r="G1640" s="7">
        <v>0</v>
      </c>
      <c r="H1640" s="7">
        <v>0</v>
      </c>
      <c r="I1640" s="9">
        <v>1</v>
      </c>
      <c r="J1640" s="9">
        <v>0</v>
      </c>
      <c r="K1640" s="9">
        <v>0</v>
      </c>
      <c r="L1640" s="7">
        <v>0</v>
      </c>
      <c r="M1640" s="7">
        <v>0</v>
      </c>
      <c r="N1640" s="7">
        <v>1</v>
      </c>
      <c r="O1640" s="7">
        <v>1</v>
      </c>
      <c r="P1640" s="7">
        <v>0.1</v>
      </c>
      <c r="Q1640" s="7">
        <v>0</v>
      </c>
      <c r="R1640" s="11">
        <v>0</v>
      </c>
      <c r="S1640" s="7">
        <v>0</v>
      </c>
      <c r="T1640" s="7">
        <v>1</v>
      </c>
      <c r="U1640" s="7">
        <v>2</v>
      </c>
      <c r="V1640" s="7">
        <v>0</v>
      </c>
      <c r="W1640" s="7">
        <v>0</v>
      </c>
      <c r="X1640" s="7"/>
      <c r="Y1640" s="7">
        <v>0</v>
      </c>
      <c r="Z1640" s="7">
        <v>0</v>
      </c>
      <c r="AA1640" s="7">
        <v>0</v>
      </c>
      <c r="AB1640" s="7">
        <v>0</v>
      </c>
      <c r="AC1640" s="7">
        <v>0</v>
      </c>
      <c r="AD1640" s="7">
        <v>0</v>
      </c>
      <c r="AE1640" s="7">
        <v>3</v>
      </c>
      <c r="AF1640" s="7">
        <v>2</v>
      </c>
      <c r="AG1640" s="7" t="s">
        <v>152</v>
      </c>
      <c r="AH1640" s="11">
        <v>0</v>
      </c>
      <c r="AI1640" s="11">
        <v>0</v>
      </c>
      <c r="AJ1640" s="11">
        <v>0</v>
      </c>
      <c r="AK1640" s="11">
        <v>1.5</v>
      </c>
      <c r="AL1640" s="7">
        <v>0</v>
      </c>
      <c r="AM1640" s="7">
        <v>0</v>
      </c>
      <c r="AN1640" s="7">
        <v>0</v>
      </c>
      <c r="AO1640" s="7">
        <v>1</v>
      </c>
      <c r="AP1640" s="7">
        <v>3000</v>
      </c>
      <c r="AQ1640" s="7">
        <v>0.5</v>
      </c>
      <c r="AR1640" s="7">
        <v>0</v>
      </c>
      <c r="AS1640" s="11">
        <v>93000201</v>
      </c>
      <c r="AT1640" s="7" t="s">
        <v>153</v>
      </c>
      <c r="AU1640" s="7"/>
      <c r="AV1640" s="8" t="s">
        <v>171</v>
      </c>
      <c r="AW1640" s="7">
        <v>0</v>
      </c>
      <c r="AX1640" s="9">
        <v>0</v>
      </c>
      <c r="AY1640" s="9">
        <v>0</v>
      </c>
      <c r="AZ1640" s="8" t="s">
        <v>2065</v>
      </c>
      <c r="BA1640" s="7">
        <v>0</v>
      </c>
      <c r="BB1640" s="16">
        <v>0</v>
      </c>
      <c r="BC1640" s="16">
        <v>1</v>
      </c>
      <c r="BD1640" s="22" t="s">
        <v>2066</v>
      </c>
      <c r="BE1640" s="7">
        <v>0</v>
      </c>
      <c r="BF1640" s="7">
        <v>0</v>
      </c>
      <c r="BG1640" s="7">
        <v>0</v>
      </c>
      <c r="BH1640" s="7">
        <v>0</v>
      </c>
      <c r="BI1640" s="7">
        <v>0</v>
      </c>
      <c r="BJ1640" s="7">
        <v>0</v>
      </c>
      <c r="BK1640" s="7">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67000263</v>
      </c>
      <c r="D1641" s="8" t="s">
        <v>2067</v>
      </c>
      <c r="E1641" s="7">
        <v>1</v>
      </c>
      <c r="F1641" s="11">
        <v>80000001</v>
      </c>
      <c r="G1641" s="7">
        <v>0</v>
      </c>
      <c r="H1641" s="7">
        <v>0</v>
      </c>
      <c r="I1641" s="9">
        <v>1</v>
      </c>
      <c r="J1641" s="9">
        <v>0</v>
      </c>
      <c r="K1641" s="9">
        <v>0</v>
      </c>
      <c r="L1641" s="7">
        <v>0</v>
      </c>
      <c r="M1641" s="7">
        <v>0</v>
      </c>
      <c r="N1641" s="7">
        <v>1</v>
      </c>
      <c r="O1641" s="7">
        <v>1</v>
      </c>
      <c r="P1641" s="7">
        <v>0.1</v>
      </c>
      <c r="Q1641" s="7">
        <v>0</v>
      </c>
      <c r="R1641" s="11">
        <v>0</v>
      </c>
      <c r="S1641" s="7">
        <v>0</v>
      </c>
      <c r="T1641" s="7">
        <v>1</v>
      </c>
      <c r="U1641" s="7">
        <v>2</v>
      </c>
      <c r="V1641" s="7">
        <v>0</v>
      </c>
      <c r="W1641" s="7">
        <v>0</v>
      </c>
      <c r="X1641" s="7"/>
      <c r="Y1641" s="7">
        <v>0</v>
      </c>
      <c r="Z1641" s="7">
        <v>0</v>
      </c>
      <c r="AA1641" s="7">
        <v>0</v>
      </c>
      <c r="AB1641" s="7">
        <v>0</v>
      </c>
      <c r="AC1641" s="7">
        <v>0</v>
      </c>
      <c r="AD1641" s="7">
        <v>0</v>
      </c>
      <c r="AE1641" s="7">
        <v>3</v>
      </c>
      <c r="AF1641" s="7">
        <v>2</v>
      </c>
      <c r="AG1641" s="7" t="s">
        <v>152</v>
      </c>
      <c r="AH1641" s="11">
        <v>1</v>
      </c>
      <c r="AI1641" s="11">
        <v>0</v>
      </c>
      <c r="AJ1641" s="11">
        <v>0</v>
      </c>
      <c r="AK1641" s="11">
        <v>1.5</v>
      </c>
      <c r="AL1641" s="7">
        <v>0</v>
      </c>
      <c r="AM1641" s="7">
        <v>0</v>
      </c>
      <c r="AN1641" s="7">
        <v>0</v>
      </c>
      <c r="AO1641" s="7">
        <v>1</v>
      </c>
      <c r="AP1641" s="7">
        <v>3000</v>
      </c>
      <c r="AQ1641" s="7">
        <v>0.5</v>
      </c>
      <c r="AR1641" s="7">
        <v>0</v>
      </c>
      <c r="AS1641" s="11">
        <v>0</v>
      </c>
      <c r="AT1641" s="7" t="s">
        <v>2068</v>
      </c>
      <c r="AU1641" s="7"/>
      <c r="AV1641" s="8" t="s">
        <v>154</v>
      </c>
      <c r="AW1641" s="7">
        <v>0</v>
      </c>
      <c r="AX1641" s="9">
        <v>0</v>
      </c>
      <c r="AY1641" s="9">
        <v>0</v>
      </c>
      <c r="AZ1641" s="8" t="s">
        <v>156</v>
      </c>
      <c r="BA1641" s="7">
        <v>0</v>
      </c>
      <c r="BB1641" s="16">
        <v>0</v>
      </c>
      <c r="BC1641" s="16">
        <v>1</v>
      </c>
      <c r="BD1641" s="22" t="s">
        <v>2069</v>
      </c>
      <c r="BE1641" s="7">
        <v>0</v>
      </c>
      <c r="BF1641" s="7">
        <v>0</v>
      </c>
      <c r="BG1641" s="7">
        <v>0</v>
      </c>
      <c r="BH1641" s="7">
        <v>0</v>
      </c>
      <c r="BI1641" s="7">
        <v>0</v>
      </c>
      <c r="BJ1641" s="7">
        <v>0</v>
      </c>
      <c r="BK1641" s="7">
        <v>0</v>
      </c>
      <c r="BL1641" s="11">
        <v>0</v>
      </c>
      <c r="BM1641" s="11">
        <v>0</v>
      </c>
      <c r="BN1641" s="11">
        <v>0</v>
      </c>
      <c r="BO1641" s="11">
        <v>0</v>
      </c>
      <c r="BP1641" s="11">
        <v>0</v>
      </c>
      <c r="BQ1641" s="11">
        <v>0</v>
      </c>
      <c r="BR1641" s="11">
        <v>0</v>
      </c>
      <c r="BS1641" s="11"/>
      <c r="BT1641" s="11"/>
      <c r="BU1641" s="11"/>
      <c r="BV1641" s="11">
        <v>0</v>
      </c>
      <c r="BW1641" s="11">
        <v>0</v>
      </c>
      <c r="BX1641" s="11">
        <v>0</v>
      </c>
    </row>
    <row r="1642" spans="3:76" ht="20.100000000000001" customHeight="1">
      <c r="C1642" s="9">
        <v>67000264</v>
      </c>
      <c r="D1642" s="73" t="s">
        <v>2070</v>
      </c>
      <c r="E1642" s="7">
        <v>1</v>
      </c>
      <c r="F1642" s="11">
        <v>80000001</v>
      </c>
      <c r="G1642" s="27">
        <v>0</v>
      </c>
      <c r="H1642" s="27">
        <v>0</v>
      </c>
      <c r="I1642" s="9">
        <v>1</v>
      </c>
      <c r="J1642" s="9">
        <v>0</v>
      </c>
      <c r="K1642" s="9">
        <v>0</v>
      </c>
      <c r="L1642" s="27">
        <v>0</v>
      </c>
      <c r="M1642" s="27">
        <v>0</v>
      </c>
      <c r="N1642" s="27">
        <v>1</v>
      </c>
      <c r="O1642" s="7">
        <v>1</v>
      </c>
      <c r="P1642" s="7">
        <v>0.1</v>
      </c>
      <c r="Q1642" s="27">
        <v>0</v>
      </c>
      <c r="R1642" s="11">
        <v>0</v>
      </c>
      <c r="S1642" s="27">
        <v>0</v>
      </c>
      <c r="T1642" s="7">
        <v>1</v>
      </c>
      <c r="U1642" s="27">
        <v>2</v>
      </c>
      <c r="V1642" s="27">
        <v>0</v>
      </c>
      <c r="W1642" s="27">
        <v>1.5</v>
      </c>
      <c r="X1642" s="7"/>
      <c r="Y1642" s="7">
        <v>0</v>
      </c>
      <c r="Z1642" s="27">
        <v>0</v>
      </c>
      <c r="AA1642" s="27">
        <v>0</v>
      </c>
      <c r="AB1642" s="27">
        <v>0</v>
      </c>
      <c r="AC1642" s="27">
        <v>0</v>
      </c>
      <c r="AD1642" s="27">
        <v>0</v>
      </c>
      <c r="AE1642" s="27">
        <v>10</v>
      </c>
      <c r="AF1642" s="27">
        <v>2</v>
      </c>
      <c r="AG1642" s="27" t="s">
        <v>772</v>
      </c>
      <c r="AH1642" s="29">
        <v>0</v>
      </c>
      <c r="AI1642" s="11">
        <v>0</v>
      </c>
      <c r="AJ1642" s="11">
        <v>0</v>
      </c>
      <c r="AK1642" s="29">
        <v>1.5</v>
      </c>
      <c r="AL1642" s="27">
        <v>0</v>
      </c>
      <c r="AM1642" s="27">
        <v>0</v>
      </c>
      <c r="AN1642" s="27">
        <v>0</v>
      </c>
      <c r="AO1642" s="27">
        <v>2</v>
      </c>
      <c r="AP1642" s="27">
        <v>3000</v>
      </c>
      <c r="AQ1642" s="27">
        <v>0.5</v>
      </c>
      <c r="AR1642" s="27">
        <v>0</v>
      </c>
      <c r="AS1642" s="11">
        <v>0</v>
      </c>
      <c r="AT1642" s="27" t="s">
        <v>153</v>
      </c>
      <c r="AU1642" s="27"/>
      <c r="AV1642" s="73" t="s">
        <v>154</v>
      </c>
      <c r="AW1642" s="7">
        <v>0</v>
      </c>
      <c r="AX1642" s="59">
        <v>10000007</v>
      </c>
      <c r="AY1642" s="9">
        <v>23000010</v>
      </c>
      <c r="AZ1642" s="73" t="s">
        <v>156</v>
      </c>
      <c r="BA1642" s="27">
        <v>0</v>
      </c>
      <c r="BB1642" s="61">
        <v>0</v>
      </c>
      <c r="BC1642" s="16">
        <v>1</v>
      </c>
      <c r="BD1642" s="89" t="s">
        <v>2071</v>
      </c>
      <c r="BE1642" s="27">
        <v>0</v>
      </c>
      <c r="BF1642" s="7">
        <v>0</v>
      </c>
      <c r="BG1642" s="27">
        <v>0</v>
      </c>
      <c r="BH1642" s="27">
        <v>0</v>
      </c>
      <c r="BI1642" s="27">
        <v>0</v>
      </c>
      <c r="BJ1642" s="27">
        <v>0</v>
      </c>
      <c r="BK1642" s="7">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67000265</v>
      </c>
      <c r="D1643" s="8" t="s">
        <v>2072</v>
      </c>
      <c r="E1643" s="7">
        <v>1</v>
      </c>
      <c r="F1643" s="11">
        <v>80000001</v>
      </c>
      <c r="G1643" s="7">
        <v>0</v>
      </c>
      <c r="H1643" s="7">
        <v>0</v>
      </c>
      <c r="I1643" s="9">
        <v>1</v>
      </c>
      <c r="J1643" s="9">
        <v>0</v>
      </c>
      <c r="K1643" s="9">
        <v>0</v>
      </c>
      <c r="L1643" s="7">
        <v>0</v>
      </c>
      <c r="M1643" s="7">
        <v>0</v>
      </c>
      <c r="N1643" s="7">
        <v>1</v>
      </c>
      <c r="O1643" s="7">
        <v>2</v>
      </c>
      <c r="P1643" s="7">
        <v>1</v>
      </c>
      <c r="Q1643" s="7">
        <v>0</v>
      </c>
      <c r="R1643" s="11">
        <v>0</v>
      </c>
      <c r="S1643" s="7">
        <v>0</v>
      </c>
      <c r="T1643" s="7">
        <v>1</v>
      </c>
      <c r="U1643" s="7">
        <v>2</v>
      </c>
      <c r="V1643" s="7">
        <v>0</v>
      </c>
      <c r="W1643" s="7">
        <v>0</v>
      </c>
      <c r="X1643" s="7"/>
      <c r="Y1643" s="7">
        <v>0</v>
      </c>
      <c r="Z1643" s="7">
        <v>0</v>
      </c>
      <c r="AA1643" s="7">
        <v>0</v>
      </c>
      <c r="AB1643" s="7">
        <v>0</v>
      </c>
      <c r="AC1643" s="7">
        <v>0</v>
      </c>
      <c r="AD1643" s="7">
        <v>0</v>
      </c>
      <c r="AE1643" s="7">
        <v>30</v>
      </c>
      <c r="AF1643" s="7">
        <v>2</v>
      </c>
      <c r="AG1643" s="7" t="s">
        <v>152</v>
      </c>
      <c r="AH1643" s="11">
        <v>0</v>
      </c>
      <c r="AI1643" s="11">
        <v>0</v>
      </c>
      <c r="AJ1643" s="11">
        <v>0</v>
      </c>
      <c r="AK1643" s="11">
        <v>1.5</v>
      </c>
      <c r="AL1643" s="7">
        <v>0</v>
      </c>
      <c r="AM1643" s="7">
        <v>0</v>
      </c>
      <c r="AN1643" s="7">
        <v>0</v>
      </c>
      <c r="AO1643" s="7">
        <v>1</v>
      </c>
      <c r="AP1643" s="7">
        <v>3000</v>
      </c>
      <c r="AQ1643" s="7">
        <v>0.5</v>
      </c>
      <c r="AR1643" s="7">
        <v>0</v>
      </c>
      <c r="AS1643" s="11">
        <v>93000203</v>
      </c>
      <c r="AT1643" s="7" t="s">
        <v>153</v>
      </c>
      <c r="AU1643" s="7"/>
      <c r="AV1643" s="8" t="s">
        <v>171</v>
      </c>
      <c r="AW1643" s="7">
        <v>0</v>
      </c>
      <c r="AX1643" s="9">
        <v>0</v>
      </c>
      <c r="AY1643" s="9">
        <v>0</v>
      </c>
      <c r="AZ1643" s="8" t="s">
        <v>2065</v>
      </c>
      <c r="BA1643" s="7">
        <v>0</v>
      </c>
      <c r="BB1643" s="16">
        <v>0</v>
      </c>
      <c r="BC1643" s="16">
        <v>1</v>
      </c>
      <c r="BD1643" s="22" t="s">
        <v>2073</v>
      </c>
      <c r="BE1643" s="7">
        <v>0</v>
      </c>
      <c r="BF1643" s="7">
        <v>0</v>
      </c>
      <c r="BG1643" s="7">
        <v>0</v>
      </c>
      <c r="BH1643" s="7">
        <v>0</v>
      </c>
      <c r="BI1643" s="7">
        <v>0</v>
      </c>
      <c r="BJ1643" s="7">
        <v>0</v>
      </c>
      <c r="BK1643" s="7">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67000266</v>
      </c>
      <c r="D1644" s="8" t="s">
        <v>2074</v>
      </c>
      <c r="E1644" s="7">
        <v>1</v>
      </c>
      <c r="F1644" s="11">
        <v>80000001</v>
      </c>
      <c r="G1644" s="7">
        <v>0</v>
      </c>
      <c r="H1644" s="7">
        <v>0</v>
      </c>
      <c r="I1644" s="9">
        <v>1</v>
      </c>
      <c r="J1644" s="9">
        <v>0</v>
      </c>
      <c r="K1644" s="9">
        <v>0</v>
      </c>
      <c r="L1644" s="7">
        <v>0</v>
      </c>
      <c r="M1644" s="7">
        <v>0</v>
      </c>
      <c r="N1644" s="7">
        <v>1</v>
      </c>
      <c r="O1644" s="7">
        <v>1</v>
      </c>
      <c r="P1644" s="7">
        <v>0.1</v>
      </c>
      <c r="Q1644" s="7">
        <v>0</v>
      </c>
      <c r="R1644" s="11">
        <v>0</v>
      </c>
      <c r="S1644" s="7">
        <v>0</v>
      </c>
      <c r="T1644" s="7">
        <v>1</v>
      </c>
      <c r="U1644" s="7">
        <v>2</v>
      </c>
      <c r="V1644" s="7">
        <v>0</v>
      </c>
      <c r="W1644" s="7">
        <v>1.5</v>
      </c>
      <c r="X1644" s="7"/>
      <c r="Y1644" s="7">
        <v>0</v>
      </c>
      <c r="Z1644" s="7">
        <v>0</v>
      </c>
      <c r="AA1644" s="7">
        <v>0</v>
      </c>
      <c r="AB1644" s="7">
        <v>0</v>
      </c>
      <c r="AC1644" s="7">
        <v>0</v>
      </c>
      <c r="AD1644" s="7">
        <v>0</v>
      </c>
      <c r="AE1644" s="7">
        <v>3</v>
      </c>
      <c r="AF1644" s="7">
        <v>2</v>
      </c>
      <c r="AG1644" s="7" t="s">
        <v>152</v>
      </c>
      <c r="AH1644" s="11">
        <v>7</v>
      </c>
      <c r="AI1644" s="11">
        <v>0</v>
      </c>
      <c r="AJ1644" s="11">
        <v>0</v>
      </c>
      <c r="AK1644" s="11">
        <v>1.5</v>
      </c>
      <c r="AL1644" s="7">
        <v>0</v>
      </c>
      <c r="AM1644" s="7">
        <v>0</v>
      </c>
      <c r="AN1644" s="7">
        <v>0</v>
      </c>
      <c r="AO1644" s="7">
        <v>1</v>
      </c>
      <c r="AP1644" s="7">
        <v>3000</v>
      </c>
      <c r="AQ1644" s="7">
        <v>0.5</v>
      </c>
      <c r="AR1644" s="7">
        <v>0</v>
      </c>
      <c r="AS1644" s="11">
        <v>0</v>
      </c>
      <c r="AT1644" s="7" t="s">
        <v>544</v>
      </c>
      <c r="AU1644" s="7"/>
      <c r="AV1644" s="8" t="s">
        <v>154</v>
      </c>
      <c r="AW1644" s="7">
        <v>0</v>
      </c>
      <c r="AX1644" s="9">
        <v>0</v>
      </c>
      <c r="AY1644" s="9">
        <v>0</v>
      </c>
      <c r="AZ1644" s="8" t="s">
        <v>156</v>
      </c>
      <c r="BA1644" s="7">
        <v>0</v>
      </c>
      <c r="BB1644" s="16">
        <v>0</v>
      </c>
      <c r="BC1644" s="16">
        <v>1</v>
      </c>
      <c r="BD1644" s="22" t="s">
        <v>2075</v>
      </c>
      <c r="BE1644" s="7">
        <v>0</v>
      </c>
      <c r="BF1644" s="7">
        <v>0</v>
      </c>
      <c r="BG1644" s="7">
        <v>0</v>
      </c>
      <c r="BH1644" s="7">
        <v>0</v>
      </c>
      <c r="BI1644" s="7">
        <v>0</v>
      </c>
      <c r="BJ1644" s="7">
        <v>0</v>
      </c>
      <c r="BK1644" s="7">
        <v>0</v>
      </c>
      <c r="BL1644" s="11">
        <v>0</v>
      </c>
      <c r="BM1644" s="11">
        <v>0</v>
      </c>
      <c r="BN1644" s="11">
        <v>0</v>
      </c>
      <c r="BO1644" s="11">
        <v>0</v>
      </c>
      <c r="BP1644" s="11">
        <v>0</v>
      </c>
      <c r="BQ1644" s="11">
        <v>0</v>
      </c>
      <c r="BR1644" s="11">
        <v>0</v>
      </c>
      <c r="BS1644" s="11"/>
      <c r="BT1644" s="11"/>
      <c r="BU1644" s="11"/>
      <c r="BV1644" s="11">
        <v>0</v>
      </c>
      <c r="BW1644" s="11">
        <v>0</v>
      </c>
      <c r="BX1644" s="11">
        <v>0</v>
      </c>
    </row>
    <row r="1645" spans="3:76" ht="20.100000000000001" customHeight="1">
      <c r="C1645" s="9">
        <v>67000267</v>
      </c>
      <c r="D1645" s="73" t="s">
        <v>2076</v>
      </c>
      <c r="E1645" s="7">
        <v>1</v>
      </c>
      <c r="F1645" s="11">
        <v>80000001</v>
      </c>
      <c r="G1645" s="27">
        <v>0</v>
      </c>
      <c r="H1645" s="27">
        <v>0</v>
      </c>
      <c r="I1645" s="9">
        <v>1</v>
      </c>
      <c r="J1645" s="9">
        <v>0</v>
      </c>
      <c r="K1645" s="9">
        <v>0</v>
      </c>
      <c r="L1645" s="27">
        <v>0</v>
      </c>
      <c r="M1645" s="27">
        <v>0</v>
      </c>
      <c r="N1645" s="27">
        <v>1</v>
      </c>
      <c r="O1645" s="27">
        <v>1</v>
      </c>
      <c r="P1645" s="27">
        <v>0.1</v>
      </c>
      <c r="Q1645" s="27">
        <v>0</v>
      </c>
      <c r="R1645" s="11">
        <v>0</v>
      </c>
      <c r="S1645" s="27">
        <v>0</v>
      </c>
      <c r="T1645" s="7">
        <v>1</v>
      </c>
      <c r="U1645" s="27">
        <v>2</v>
      </c>
      <c r="V1645" s="27">
        <v>0</v>
      </c>
      <c r="W1645" s="27">
        <v>1.5</v>
      </c>
      <c r="X1645" s="27"/>
      <c r="Y1645" s="27">
        <v>0</v>
      </c>
      <c r="Z1645" s="27">
        <v>0</v>
      </c>
      <c r="AA1645" s="27">
        <v>0</v>
      </c>
      <c r="AB1645" s="27">
        <v>0</v>
      </c>
      <c r="AC1645" s="27">
        <v>0</v>
      </c>
      <c r="AD1645" s="27">
        <v>0</v>
      </c>
      <c r="AE1645" s="27">
        <v>3</v>
      </c>
      <c r="AF1645" s="27">
        <v>1</v>
      </c>
      <c r="AG1645" s="27" t="s">
        <v>165</v>
      </c>
      <c r="AH1645" s="29">
        <v>0</v>
      </c>
      <c r="AI1645" s="29">
        <v>0</v>
      </c>
      <c r="AJ1645" s="11">
        <v>0</v>
      </c>
      <c r="AK1645" s="29">
        <v>1.5</v>
      </c>
      <c r="AL1645" s="27">
        <v>0</v>
      </c>
      <c r="AM1645" s="27">
        <v>0</v>
      </c>
      <c r="AN1645" s="27">
        <v>0</v>
      </c>
      <c r="AO1645" s="27">
        <v>1</v>
      </c>
      <c r="AP1645" s="27">
        <v>3000</v>
      </c>
      <c r="AQ1645" s="27">
        <v>1</v>
      </c>
      <c r="AR1645" s="27">
        <v>0</v>
      </c>
      <c r="AS1645" s="11">
        <v>0</v>
      </c>
      <c r="AT1645" s="27" t="s">
        <v>153</v>
      </c>
      <c r="AU1645" s="27"/>
      <c r="AV1645" s="73" t="s">
        <v>171</v>
      </c>
      <c r="AW1645" s="7">
        <v>0</v>
      </c>
      <c r="AX1645" s="59">
        <v>10000007</v>
      </c>
      <c r="AY1645" s="9">
        <v>23000020</v>
      </c>
      <c r="AZ1645" s="73" t="s">
        <v>156</v>
      </c>
      <c r="BA1645" s="27">
        <v>0</v>
      </c>
      <c r="BB1645" s="61">
        <v>0</v>
      </c>
      <c r="BC1645" s="16">
        <v>1</v>
      </c>
      <c r="BD1645" s="89" t="s">
        <v>2077</v>
      </c>
      <c r="BE1645" s="27">
        <v>0</v>
      </c>
      <c r="BF1645" s="7">
        <v>0</v>
      </c>
      <c r="BG1645" s="27">
        <v>0</v>
      </c>
      <c r="BH1645" s="27">
        <v>0</v>
      </c>
      <c r="BI1645" s="27">
        <v>0</v>
      </c>
      <c r="BJ1645" s="27">
        <v>0</v>
      </c>
      <c r="BK1645" s="7">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67000268</v>
      </c>
      <c r="D1646" s="73" t="s">
        <v>2078</v>
      </c>
      <c r="E1646" s="7">
        <v>1</v>
      </c>
      <c r="F1646" s="11">
        <v>80000001</v>
      </c>
      <c r="G1646" s="27">
        <v>0</v>
      </c>
      <c r="H1646" s="27">
        <v>0</v>
      </c>
      <c r="I1646" s="9">
        <v>1</v>
      </c>
      <c r="J1646" s="9">
        <v>0</v>
      </c>
      <c r="K1646" s="9">
        <v>0</v>
      </c>
      <c r="L1646" s="27">
        <v>0</v>
      </c>
      <c r="M1646" s="27">
        <v>0</v>
      </c>
      <c r="N1646" s="27">
        <v>1</v>
      </c>
      <c r="O1646" s="27">
        <v>1</v>
      </c>
      <c r="P1646" s="27">
        <v>0.1</v>
      </c>
      <c r="Q1646" s="27">
        <v>0</v>
      </c>
      <c r="R1646" s="11">
        <v>0</v>
      </c>
      <c r="S1646" s="27">
        <v>0</v>
      </c>
      <c r="T1646" s="7">
        <v>1</v>
      </c>
      <c r="U1646" s="27">
        <v>2</v>
      </c>
      <c r="V1646" s="27">
        <v>0</v>
      </c>
      <c r="W1646" s="27">
        <v>1</v>
      </c>
      <c r="X1646" s="27"/>
      <c r="Y1646" s="27">
        <v>0</v>
      </c>
      <c r="Z1646" s="27">
        <v>0</v>
      </c>
      <c r="AA1646" s="27">
        <v>0</v>
      </c>
      <c r="AB1646" s="27">
        <v>0</v>
      </c>
      <c r="AC1646" s="27">
        <v>0</v>
      </c>
      <c r="AD1646" s="27">
        <v>0</v>
      </c>
      <c r="AE1646" s="27">
        <v>3</v>
      </c>
      <c r="AF1646" s="27">
        <v>2</v>
      </c>
      <c r="AG1646" s="27" t="s">
        <v>152</v>
      </c>
      <c r="AH1646" s="29">
        <v>0</v>
      </c>
      <c r="AI1646" s="29">
        <v>1</v>
      </c>
      <c r="AJ1646" s="11">
        <v>0</v>
      </c>
      <c r="AK1646" s="29">
        <v>1.5</v>
      </c>
      <c r="AL1646" s="27">
        <v>0</v>
      </c>
      <c r="AM1646" s="27">
        <v>0</v>
      </c>
      <c r="AN1646" s="27">
        <v>0</v>
      </c>
      <c r="AO1646" s="27">
        <v>1</v>
      </c>
      <c r="AP1646" s="27">
        <v>3000</v>
      </c>
      <c r="AQ1646" s="27">
        <v>0.5</v>
      </c>
      <c r="AR1646" s="27">
        <v>0</v>
      </c>
      <c r="AS1646" s="11">
        <v>0</v>
      </c>
      <c r="AT1646" s="27" t="s">
        <v>2079</v>
      </c>
      <c r="AU1646" s="27"/>
      <c r="AV1646" s="73" t="s">
        <v>154</v>
      </c>
      <c r="AW1646" s="7">
        <v>0</v>
      </c>
      <c r="AX1646" s="59">
        <v>10000007</v>
      </c>
      <c r="AY1646" s="9">
        <v>23000030</v>
      </c>
      <c r="AZ1646" s="73" t="s">
        <v>156</v>
      </c>
      <c r="BA1646" s="27">
        <v>0</v>
      </c>
      <c r="BB1646" s="61">
        <v>0</v>
      </c>
      <c r="BC1646" s="16">
        <v>1</v>
      </c>
      <c r="BD1646" s="89" t="s">
        <v>2080</v>
      </c>
      <c r="BE1646" s="27">
        <v>0</v>
      </c>
      <c r="BF1646" s="7">
        <v>0</v>
      </c>
      <c r="BG1646" s="27">
        <v>0</v>
      </c>
      <c r="BH1646" s="27">
        <v>0</v>
      </c>
      <c r="BI1646" s="27">
        <v>0</v>
      </c>
      <c r="BJ1646" s="27">
        <v>0</v>
      </c>
      <c r="BK1646" s="7">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67000269</v>
      </c>
      <c r="D1647" s="73" t="s">
        <v>2081</v>
      </c>
      <c r="E1647" s="7">
        <v>1</v>
      </c>
      <c r="F1647" s="11">
        <v>80000001</v>
      </c>
      <c r="G1647" s="27">
        <v>0</v>
      </c>
      <c r="H1647" s="27">
        <v>0</v>
      </c>
      <c r="I1647" s="9">
        <v>1</v>
      </c>
      <c r="J1647" s="9">
        <v>0</v>
      </c>
      <c r="K1647" s="9">
        <v>0</v>
      </c>
      <c r="L1647" s="27">
        <v>0</v>
      </c>
      <c r="M1647" s="27">
        <v>0</v>
      </c>
      <c r="N1647" s="27">
        <v>1</v>
      </c>
      <c r="O1647" s="27">
        <v>1</v>
      </c>
      <c r="P1647" s="27">
        <v>0.1</v>
      </c>
      <c r="Q1647" s="27">
        <v>0</v>
      </c>
      <c r="R1647" s="11">
        <v>0</v>
      </c>
      <c r="S1647" s="27">
        <v>0</v>
      </c>
      <c r="T1647" s="7">
        <v>1</v>
      </c>
      <c r="U1647" s="27">
        <v>2</v>
      </c>
      <c r="V1647" s="27">
        <v>0</v>
      </c>
      <c r="W1647" s="27">
        <v>1</v>
      </c>
      <c r="X1647" s="27"/>
      <c r="Y1647" s="27">
        <v>0</v>
      </c>
      <c r="Z1647" s="27">
        <v>0</v>
      </c>
      <c r="AA1647" s="27">
        <v>0</v>
      </c>
      <c r="AB1647" s="27">
        <v>0</v>
      </c>
      <c r="AC1647" s="27">
        <v>0</v>
      </c>
      <c r="AD1647" s="27">
        <v>0</v>
      </c>
      <c r="AE1647" s="27">
        <v>3</v>
      </c>
      <c r="AF1647" s="27">
        <v>2</v>
      </c>
      <c r="AG1647" s="27" t="s">
        <v>152</v>
      </c>
      <c r="AH1647" s="29">
        <v>0</v>
      </c>
      <c r="AI1647" s="29">
        <v>0</v>
      </c>
      <c r="AJ1647" s="11">
        <v>0</v>
      </c>
      <c r="AK1647" s="29">
        <v>1.5</v>
      </c>
      <c r="AL1647" s="27">
        <v>0</v>
      </c>
      <c r="AM1647" s="27">
        <v>0</v>
      </c>
      <c r="AN1647" s="27">
        <v>0</v>
      </c>
      <c r="AO1647" s="27">
        <v>1</v>
      </c>
      <c r="AP1647" s="27">
        <v>3000</v>
      </c>
      <c r="AQ1647" s="27">
        <v>0.5</v>
      </c>
      <c r="AR1647" s="27">
        <v>0</v>
      </c>
      <c r="AS1647" s="11">
        <v>0</v>
      </c>
      <c r="AT1647" s="27" t="s">
        <v>531</v>
      </c>
      <c r="AU1647" s="27"/>
      <c r="AV1647" s="73" t="s">
        <v>154</v>
      </c>
      <c r="AW1647" s="7">
        <v>0</v>
      </c>
      <c r="AX1647" s="59">
        <v>10000007</v>
      </c>
      <c r="AY1647" s="9">
        <v>23000040</v>
      </c>
      <c r="AZ1647" s="73" t="s">
        <v>156</v>
      </c>
      <c r="BA1647" s="27">
        <v>0</v>
      </c>
      <c r="BB1647" s="61">
        <v>0</v>
      </c>
      <c r="BC1647" s="16">
        <v>1</v>
      </c>
      <c r="BD1647" s="89" t="s">
        <v>2082</v>
      </c>
      <c r="BE1647" s="27">
        <v>0</v>
      </c>
      <c r="BF1647" s="7">
        <v>0</v>
      </c>
      <c r="BG1647" s="27">
        <v>0</v>
      </c>
      <c r="BH1647" s="27">
        <v>0</v>
      </c>
      <c r="BI1647" s="27">
        <v>0</v>
      </c>
      <c r="BJ1647" s="27">
        <v>0</v>
      </c>
      <c r="BK1647" s="7">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67000270</v>
      </c>
      <c r="D1648" s="8" t="s">
        <v>2083</v>
      </c>
      <c r="E1648" s="7">
        <v>1</v>
      </c>
      <c r="F1648" s="11">
        <v>80000001</v>
      </c>
      <c r="G1648" s="7">
        <v>0</v>
      </c>
      <c r="H1648" s="7">
        <v>0</v>
      </c>
      <c r="I1648" s="9">
        <v>1</v>
      </c>
      <c r="J1648" s="9">
        <v>0</v>
      </c>
      <c r="K1648" s="9">
        <v>0</v>
      </c>
      <c r="L1648" s="7">
        <v>0</v>
      </c>
      <c r="M1648" s="7">
        <v>0</v>
      </c>
      <c r="N1648" s="7">
        <v>1</v>
      </c>
      <c r="O1648" s="7">
        <v>1</v>
      </c>
      <c r="P1648" s="7">
        <v>0.1</v>
      </c>
      <c r="Q1648" s="7">
        <v>0</v>
      </c>
      <c r="R1648" s="11">
        <v>0</v>
      </c>
      <c r="S1648" s="7">
        <v>0</v>
      </c>
      <c r="T1648" s="7">
        <v>1</v>
      </c>
      <c r="U1648" s="7">
        <v>2</v>
      </c>
      <c r="V1648" s="7">
        <v>0</v>
      </c>
      <c r="W1648" s="7">
        <v>1.5</v>
      </c>
      <c r="X1648" s="7"/>
      <c r="Y1648" s="7">
        <v>0</v>
      </c>
      <c r="Z1648" s="7">
        <v>0</v>
      </c>
      <c r="AA1648" s="7">
        <v>0</v>
      </c>
      <c r="AB1648" s="7">
        <v>0</v>
      </c>
      <c r="AC1648" s="7">
        <v>0</v>
      </c>
      <c r="AD1648" s="7">
        <v>0</v>
      </c>
      <c r="AE1648" s="7">
        <v>3</v>
      </c>
      <c r="AF1648" s="7">
        <v>2</v>
      </c>
      <c r="AG1648" s="7" t="s">
        <v>152</v>
      </c>
      <c r="AH1648" s="11">
        <v>7</v>
      </c>
      <c r="AI1648" s="11">
        <v>2</v>
      </c>
      <c r="AJ1648" s="11">
        <v>0</v>
      </c>
      <c r="AK1648" s="11">
        <v>1.5</v>
      </c>
      <c r="AL1648" s="7">
        <v>0</v>
      </c>
      <c r="AM1648" s="7">
        <v>0</v>
      </c>
      <c r="AN1648" s="7">
        <v>0</v>
      </c>
      <c r="AO1648" s="7">
        <v>1</v>
      </c>
      <c r="AP1648" s="7">
        <v>3000</v>
      </c>
      <c r="AQ1648" s="7">
        <v>0.5</v>
      </c>
      <c r="AR1648" s="7">
        <v>0</v>
      </c>
      <c r="AS1648" s="11">
        <v>0</v>
      </c>
      <c r="AT1648" s="7" t="s">
        <v>2084</v>
      </c>
      <c r="AU1648" s="7"/>
      <c r="AV1648" s="8" t="s">
        <v>154</v>
      </c>
      <c r="AW1648" s="7">
        <v>0</v>
      </c>
      <c r="AX1648" s="9">
        <v>0</v>
      </c>
      <c r="AY1648" s="9">
        <v>0</v>
      </c>
      <c r="AZ1648" s="8" t="s">
        <v>156</v>
      </c>
      <c r="BA1648" s="7">
        <v>0</v>
      </c>
      <c r="BB1648" s="16">
        <v>0</v>
      </c>
      <c r="BC1648" s="16">
        <v>1</v>
      </c>
      <c r="BD1648" s="22" t="s">
        <v>2085</v>
      </c>
      <c r="BE1648" s="7">
        <v>0</v>
      </c>
      <c r="BF1648" s="7">
        <v>0</v>
      </c>
      <c r="BG1648" s="7">
        <v>0</v>
      </c>
      <c r="BH1648" s="7">
        <v>0</v>
      </c>
      <c r="BI1648" s="7">
        <v>0</v>
      </c>
      <c r="BJ1648" s="7">
        <v>0</v>
      </c>
      <c r="BK1648" s="7">
        <v>0</v>
      </c>
      <c r="BL1648" s="11">
        <v>0</v>
      </c>
      <c r="BM1648" s="11">
        <v>0</v>
      </c>
      <c r="BN1648" s="11">
        <v>0</v>
      </c>
      <c r="BO1648" s="11">
        <v>0</v>
      </c>
      <c r="BP1648" s="11">
        <v>0</v>
      </c>
      <c r="BQ1648" s="11">
        <v>0</v>
      </c>
      <c r="BR1648" s="11">
        <v>0</v>
      </c>
      <c r="BS1648" s="11"/>
      <c r="BT1648" s="11"/>
      <c r="BU1648" s="11"/>
      <c r="BV1648" s="11">
        <v>0</v>
      </c>
      <c r="BW1648" s="11">
        <v>0</v>
      </c>
      <c r="BX1648" s="11">
        <v>0</v>
      </c>
    </row>
    <row r="1649" spans="3:76" ht="20.100000000000001" customHeight="1">
      <c r="C1649" s="9">
        <v>67000271</v>
      </c>
      <c r="D1649" s="8" t="s">
        <v>2086</v>
      </c>
      <c r="E1649" s="7">
        <v>1</v>
      </c>
      <c r="F1649" s="11">
        <v>80000001</v>
      </c>
      <c r="G1649" s="7">
        <v>0</v>
      </c>
      <c r="H1649" s="7">
        <v>0</v>
      </c>
      <c r="I1649" s="9">
        <v>1</v>
      </c>
      <c r="J1649" s="9">
        <v>0</v>
      </c>
      <c r="K1649" s="9">
        <v>0</v>
      </c>
      <c r="L1649" s="7">
        <v>0</v>
      </c>
      <c r="M1649" s="7">
        <v>0</v>
      </c>
      <c r="N1649" s="7">
        <v>1</v>
      </c>
      <c r="O1649" s="7">
        <v>1</v>
      </c>
      <c r="P1649" s="7">
        <v>0.1</v>
      </c>
      <c r="Q1649" s="7">
        <v>0</v>
      </c>
      <c r="R1649" s="11">
        <v>0</v>
      </c>
      <c r="S1649" s="7">
        <v>0</v>
      </c>
      <c r="T1649" s="7">
        <v>1</v>
      </c>
      <c r="U1649" s="7">
        <v>2</v>
      </c>
      <c r="V1649" s="7">
        <v>0</v>
      </c>
      <c r="W1649" s="7">
        <v>1.5</v>
      </c>
      <c r="X1649" s="7"/>
      <c r="Y1649" s="7">
        <v>0</v>
      </c>
      <c r="Z1649" s="7">
        <v>0</v>
      </c>
      <c r="AA1649" s="7">
        <v>0</v>
      </c>
      <c r="AB1649" s="7">
        <v>0</v>
      </c>
      <c r="AC1649" s="7">
        <v>0</v>
      </c>
      <c r="AD1649" s="7">
        <v>0</v>
      </c>
      <c r="AE1649" s="7">
        <v>3</v>
      </c>
      <c r="AF1649" s="7">
        <v>2</v>
      </c>
      <c r="AG1649" s="7" t="s">
        <v>152</v>
      </c>
      <c r="AH1649" s="11">
        <v>7</v>
      </c>
      <c r="AI1649" s="11">
        <v>2</v>
      </c>
      <c r="AJ1649" s="11">
        <v>0</v>
      </c>
      <c r="AK1649" s="11">
        <v>1.5</v>
      </c>
      <c r="AL1649" s="7">
        <v>0</v>
      </c>
      <c r="AM1649" s="7">
        <v>0</v>
      </c>
      <c r="AN1649" s="7">
        <v>0</v>
      </c>
      <c r="AO1649" s="7">
        <v>1</v>
      </c>
      <c r="AP1649" s="7">
        <v>3000</v>
      </c>
      <c r="AQ1649" s="7">
        <v>0.5</v>
      </c>
      <c r="AR1649" s="7">
        <v>0</v>
      </c>
      <c r="AS1649" s="11">
        <v>0</v>
      </c>
      <c r="AT1649" s="7" t="s">
        <v>2087</v>
      </c>
      <c r="AU1649" s="7"/>
      <c r="AV1649" s="8" t="s">
        <v>154</v>
      </c>
      <c r="AW1649" s="7">
        <v>0</v>
      </c>
      <c r="AX1649" s="9">
        <v>0</v>
      </c>
      <c r="AY1649" s="9">
        <v>0</v>
      </c>
      <c r="AZ1649" s="8" t="s">
        <v>156</v>
      </c>
      <c r="BA1649" s="7">
        <v>0</v>
      </c>
      <c r="BB1649" s="16">
        <v>0</v>
      </c>
      <c r="BC1649" s="16">
        <v>1</v>
      </c>
      <c r="BD1649" s="22" t="s">
        <v>2088</v>
      </c>
      <c r="BE1649" s="7">
        <v>0</v>
      </c>
      <c r="BF1649" s="7">
        <v>0</v>
      </c>
      <c r="BG1649" s="7">
        <v>0</v>
      </c>
      <c r="BH1649" s="7">
        <v>0</v>
      </c>
      <c r="BI1649" s="7">
        <v>0</v>
      </c>
      <c r="BJ1649" s="7">
        <v>0</v>
      </c>
      <c r="BK1649" s="7">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67000272</v>
      </c>
      <c r="D1650" s="8" t="s">
        <v>2089</v>
      </c>
      <c r="E1650" s="7">
        <v>1</v>
      </c>
      <c r="F1650" s="11">
        <v>80000001</v>
      </c>
      <c r="G1650" s="7">
        <v>0</v>
      </c>
      <c r="H1650" s="7">
        <v>0</v>
      </c>
      <c r="I1650" s="9">
        <v>1</v>
      </c>
      <c r="J1650" s="9">
        <v>0</v>
      </c>
      <c r="K1650" s="9">
        <v>0</v>
      </c>
      <c r="L1650" s="7">
        <v>0</v>
      </c>
      <c r="M1650" s="7">
        <v>0</v>
      </c>
      <c r="N1650" s="7">
        <v>1</v>
      </c>
      <c r="O1650" s="7">
        <v>1</v>
      </c>
      <c r="P1650" s="7">
        <v>0.1</v>
      </c>
      <c r="Q1650" s="7">
        <v>0</v>
      </c>
      <c r="R1650" s="11">
        <v>0</v>
      </c>
      <c r="S1650" s="7">
        <v>0</v>
      </c>
      <c r="T1650" s="7">
        <v>1</v>
      </c>
      <c r="U1650" s="7">
        <v>2</v>
      </c>
      <c r="V1650" s="7">
        <v>0</v>
      </c>
      <c r="W1650" s="7">
        <v>1.5</v>
      </c>
      <c r="X1650" s="7"/>
      <c r="Y1650" s="7">
        <v>0</v>
      </c>
      <c r="Z1650" s="7">
        <v>0</v>
      </c>
      <c r="AA1650" s="7">
        <v>0</v>
      </c>
      <c r="AB1650" s="7">
        <v>0</v>
      </c>
      <c r="AC1650" s="7">
        <v>0</v>
      </c>
      <c r="AD1650" s="7">
        <v>0</v>
      </c>
      <c r="AE1650" s="7">
        <v>3</v>
      </c>
      <c r="AF1650" s="7">
        <v>2</v>
      </c>
      <c r="AG1650" s="7" t="s">
        <v>152</v>
      </c>
      <c r="AH1650" s="11">
        <v>7</v>
      </c>
      <c r="AI1650" s="11">
        <v>2</v>
      </c>
      <c r="AJ1650" s="11">
        <v>0</v>
      </c>
      <c r="AK1650" s="11">
        <v>1.5</v>
      </c>
      <c r="AL1650" s="7">
        <v>0</v>
      </c>
      <c r="AM1650" s="7">
        <v>0</v>
      </c>
      <c r="AN1650" s="7">
        <v>0</v>
      </c>
      <c r="AO1650" s="7">
        <v>1</v>
      </c>
      <c r="AP1650" s="7">
        <v>3000</v>
      </c>
      <c r="AQ1650" s="7">
        <v>0.5</v>
      </c>
      <c r="AR1650" s="7">
        <v>0</v>
      </c>
      <c r="AS1650" s="11">
        <v>0</v>
      </c>
      <c r="AT1650" s="7" t="s">
        <v>2090</v>
      </c>
      <c r="AU1650" s="7"/>
      <c r="AV1650" s="8" t="s">
        <v>154</v>
      </c>
      <c r="AW1650" s="7">
        <v>0</v>
      </c>
      <c r="AX1650" s="9">
        <v>0</v>
      </c>
      <c r="AY1650" s="9">
        <v>0</v>
      </c>
      <c r="AZ1650" s="8" t="s">
        <v>156</v>
      </c>
      <c r="BA1650" s="7">
        <v>0</v>
      </c>
      <c r="BB1650" s="16">
        <v>0</v>
      </c>
      <c r="BC1650" s="16">
        <v>1</v>
      </c>
      <c r="BD1650" s="22" t="s">
        <v>2091</v>
      </c>
      <c r="BE1650" s="7">
        <v>0</v>
      </c>
      <c r="BF1650" s="7">
        <v>0</v>
      </c>
      <c r="BG1650" s="7">
        <v>0</v>
      </c>
      <c r="BH1650" s="7">
        <v>0</v>
      </c>
      <c r="BI1650" s="7">
        <v>0</v>
      </c>
      <c r="BJ1650" s="7">
        <v>0</v>
      </c>
      <c r="BK1650" s="7">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67000273</v>
      </c>
      <c r="D1651" s="8" t="s">
        <v>2092</v>
      </c>
      <c r="E1651" s="7">
        <v>1</v>
      </c>
      <c r="F1651" s="11">
        <v>80000001</v>
      </c>
      <c r="G1651" s="7">
        <v>0</v>
      </c>
      <c r="H1651" s="7">
        <v>0</v>
      </c>
      <c r="I1651" s="9">
        <v>1</v>
      </c>
      <c r="J1651" s="9">
        <v>0</v>
      </c>
      <c r="K1651" s="9">
        <v>0</v>
      </c>
      <c r="L1651" s="7">
        <v>0</v>
      </c>
      <c r="M1651" s="7">
        <v>0</v>
      </c>
      <c r="N1651" s="7">
        <v>1</v>
      </c>
      <c r="O1651" s="7">
        <v>1</v>
      </c>
      <c r="P1651" s="7">
        <v>0.1</v>
      </c>
      <c r="Q1651" s="7">
        <v>0</v>
      </c>
      <c r="R1651" s="11">
        <v>0</v>
      </c>
      <c r="S1651" s="7">
        <v>0</v>
      </c>
      <c r="T1651" s="7">
        <v>1</v>
      </c>
      <c r="U1651" s="7">
        <v>2</v>
      </c>
      <c r="V1651" s="7">
        <v>0</v>
      </c>
      <c r="W1651" s="7">
        <v>2</v>
      </c>
      <c r="X1651" s="7"/>
      <c r="Y1651" s="7">
        <v>0</v>
      </c>
      <c r="Z1651" s="7">
        <v>0</v>
      </c>
      <c r="AA1651" s="7">
        <v>0</v>
      </c>
      <c r="AB1651" s="7">
        <v>0</v>
      </c>
      <c r="AC1651" s="7">
        <v>0</v>
      </c>
      <c r="AD1651" s="7">
        <v>0</v>
      </c>
      <c r="AE1651" s="7">
        <v>3</v>
      </c>
      <c r="AF1651" s="7">
        <v>2</v>
      </c>
      <c r="AG1651" s="7" t="s">
        <v>152</v>
      </c>
      <c r="AH1651" s="11">
        <v>7</v>
      </c>
      <c r="AI1651" s="11">
        <v>2</v>
      </c>
      <c r="AJ1651" s="11">
        <v>0</v>
      </c>
      <c r="AK1651" s="11">
        <v>1.5</v>
      </c>
      <c r="AL1651" s="7">
        <v>0</v>
      </c>
      <c r="AM1651" s="7">
        <v>0</v>
      </c>
      <c r="AN1651" s="7">
        <v>0</v>
      </c>
      <c r="AO1651" s="7">
        <v>1</v>
      </c>
      <c r="AP1651" s="7">
        <v>3000</v>
      </c>
      <c r="AQ1651" s="7">
        <v>0.5</v>
      </c>
      <c r="AR1651" s="7">
        <v>0</v>
      </c>
      <c r="AS1651" s="11">
        <v>0</v>
      </c>
      <c r="AT1651" s="7" t="s">
        <v>153</v>
      </c>
      <c r="AU1651" s="7"/>
      <c r="AV1651" s="8" t="s">
        <v>154</v>
      </c>
      <c r="AW1651" s="7">
        <v>0</v>
      </c>
      <c r="AX1651" s="9">
        <v>0</v>
      </c>
      <c r="AY1651" s="9">
        <v>0</v>
      </c>
      <c r="AZ1651" s="8" t="s">
        <v>156</v>
      </c>
      <c r="BA1651" s="7">
        <v>0</v>
      </c>
      <c r="BB1651" s="16">
        <v>0</v>
      </c>
      <c r="BC1651" s="16">
        <v>1</v>
      </c>
      <c r="BD1651" s="22" t="s">
        <v>2093</v>
      </c>
      <c r="BE1651" s="7">
        <v>0</v>
      </c>
      <c r="BF1651" s="7">
        <v>0</v>
      </c>
      <c r="BG1651" s="7">
        <v>0</v>
      </c>
      <c r="BH1651" s="7">
        <v>0</v>
      </c>
      <c r="BI1651" s="7">
        <v>0</v>
      </c>
      <c r="BJ1651" s="7">
        <v>0</v>
      </c>
      <c r="BK1651" s="7">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67000274</v>
      </c>
      <c r="D1652" s="8" t="s">
        <v>2094</v>
      </c>
      <c r="E1652" s="7">
        <v>1</v>
      </c>
      <c r="F1652" s="11">
        <v>80000001</v>
      </c>
      <c r="G1652" s="7">
        <v>0</v>
      </c>
      <c r="H1652" s="7">
        <v>0</v>
      </c>
      <c r="I1652" s="9">
        <v>1</v>
      </c>
      <c r="J1652" s="9">
        <v>0</v>
      </c>
      <c r="K1652" s="9">
        <v>0</v>
      </c>
      <c r="L1652" s="7">
        <v>0</v>
      </c>
      <c r="M1652" s="7">
        <v>0</v>
      </c>
      <c r="N1652" s="7">
        <v>1</v>
      </c>
      <c r="O1652" s="7">
        <v>1</v>
      </c>
      <c r="P1652" s="7">
        <v>0.1</v>
      </c>
      <c r="Q1652" s="7">
        <v>0</v>
      </c>
      <c r="R1652" s="11">
        <v>0</v>
      </c>
      <c r="S1652" s="7">
        <v>0</v>
      </c>
      <c r="T1652" s="7">
        <v>1</v>
      </c>
      <c r="U1652" s="7">
        <v>2</v>
      </c>
      <c r="V1652" s="7">
        <v>0</v>
      </c>
      <c r="W1652" s="7">
        <v>1</v>
      </c>
      <c r="X1652" s="7"/>
      <c r="Y1652" s="7">
        <v>0</v>
      </c>
      <c r="Z1652" s="7">
        <v>0</v>
      </c>
      <c r="AA1652" s="7">
        <v>0</v>
      </c>
      <c r="AB1652" s="7">
        <v>0</v>
      </c>
      <c r="AC1652" s="7">
        <v>0</v>
      </c>
      <c r="AD1652" s="7">
        <v>0</v>
      </c>
      <c r="AE1652" s="7">
        <v>10</v>
      </c>
      <c r="AF1652" s="7">
        <v>2</v>
      </c>
      <c r="AG1652" s="7" t="s">
        <v>152</v>
      </c>
      <c r="AH1652" s="11">
        <v>0</v>
      </c>
      <c r="AI1652" s="11">
        <v>0</v>
      </c>
      <c r="AJ1652" s="11">
        <v>0</v>
      </c>
      <c r="AK1652" s="11">
        <v>1.5</v>
      </c>
      <c r="AL1652" s="7">
        <v>0</v>
      </c>
      <c r="AM1652" s="7">
        <v>0</v>
      </c>
      <c r="AN1652" s="7">
        <v>0</v>
      </c>
      <c r="AO1652" s="7">
        <v>1</v>
      </c>
      <c r="AP1652" s="7">
        <v>3000</v>
      </c>
      <c r="AQ1652" s="7">
        <v>0.5</v>
      </c>
      <c r="AR1652" s="7">
        <v>0</v>
      </c>
      <c r="AS1652" s="11">
        <v>0</v>
      </c>
      <c r="AT1652" s="7" t="s">
        <v>531</v>
      </c>
      <c r="AU1652" s="7"/>
      <c r="AV1652" s="8" t="s">
        <v>154</v>
      </c>
      <c r="AW1652" s="7">
        <v>0</v>
      </c>
      <c r="AX1652" s="9">
        <v>10000007</v>
      </c>
      <c r="AY1652" s="9">
        <v>23000070</v>
      </c>
      <c r="AZ1652" s="8" t="s">
        <v>156</v>
      </c>
      <c r="BA1652" s="7">
        <v>0</v>
      </c>
      <c r="BB1652" s="16">
        <v>0</v>
      </c>
      <c r="BC1652" s="16">
        <v>1</v>
      </c>
      <c r="BD1652" s="22" t="s">
        <v>2095</v>
      </c>
      <c r="BE1652" s="7">
        <v>0</v>
      </c>
      <c r="BF1652" s="7">
        <v>0</v>
      </c>
      <c r="BG1652" s="7">
        <v>0</v>
      </c>
      <c r="BH1652" s="7">
        <v>0</v>
      </c>
      <c r="BI1652" s="7">
        <v>0</v>
      </c>
      <c r="BJ1652" s="7">
        <v>0</v>
      </c>
      <c r="BK1652" s="7">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67000275</v>
      </c>
      <c r="D1653" s="73" t="s">
        <v>2096</v>
      </c>
      <c r="E1653" s="7">
        <v>1</v>
      </c>
      <c r="F1653" s="11">
        <v>80000001</v>
      </c>
      <c r="G1653" s="27">
        <v>0</v>
      </c>
      <c r="H1653" s="27">
        <v>0</v>
      </c>
      <c r="I1653" s="9">
        <v>1</v>
      </c>
      <c r="J1653" s="9">
        <v>0</v>
      </c>
      <c r="K1653" s="9">
        <v>0</v>
      </c>
      <c r="L1653" s="27">
        <v>0</v>
      </c>
      <c r="M1653" s="27">
        <v>0</v>
      </c>
      <c r="N1653" s="27">
        <v>1</v>
      </c>
      <c r="O1653" s="27">
        <v>2</v>
      </c>
      <c r="P1653" s="27">
        <v>1</v>
      </c>
      <c r="Q1653" s="27">
        <v>0</v>
      </c>
      <c r="R1653" s="11">
        <v>0</v>
      </c>
      <c r="S1653" s="27">
        <v>0</v>
      </c>
      <c r="T1653" s="7">
        <v>1</v>
      </c>
      <c r="U1653" s="27">
        <v>2</v>
      </c>
      <c r="V1653" s="27">
        <v>0</v>
      </c>
      <c r="W1653" s="27">
        <v>0</v>
      </c>
      <c r="X1653" s="27"/>
      <c r="Y1653" s="27">
        <v>0</v>
      </c>
      <c r="Z1653" s="27">
        <v>0</v>
      </c>
      <c r="AA1653" s="27">
        <v>0</v>
      </c>
      <c r="AB1653" s="27">
        <v>0</v>
      </c>
      <c r="AC1653" s="27">
        <v>0</v>
      </c>
      <c r="AD1653" s="27">
        <v>0</v>
      </c>
      <c r="AE1653" s="27">
        <v>20</v>
      </c>
      <c r="AF1653" s="27">
        <v>2</v>
      </c>
      <c r="AG1653" s="27" t="s">
        <v>152</v>
      </c>
      <c r="AH1653" s="11">
        <v>0</v>
      </c>
      <c r="AI1653" s="11">
        <v>0</v>
      </c>
      <c r="AJ1653" s="11">
        <v>0</v>
      </c>
      <c r="AK1653" s="29">
        <v>1.5</v>
      </c>
      <c r="AL1653" s="27">
        <v>0</v>
      </c>
      <c r="AM1653" s="27">
        <v>0</v>
      </c>
      <c r="AN1653" s="27">
        <v>0</v>
      </c>
      <c r="AO1653" s="27">
        <v>1</v>
      </c>
      <c r="AP1653" s="27">
        <v>3000</v>
      </c>
      <c r="AQ1653" s="27">
        <v>0.5</v>
      </c>
      <c r="AR1653" s="27">
        <v>0</v>
      </c>
      <c r="AS1653" s="11">
        <v>0</v>
      </c>
      <c r="AT1653" s="27" t="s">
        <v>2097</v>
      </c>
      <c r="AU1653" s="27"/>
      <c r="AV1653" s="73" t="s">
        <v>154</v>
      </c>
      <c r="AW1653" s="7">
        <v>0</v>
      </c>
      <c r="AX1653" s="59">
        <v>10000007</v>
      </c>
      <c r="AY1653" s="9">
        <v>23000050</v>
      </c>
      <c r="AZ1653" s="73" t="s">
        <v>156</v>
      </c>
      <c r="BA1653" s="27">
        <v>0</v>
      </c>
      <c r="BB1653" s="61">
        <v>0</v>
      </c>
      <c r="BC1653" s="16">
        <v>1</v>
      </c>
      <c r="BD1653" s="89" t="s">
        <v>2098</v>
      </c>
      <c r="BE1653" s="27">
        <v>0</v>
      </c>
      <c r="BF1653" s="7">
        <v>0</v>
      </c>
      <c r="BG1653" s="27">
        <v>0</v>
      </c>
      <c r="BH1653" s="27">
        <v>0</v>
      </c>
      <c r="BI1653" s="27">
        <v>0</v>
      </c>
      <c r="BJ1653" s="27">
        <v>0</v>
      </c>
      <c r="BK1653" s="7">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67000276</v>
      </c>
      <c r="D1654" s="73" t="s">
        <v>2099</v>
      </c>
      <c r="E1654" s="7">
        <v>1</v>
      </c>
      <c r="F1654" s="11">
        <v>80000001</v>
      </c>
      <c r="G1654" s="27">
        <v>0</v>
      </c>
      <c r="H1654" s="27">
        <v>0</v>
      </c>
      <c r="I1654" s="9">
        <v>1</v>
      </c>
      <c r="J1654" s="9">
        <v>0</v>
      </c>
      <c r="K1654" s="9">
        <v>0</v>
      </c>
      <c r="L1654" s="27">
        <v>0</v>
      </c>
      <c r="M1654" s="27">
        <v>0</v>
      </c>
      <c r="N1654" s="27">
        <v>1</v>
      </c>
      <c r="O1654" s="27">
        <v>2</v>
      </c>
      <c r="P1654" s="27">
        <v>1</v>
      </c>
      <c r="Q1654" s="27">
        <v>0</v>
      </c>
      <c r="R1654" s="11">
        <v>0</v>
      </c>
      <c r="S1654" s="27">
        <v>0</v>
      </c>
      <c r="T1654" s="7">
        <v>1</v>
      </c>
      <c r="U1654" s="27">
        <v>2</v>
      </c>
      <c r="V1654" s="27">
        <v>0</v>
      </c>
      <c r="W1654" s="27">
        <v>0</v>
      </c>
      <c r="X1654" s="27"/>
      <c r="Y1654" s="27">
        <v>0</v>
      </c>
      <c r="Z1654" s="27">
        <v>0</v>
      </c>
      <c r="AA1654" s="27">
        <v>0</v>
      </c>
      <c r="AB1654" s="27">
        <v>0</v>
      </c>
      <c r="AC1654" s="27">
        <v>0</v>
      </c>
      <c r="AD1654" s="27">
        <v>0</v>
      </c>
      <c r="AE1654" s="27">
        <v>30</v>
      </c>
      <c r="AF1654" s="27">
        <v>2</v>
      </c>
      <c r="AG1654" s="27" t="s">
        <v>152</v>
      </c>
      <c r="AH1654" s="11">
        <v>0</v>
      </c>
      <c r="AI1654" s="11">
        <v>0</v>
      </c>
      <c r="AJ1654" s="11">
        <v>0</v>
      </c>
      <c r="AK1654" s="29">
        <v>1.5</v>
      </c>
      <c r="AL1654" s="27">
        <v>0</v>
      </c>
      <c r="AM1654" s="27">
        <v>0</v>
      </c>
      <c r="AN1654" s="27">
        <v>0</v>
      </c>
      <c r="AO1654" s="27">
        <v>1</v>
      </c>
      <c r="AP1654" s="27">
        <v>3000</v>
      </c>
      <c r="AQ1654" s="27">
        <v>0.5</v>
      </c>
      <c r="AR1654" s="27">
        <v>0</v>
      </c>
      <c r="AS1654" s="11">
        <v>0</v>
      </c>
      <c r="AT1654" s="27" t="s">
        <v>2100</v>
      </c>
      <c r="AU1654" s="27"/>
      <c r="AV1654" s="73" t="s">
        <v>154</v>
      </c>
      <c r="AW1654" s="7">
        <v>0</v>
      </c>
      <c r="AX1654" s="59">
        <v>10000007</v>
      </c>
      <c r="AY1654" s="9">
        <v>23000060</v>
      </c>
      <c r="AZ1654" s="73" t="s">
        <v>156</v>
      </c>
      <c r="BA1654" s="27">
        <v>0</v>
      </c>
      <c r="BB1654" s="61">
        <v>0</v>
      </c>
      <c r="BC1654" s="61">
        <v>0</v>
      </c>
      <c r="BD1654" s="89" t="s">
        <v>2101</v>
      </c>
      <c r="BE1654" s="27">
        <v>0</v>
      </c>
      <c r="BF1654" s="7">
        <v>0</v>
      </c>
      <c r="BG1654" s="27">
        <v>0</v>
      </c>
      <c r="BH1654" s="27">
        <v>0</v>
      </c>
      <c r="BI1654" s="27">
        <v>0</v>
      </c>
      <c r="BJ1654" s="27">
        <v>0</v>
      </c>
      <c r="BK1654" s="7">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67000277</v>
      </c>
      <c r="D1655" s="73" t="s">
        <v>1883</v>
      </c>
      <c r="E1655" s="7">
        <v>1</v>
      </c>
      <c r="F1655" s="11">
        <v>80000001</v>
      </c>
      <c r="G1655" s="27">
        <v>0</v>
      </c>
      <c r="H1655" s="27">
        <v>0</v>
      </c>
      <c r="I1655" s="9">
        <v>1</v>
      </c>
      <c r="J1655" s="9">
        <v>0</v>
      </c>
      <c r="K1655" s="9">
        <v>0</v>
      </c>
      <c r="L1655" s="27">
        <v>0</v>
      </c>
      <c r="M1655" s="27">
        <v>0</v>
      </c>
      <c r="N1655" s="27">
        <v>1</v>
      </c>
      <c r="O1655" s="27">
        <v>0</v>
      </c>
      <c r="P1655" s="27">
        <v>0</v>
      </c>
      <c r="Q1655" s="27">
        <v>0</v>
      </c>
      <c r="R1655" s="11">
        <v>0</v>
      </c>
      <c r="S1655" s="27">
        <v>0</v>
      </c>
      <c r="T1655" s="7">
        <v>1</v>
      </c>
      <c r="U1655" s="27">
        <v>2</v>
      </c>
      <c r="V1655" s="27">
        <v>0</v>
      </c>
      <c r="W1655" s="27">
        <v>1</v>
      </c>
      <c r="X1655" s="27"/>
      <c r="Y1655" s="27">
        <v>0</v>
      </c>
      <c r="Z1655" s="27">
        <v>0</v>
      </c>
      <c r="AA1655" s="27">
        <v>0</v>
      </c>
      <c r="AB1655" s="27">
        <v>0</v>
      </c>
      <c r="AC1655" s="27">
        <v>0</v>
      </c>
      <c r="AD1655" s="27">
        <v>0</v>
      </c>
      <c r="AE1655" s="27">
        <v>30</v>
      </c>
      <c r="AF1655" s="27">
        <v>2</v>
      </c>
      <c r="AG1655" s="27" t="s">
        <v>197</v>
      </c>
      <c r="AH1655" s="11">
        <v>0</v>
      </c>
      <c r="AI1655" s="11">
        <v>2</v>
      </c>
      <c r="AJ1655" s="11">
        <v>0</v>
      </c>
      <c r="AK1655" s="29">
        <v>0</v>
      </c>
      <c r="AL1655" s="27">
        <v>0</v>
      </c>
      <c r="AM1655" s="27">
        <v>0</v>
      </c>
      <c r="AN1655" s="27">
        <v>0</v>
      </c>
      <c r="AO1655" s="27">
        <v>5</v>
      </c>
      <c r="AP1655" s="27">
        <v>5000</v>
      </c>
      <c r="AQ1655" s="27">
        <v>0</v>
      </c>
      <c r="AR1655" s="27">
        <v>0</v>
      </c>
      <c r="AS1655" s="11">
        <v>0</v>
      </c>
      <c r="AT1655" s="27">
        <v>0</v>
      </c>
      <c r="AU1655" s="27"/>
      <c r="AV1655" s="73" t="s">
        <v>154</v>
      </c>
      <c r="AW1655" s="7">
        <v>0</v>
      </c>
      <c r="AX1655" s="59">
        <v>0</v>
      </c>
      <c r="AY1655" s="9">
        <v>21000010</v>
      </c>
      <c r="AZ1655" s="73" t="s">
        <v>1884</v>
      </c>
      <c r="BA1655" s="27" t="s">
        <v>2102</v>
      </c>
      <c r="BB1655" s="61">
        <v>0</v>
      </c>
      <c r="BC1655" s="61">
        <v>0</v>
      </c>
      <c r="BD1655" s="89" t="s">
        <v>2101</v>
      </c>
      <c r="BE1655" s="27">
        <v>0</v>
      </c>
      <c r="BF1655" s="7">
        <v>0</v>
      </c>
      <c r="BG1655" s="27">
        <v>0</v>
      </c>
      <c r="BH1655" s="27">
        <v>0</v>
      </c>
      <c r="BI1655" s="27">
        <v>0</v>
      </c>
      <c r="BJ1655" s="27">
        <v>0</v>
      </c>
      <c r="BK1655" s="7">
        <v>0</v>
      </c>
      <c r="BL1655" s="11">
        <v>0</v>
      </c>
      <c r="BM1655" s="11">
        <v>0</v>
      </c>
      <c r="BN1655" s="11">
        <v>0</v>
      </c>
      <c r="BO1655" s="11">
        <v>0</v>
      </c>
      <c r="BP1655" s="11">
        <v>0</v>
      </c>
      <c r="BQ1655" s="11">
        <v>0</v>
      </c>
      <c r="BR1655" s="11">
        <v>0</v>
      </c>
      <c r="BS1655" s="11"/>
      <c r="BT1655" s="11"/>
      <c r="BU1655" s="11"/>
      <c r="BV1655" s="11">
        <v>0</v>
      </c>
      <c r="BW1655" s="11">
        <v>0</v>
      </c>
      <c r="BX1655" s="11">
        <v>0</v>
      </c>
    </row>
    <row r="1656" spans="3:76" ht="20.100000000000001" customHeight="1">
      <c r="C1656" s="9">
        <v>67000278</v>
      </c>
      <c r="D1656" s="10" t="s">
        <v>2103</v>
      </c>
      <c r="E1656" s="7">
        <v>1</v>
      </c>
      <c r="F1656" s="11">
        <v>80000001</v>
      </c>
      <c r="G1656" s="9">
        <v>0</v>
      </c>
      <c r="H1656" s="9">
        <v>0</v>
      </c>
      <c r="I1656" s="9">
        <v>1</v>
      </c>
      <c r="J1656" s="9">
        <v>0</v>
      </c>
      <c r="K1656" s="7">
        <v>0</v>
      </c>
      <c r="L1656" s="9">
        <v>0</v>
      </c>
      <c r="M1656" s="9">
        <v>0</v>
      </c>
      <c r="N1656" s="9">
        <v>1</v>
      </c>
      <c r="O1656" s="9">
        <v>0</v>
      </c>
      <c r="P1656" s="9">
        <v>1</v>
      </c>
      <c r="Q1656" s="9">
        <v>0</v>
      </c>
      <c r="R1656" s="11">
        <v>0</v>
      </c>
      <c r="S1656" s="16">
        <v>0</v>
      </c>
      <c r="T1656" s="7">
        <v>1</v>
      </c>
      <c r="U1656" s="9">
        <v>2</v>
      </c>
      <c r="V1656" s="9">
        <v>0</v>
      </c>
      <c r="W1656" s="9">
        <v>0</v>
      </c>
      <c r="X1656" s="9"/>
      <c r="Y1656" s="9">
        <v>0</v>
      </c>
      <c r="Z1656" s="9">
        <v>0</v>
      </c>
      <c r="AA1656" s="9">
        <v>0</v>
      </c>
      <c r="AB1656" s="9">
        <v>0</v>
      </c>
      <c r="AC1656" s="9">
        <v>1</v>
      </c>
      <c r="AD1656" s="9">
        <v>0</v>
      </c>
      <c r="AE1656" s="9">
        <v>60</v>
      </c>
      <c r="AF1656" s="9">
        <v>2</v>
      </c>
      <c r="AG1656" s="9" t="s">
        <v>2104</v>
      </c>
      <c r="AH1656" s="11">
        <v>0</v>
      </c>
      <c r="AI1656" s="11">
        <v>0</v>
      </c>
      <c r="AJ1656" s="11">
        <v>0</v>
      </c>
      <c r="AK1656" s="11">
        <v>0</v>
      </c>
      <c r="AL1656" s="9">
        <v>0</v>
      </c>
      <c r="AM1656" s="9">
        <v>0</v>
      </c>
      <c r="AN1656" s="9">
        <v>0</v>
      </c>
      <c r="AO1656" s="9">
        <v>1</v>
      </c>
      <c r="AP1656" s="9">
        <v>1800000</v>
      </c>
      <c r="AQ1656" s="9">
        <v>0</v>
      </c>
      <c r="AR1656" s="9">
        <v>0</v>
      </c>
      <c r="AS1656" s="11">
        <v>0</v>
      </c>
      <c r="AT1656" s="9">
        <v>90106002</v>
      </c>
      <c r="AU1656" s="9"/>
      <c r="AV1656" s="10" t="s">
        <v>153</v>
      </c>
      <c r="AW1656" s="9">
        <v>0</v>
      </c>
      <c r="AX1656" s="9">
        <v>0</v>
      </c>
      <c r="AY1656" s="9">
        <v>0</v>
      </c>
      <c r="AZ1656" s="10" t="s">
        <v>944</v>
      </c>
      <c r="BA1656" s="10">
        <v>0</v>
      </c>
      <c r="BB1656" s="16">
        <v>0</v>
      </c>
      <c r="BC1656" s="16">
        <v>0</v>
      </c>
      <c r="BD1656" s="21" t="s">
        <v>2105</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19.5" customHeight="1">
      <c r="C1657" s="9">
        <v>67000279</v>
      </c>
      <c r="D1657" s="8" t="s">
        <v>2106</v>
      </c>
      <c r="E1657" s="7">
        <v>1</v>
      </c>
      <c r="F1657" s="11">
        <v>80000001</v>
      </c>
      <c r="G1657" s="7">
        <v>0</v>
      </c>
      <c r="H1657" s="7">
        <v>0</v>
      </c>
      <c r="I1657" s="7">
        <v>5</v>
      </c>
      <c r="J1657" s="7">
        <v>3</v>
      </c>
      <c r="K1657" s="7">
        <v>0</v>
      </c>
      <c r="L1657" s="7">
        <v>0</v>
      </c>
      <c r="M1657" s="7">
        <v>0</v>
      </c>
      <c r="N1657" s="7">
        <v>1</v>
      </c>
      <c r="O1657" s="7">
        <v>0</v>
      </c>
      <c r="P1657" s="7">
        <v>0</v>
      </c>
      <c r="Q1657" s="7">
        <v>0</v>
      </c>
      <c r="R1657" s="11">
        <v>0</v>
      </c>
      <c r="S1657" s="7">
        <v>0</v>
      </c>
      <c r="T1657" s="7">
        <v>1</v>
      </c>
      <c r="U1657" s="7">
        <v>2</v>
      </c>
      <c r="V1657" s="7">
        <v>0</v>
      </c>
      <c r="W1657" s="7">
        <v>1.5</v>
      </c>
      <c r="X1657" s="7"/>
      <c r="Y1657" s="7">
        <v>10</v>
      </c>
      <c r="Z1657" s="7">
        <v>1</v>
      </c>
      <c r="AA1657" s="7">
        <v>0</v>
      </c>
      <c r="AB1657" s="7">
        <v>0</v>
      </c>
      <c r="AC1657" s="7">
        <v>0</v>
      </c>
      <c r="AD1657" s="7">
        <v>0</v>
      </c>
      <c r="AE1657" s="7">
        <v>5</v>
      </c>
      <c r="AF1657" s="7">
        <v>1</v>
      </c>
      <c r="AG1657" s="7">
        <v>10</v>
      </c>
      <c r="AH1657" s="11">
        <v>0</v>
      </c>
      <c r="AI1657" s="11">
        <v>0</v>
      </c>
      <c r="AJ1657" s="11">
        <v>0</v>
      </c>
      <c r="AK1657" s="11">
        <v>0</v>
      </c>
      <c r="AL1657" s="7">
        <v>0</v>
      </c>
      <c r="AM1657" s="7">
        <v>0</v>
      </c>
      <c r="AN1657" s="7">
        <v>0</v>
      </c>
      <c r="AO1657" s="7">
        <v>0.5</v>
      </c>
      <c r="AP1657" s="7">
        <v>3000</v>
      </c>
      <c r="AQ1657" s="7">
        <v>0.2</v>
      </c>
      <c r="AR1657" s="7">
        <v>0</v>
      </c>
      <c r="AS1657" s="11">
        <v>0</v>
      </c>
      <c r="AT1657" s="7" t="s">
        <v>153</v>
      </c>
      <c r="AU1657" s="7"/>
      <c r="AV1657" s="8" t="s">
        <v>158</v>
      </c>
      <c r="AW1657" s="7" t="s">
        <v>159</v>
      </c>
      <c r="AX1657" s="9">
        <v>10000007</v>
      </c>
      <c r="AY1657" s="9">
        <v>21000020</v>
      </c>
      <c r="AZ1657" s="8" t="s">
        <v>540</v>
      </c>
      <c r="BA1657" s="7">
        <v>0</v>
      </c>
      <c r="BB1657" s="16">
        <v>0</v>
      </c>
      <c r="BC1657" s="16">
        <v>0</v>
      </c>
      <c r="BD1657" s="21" t="s">
        <v>2107</v>
      </c>
      <c r="BE1657" s="7">
        <v>0</v>
      </c>
      <c r="BF1657" s="7">
        <v>0</v>
      </c>
      <c r="BG1657" s="7">
        <v>0</v>
      </c>
      <c r="BH1657" s="7">
        <v>0</v>
      </c>
      <c r="BI1657" s="7">
        <v>0</v>
      </c>
      <c r="BJ1657" s="7">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67000280</v>
      </c>
      <c r="D1658" s="8" t="s">
        <v>2108</v>
      </c>
      <c r="E1658" s="7">
        <v>1</v>
      </c>
      <c r="F1658" s="11">
        <v>80000001</v>
      </c>
      <c r="G1658" s="7">
        <v>0</v>
      </c>
      <c r="H1658" s="7">
        <v>0</v>
      </c>
      <c r="I1658" s="7">
        <v>5</v>
      </c>
      <c r="J1658" s="7">
        <v>3</v>
      </c>
      <c r="K1658" s="7">
        <v>0</v>
      </c>
      <c r="L1658" s="7">
        <v>0</v>
      </c>
      <c r="M1658" s="7">
        <v>0</v>
      </c>
      <c r="N1658" s="7">
        <v>1</v>
      </c>
      <c r="O1658" s="7">
        <v>0</v>
      </c>
      <c r="P1658" s="7">
        <v>0</v>
      </c>
      <c r="Q1658" s="7">
        <v>0</v>
      </c>
      <c r="R1658" s="11">
        <v>0</v>
      </c>
      <c r="S1658" s="7">
        <v>0</v>
      </c>
      <c r="T1658" s="7">
        <v>1</v>
      </c>
      <c r="U1658" s="7">
        <v>2</v>
      </c>
      <c r="V1658" s="7">
        <v>0</v>
      </c>
      <c r="W1658" s="7">
        <v>1.5</v>
      </c>
      <c r="X1658" s="7"/>
      <c r="Y1658" s="7">
        <v>10</v>
      </c>
      <c r="Z1658" s="7">
        <v>1</v>
      </c>
      <c r="AA1658" s="7">
        <v>0</v>
      </c>
      <c r="AB1658" s="7">
        <v>0</v>
      </c>
      <c r="AC1658" s="7">
        <v>0</v>
      </c>
      <c r="AD1658" s="7">
        <v>0</v>
      </c>
      <c r="AE1658" s="7">
        <v>5</v>
      </c>
      <c r="AF1658" s="7">
        <v>1</v>
      </c>
      <c r="AG1658" s="27">
        <v>3</v>
      </c>
      <c r="AH1658" s="11">
        <v>2</v>
      </c>
      <c r="AI1658" s="11">
        <v>1</v>
      </c>
      <c r="AJ1658" s="11">
        <v>0</v>
      </c>
      <c r="AK1658" s="11">
        <v>8</v>
      </c>
      <c r="AL1658" s="7">
        <v>0</v>
      </c>
      <c r="AM1658" s="7">
        <v>0</v>
      </c>
      <c r="AN1658" s="7">
        <v>0</v>
      </c>
      <c r="AO1658" s="7">
        <v>0.5</v>
      </c>
      <c r="AP1658" s="7">
        <v>10000</v>
      </c>
      <c r="AQ1658" s="7">
        <v>0.2</v>
      </c>
      <c r="AR1658" s="7">
        <v>0</v>
      </c>
      <c r="AS1658" s="11">
        <v>0</v>
      </c>
      <c r="AT1658" s="7" t="s">
        <v>153</v>
      </c>
      <c r="AU1658" s="7"/>
      <c r="AV1658" s="8" t="s">
        <v>158</v>
      </c>
      <c r="AW1658" s="7" t="s">
        <v>159</v>
      </c>
      <c r="AX1658" s="9">
        <v>10000007</v>
      </c>
      <c r="AY1658" s="9">
        <v>21102020</v>
      </c>
      <c r="AZ1658" s="8" t="s">
        <v>540</v>
      </c>
      <c r="BA1658" s="7">
        <v>0</v>
      </c>
      <c r="BB1658" s="16">
        <v>0</v>
      </c>
      <c r="BC1658" s="16">
        <v>0</v>
      </c>
      <c r="BD1658" s="21" t="s">
        <v>2109</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67000281</v>
      </c>
      <c r="D1659" s="8" t="s">
        <v>2110</v>
      </c>
      <c r="E1659" s="7">
        <v>1</v>
      </c>
      <c r="F1659" s="11">
        <v>80000001</v>
      </c>
      <c r="G1659" s="7">
        <v>0</v>
      </c>
      <c r="H1659" s="7">
        <v>0</v>
      </c>
      <c r="I1659" s="7">
        <v>5</v>
      </c>
      <c r="J1659" s="7">
        <v>3</v>
      </c>
      <c r="K1659" s="7">
        <v>0</v>
      </c>
      <c r="L1659" s="7">
        <v>0</v>
      </c>
      <c r="M1659" s="7">
        <v>0</v>
      </c>
      <c r="N1659" s="7">
        <v>1</v>
      </c>
      <c r="O1659" s="7">
        <v>0</v>
      </c>
      <c r="P1659" s="7">
        <v>0</v>
      </c>
      <c r="Q1659" s="7">
        <v>0</v>
      </c>
      <c r="R1659" s="11">
        <v>0</v>
      </c>
      <c r="S1659" s="7">
        <v>0</v>
      </c>
      <c r="T1659" s="7">
        <v>1</v>
      </c>
      <c r="U1659" s="7">
        <v>2</v>
      </c>
      <c r="V1659" s="7">
        <v>0</v>
      </c>
      <c r="W1659" s="7">
        <v>1.5</v>
      </c>
      <c r="X1659" s="7"/>
      <c r="Y1659" s="7">
        <v>10</v>
      </c>
      <c r="Z1659" s="7">
        <v>1</v>
      </c>
      <c r="AA1659" s="7">
        <v>0</v>
      </c>
      <c r="AB1659" s="7">
        <v>0</v>
      </c>
      <c r="AC1659" s="7">
        <v>0</v>
      </c>
      <c r="AD1659" s="7">
        <v>0</v>
      </c>
      <c r="AE1659" s="7">
        <v>5</v>
      </c>
      <c r="AF1659" s="7">
        <v>1</v>
      </c>
      <c r="AG1659" s="27">
        <v>3</v>
      </c>
      <c r="AH1659" s="11">
        <v>0</v>
      </c>
      <c r="AI1659" s="11">
        <v>2</v>
      </c>
      <c r="AJ1659" s="11">
        <v>0</v>
      </c>
      <c r="AK1659" s="11">
        <v>3</v>
      </c>
      <c r="AL1659" s="7">
        <v>0</v>
      </c>
      <c r="AM1659" s="7">
        <v>0</v>
      </c>
      <c r="AN1659" s="7">
        <v>0</v>
      </c>
      <c r="AO1659" s="7">
        <v>0.5</v>
      </c>
      <c r="AP1659" s="7">
        <v>10000</v>
      </c>
      <c r="AQ1659" s="7">
        <v>0.2</v>
      </c>
      <c r="AR1659" s="7">
        <v>3</v>
      </c>
      <c r="AS1659" s="11">
        <v>0</v>
      </c>
      <c r="AT1659" s="7" t="s">
        <v>153</v>
      </c>
      <c r="AU1659" s="7"/>
      <c r="AV1659" s="8" t="s">
        <v>158</v>
      </c>
      <c r="AW1659" s="7" t="s">
        <v>159</v>
      </c>
      <c r="AX1659" s="9">
        <v>10000007</v>
      </c>
      <c r="AY1659" s="9">
        <v>21102020</v>
      </c>
      <c r="AZ1659" s="8" t="s">
        <v>546</v>
      </c>
      <c r="BA1659" s="7">
        <v>0</v>
      </c>
      <c r="BB1659" s="16">
        <v>0</v>
      </c>
      <c r="BC1659" s="16">
        <v>0</v>
      </c>
      <c r="BD1659" s="21" t="s">
        <v>2111</v>
      </c>
      <c r="BE1659" s="7">
        <v>0</v>
      </c>
      <c r="BF1659" s="7">
        <v>0</v>
      </c>
      <c r="BG1659" s="7">
        <v>0</v>
      </c>
      <c r="BH1659" s="7">
        <v>0</v>
      </c>
      <c r="BI1659" s="7">
        <v>0</v>
      </c>
      <c r="BJ1659" s="7">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9">
        <v>67000282</v>
      </c>
      <c r="D1660" s="8" t="s">
        <v>2112</v>
      </c>
      <c r="E1660" s="7">
        <v>1</v>
      </c>
      <c r="F1660" s="11">
        <v>80000001</v>
      </c>
      <c r="G1660" s="9">
        <v>0</v>
      </c>
      <c r="H1660" s="9">
        <v>0</v>
      </c>
      <c r="I1660" s="7">
        <f>I1654+5</f>
        <v>6</v>
      </c>
      <c r="J1660" s="7">
        <v>5</v>
      </c>
      <c r="K1660" s="7">
        <v>0</v>
      </c>
      <c r="L1660" s="9">
        <v>0</v>
      </c>
      <c r="M1660" s="9">
        <v>0</v>
      </c>
      <c r="N1660" s="9">
        <v>1</v>
      </c>
      <c r="O1660" s="9">
        <v>0</v>
      </c>
      <c r="P1660" s="9">
        <v>0</v>
      </c>
      <c r="Q1660" s="9">
        <v>0</v>
      </c>
      <c r="R1660" s="11">
        <v>0</v>
      </c>
      <c r="S1660" s="16">
        <v>0</v>
      </c>
      <c r="T1660" s="7">
        <v>1</v>
      </c>
      <c r="U1660" s="9">
        <v>2</v>
      </c>
      <c r="V1660" s="9">
        <v>0</v>
      </c>
      <c r="W1660" s="7">
        <v>3.5</v>
      </c>
      <c r="X1660" s="7"/>
      <c r="Y1660" s="7">
        <v>500</v>
      </c>
      <c r="Z1660" s="9">
        <v>1</v>
      </c>
      <c r="AA1660" s="9">
        <v>0</v>
      </c>
      <c r="AB1660" s="9">
        <v>0</v>
      </c>
      <c r="AC1660" s="9">
        <v>0</v>
      </c>
      <c r="AD1660" s="9">
        <v>0</v>
      </c>
      <c r="AE1660" s="9">
        <v>7</v>
      </c>
      <c r="AF1660" s="9">
        <v>1</v>
      </c>
      <c r="AG1660" s="9">
        <v>3</v>
      </c>
      <c r="AH1660" s="11">
        <v>2</v>
      </c>
      <c r="AI1660" s="11">
        <v>1</v>
      </c>
      <c r="AJ1660" s="11">
        <v>0</v>
      </c>
      <c r="AK1660" s="11">
        <v>8</v>
      </c>
      <c r="AL1660" s="9">
        <v>0</v>
      </c>
      <c r="AM1660" s="9">
        <v>0.5</v>
      </c>
      <c r="AN1660" s="9">
        <v>0</v>
      </c>
      <c r="AO1660" s="9">
        <v>0.25</v>
      </c>
      <c r="AP1660" s="9">
        <v>9000</v>
      </c>
      <c r="AQ1660" s="9">
        <v>0.5</v>
      </c>
      <c r="AR1660" s="9">
        <v>0</v>
      </c>
      <c r="AS1660" s="11">
        <v>0</v>
      </c>
      <c r="AT1660" s="9">
        <v>0</v>
      </c>
      <c r="AU1660" s="9"/>
      <c r="AV1660" s="10" t="s">
        <v>335</v>
      </c>
      <c r="AW1660" s="9" t="s">
        <v>336</v>
      </c>
      <c r="AX1660" s="9">
        <v>10003002</v>
      </c>
      <c r="AY1660" s="9">
        <v>21010020</v>
      </c>
      <c r="AZ1660" s="10" t="s">
        <v>546</v>
      </c>
      <c r="BA1660" s="10">
        <v>0</v>
      </c>
      <c r="BB1660" s="16">
        <v>0</v>
      </c>
      <c r="BC1660" s="16">
        <v>0</v>
      </c>
      <c r="BD1660" s="21" t="s">
        <v>2113</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20.100000000000001" customHeight="1">
      <c r="C1661" s="9">
        <v>67000283</v>
      </c>
      <c r="D1661" s="10" t="s">
        <v>2114</v>
      </c>
      <c r="E1661" s="7">
        <v>1</v>
      </c>
      <c r="F1661" s="11">
        <v>80000001</v>
      </c>
      <c r="G1661" s="9">
        <v>0</v>
      </c>
      <c r="H1661" s="9">
        <v>0</v>
      </c>
      <c r="I1661" s="9">
        <v>1</v>
      </c>
      <c r="J1661" s="9">
        <v>0</v>
      </c>
      <c r="K1661" s="7">
        <v>0</v>
      </c>
      <c r="L1661" s="9">
        <v>0</v>
      </c>
      <c r="M1661" s="9">
        <v>0</v>
      </c>
      <c r="N1661" s="9">
        <v>1</v>
      </c>
      <c r="O1661" s="9">
        <v>0</v>
      </c>
      <c r="P1661" s="9">
        <v>1</v>
      </c>
      <c r="Q1661" s="9">
        <v>0</v>
      </c>
      <c r="R1661" s="11">
        <v>0</v>
      </c>
      <c r="S1661" s="16">
        <v>0</v>
      </c>
      <c r="T1661" s="7">
        <v>1</v>
      </c>
      <c r="U1661" s="9">
        <v>2</v>
      </c>
      <c r="V1661" s="9">
        <v>0</v>
      </c>
      <c r="W1661" s="9">
        <v>0</v>
      </c>
      <c r="X1661" s="9"/>
      <c r="Y1661" s="9">
        <v>0</v>
      </c>
      <c r="Z1661" s="9">
        <v>0</v>
      </c>
      <c r="AA1661" s="9">
        <v>0</v>
      </c>
      <c r="AB1661" s="9">
        <v>0</v>
      </c>
      <c r="AC1661" s="9">
        <v>1</v>
      </c>
      <c r="AD1661" s="9">
        <v>0</v>
      </c>
      <c r="AE1661" s="9">
        <v>60</v>
      </c>
      <c r="AF1661" s="9">
        <v>2</v>
      </c>
      <c r="AG1661" s="9" t="s">
        <v>2115</v>
      </c>
      <c r="AH1661" s="11">
        <v>0</v>
      </c>
      <c r="AI1661" s="11">
        <v>0</v>
      </c>
      <c r="AJ1661" s="11">
        <v>0</v>
      </c>
      <c r="AK1661" s="11">
        <v>0</v>
      </c>
      <c r="AL1661" s="9">
        <v>0</v>
      </c>
      <c r="AM1661" s="9">
        <v>0</v>
      </c>
      <c r="AN1661" s="9">
        <v>0</v>
      </c>
      <c r="AO1661" s="9">
        <v>1</v>
      </c>
      <c r="AP1661" s="9">
        <v>1800000</v>
      </c>
      <c r="AQ1661" s="9">
        <v>0</v>
      </c>
      <c r="AR1661" s="9">
        <v>0</v>
      </c>
      <c r="AS1661" s="11">
        <v>0</v>
      </c>
      <c r="AT1661" s="9">
        <v>99002002</v>
      </c>
      <c r="AU1661" s="9"/>
      <c r="AV1661" s="10" t="s">
        <v>153</v>
      </c>
      <c r="AW1661" s="9">
        <v>0</v>
      </c>
      <c r="AX1661" s="9">
        <v>0</v>
      </c>
      <c r="AY1661" s="9">
        <v>0</v>
      </c>
      <c r="AZ1661" s="10" t="s">
        <v>944</v>
      </c>
      <c r="BA1661" s="10">
        <v>0</v>
      </c>
      <c r="BB1661" s="16">
        <v>0</v>
      </c>
      <c r="BC1661" s="16">
        <v>0</v>
      </c>
      <c r="BD1661" s="21" t="s">
        <v>2105</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20.100000000000001" customHeight="1">
      <c r="C1662" s="9">
        <v>67000284</v>
      </c>
      <c r="D1662" s="10" t="s">
        <v>2116</v>
      </c>
      <c r="E1662" s="7">
        <v>1</v>
      </c>
      <c r="F1662" s="11">
        <v>80000001</v>
      </c>
      <c r="G1662" s="9">
        <v>0</v>
      </c>
      <c r="H1662" s="9">
        <v>0</v>
      </c>
      <c r="I1662" s="9">
        <v>1</v>
      </c>
      <c r="J1662" s="9">
        <v>0</v>
      </c>
      <c r="K1662" s="7">
        <v>0</v>
      </c>
      <c r="L1662" s="9">
        <v>0</v>
      </c>
      <c r="M1662" s="9">
        <v>0</v>
      </c>
      <c r="N1662" s="9">
        <v>1</v>
      </c>
      <c r="O1662" s="9">
        <v>0</v>
      </c>
      <c r="P1662" s="9">
        <v>1</v>
      </c>
      <c r="Q1662" s="9">
        <v>0</v>
      </c>
      <c r="R1662" s="11">
        <v>0</v>
      </c>
      <c r="S1662" s="16">
        <v>0</v>
      </c>
      <c r="T1662" s="7">
        <v>1</v>
      </c>
      <c r="U1662" s="9">
        <v>2</v>
      </c>
      <c r="V1662" s="9">
        <v>0</v>
      </c>
      <c r="W1662" s="9">
        <v>0</v>
      </c>
      <c r="X1662" s="9"/>
      <c r="Y1662" s="9">
        <v>0</v>
      </c>
      <c r="Z1662" s="9">
        <v>0</v>
      </c>
      <c r="AA1662" s="9">
        <v>0</v>
      </c>
      <c r="AB1662" s="9">
        <v>0</v>
      </c>
      <c r="AC1662" s="9">
        <v>1</v>
      </c>
      <c r="AD1662" s="9">
        <v>0</v>
      </c>
      <c r="AE1662" s="9">
        <v>60</v>
      </c>
      <c r="AF1662" s="9">
        <v>2</v>
      </c>
      <c r="AG1662" s="9" t="s">
        <v>2117</v>
      </c>
      <c r="AH1662" s="11">
        <v>0</v>
      </c>
      <c r="AI1662" s="11">
        <v>0</v>
      </c>
      <c r="AJ1662" s="11">
        <v>0</v>
      </c>
      <c r="AK1662" s="11">
        <v>0</v>
      </c>
      <c r="AL1662" s="9">
        <v>0</v>
      </c>
      <c r="AM1662" s="9">
        <v>0</v>
      </c>
      <c r="AN1662" s="9">
        <v>0</v>
      </c>
      <c r="AO1662" s="9">
        <v>1</v>
      </c>
      <c r="AP1662" s="9">
        <v>1800000</v>
      </c>
      <c r="AQ1662" s="9">
        <v>0</v>
      </c>
      <c r="AR1662" s="9">
        <v>0</v>
      </c>
      <c r="AS1662" s="11">
        <v>0</v>
      </c>
      <c r="AT1662" s="9">
        <v>99002002</v>
      </c>
      <c r="AU1662" s="9"/>
      <c r="AV1662" s="10" t="s">
        <v>153</v>
      </c>
      <c r="AW1662" s="9">
        <v>0</v>
      </c>
      <c r="AX1662" s="9">
        <v>0</v>
      </c>
      <c r="AY1662" s="9">
        <v>0</v>
      </c>
      <c r="AZ1662" s="10" t="s">
        <v>944</v>
      </c>
      <c r="BA1662" s="10">
        <v>0</v>
      </c>
      <c r="BB1662" s="16">
        <v>0</v>
      </c>
      <c r="BC1662" s="16">
        <v>0</v>
      </c>
      <c r="BD1662" s="21" t="s">
        <v>2105</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21.75" customHeight="1">
      <c r="C1663" s="9">
        <v>90010301</v>
      </c>
      <c r="D1663" s="8" t="s">
        <v>157</v>
      </c>
      <c r="E1663" s="9">
        <v>1</v>
      </c>
      <c r="F1663" s="11">
        <v>80000001</v>
      </c>
      <c r="G1663" s="9">
        <v>0</v>
      </c>
      <c r="H1663" s="9">
        <v>0</v>
      </c>
      <c r="I1663" s="9">
        <v>1</v>
      </c>
      <c r="J1663" s="9">
        <v>0</v>
      </c>
      <c r="K1663" s="9">
        <v>0</v>
      </c>
      <c r="L1663" s="7">
        <v>0</v>
      </c>
      <c r="M1663" s="7">
        <v>0</v>
      </c>
      <c r="N1663" s="7">
        <v>2</v>
      </c>
      <c r="O1663" s="7">
        <v>3</v>
      </c>
      <c r="P1663" s="7">
        <v>1</v>
      </c>
      <c r="Q1663" s="7">
        <v>0</v>
      </c>
      <c r="R1663" s="11">
        <v>0</v>
      </c>
      <c r="S1663" s="7">
        <v>0</v>
      </c>
      <c r="T1663" s="7">
        <v>1</v>
      </c>
      <c r="U1663" s="7">
        <v>2</v>
      </c>
      <c r="V1663" s="7">
        <v>0</v>
      </c>
      <c r="W1663" s="7">
        <v>3</v>
      </c>
      <c r="X1663" s="7"/>
      <c r="Y1663" s="7">
        <v>0</v>
      </c>
      <c r="Z1663" s="7">
        <v>1</v>
      </c>
      <c r="AA1663" s="7">
        <v>0</v>
      </c>
      <c r="AB1663" s="7">
        <v>0</v>
      </c>
      <c r="AC1663" s="7">
        <v>0</v>
      </c>
      <c r="AD1663" s="7">
        <v>0</v>
      </c>
      <c r="AE1663" s="7">
        <v>9</v>
      </c>
      <c r="AF1663" s="7">
        <v>1</v>
      </c>
      <c r="AG1663" s="7">
        <v>4</v>
      </c>
      <c r="AH1663" s="11">
        <v>0</v>
      </c>
      <c r="AI1663" s="11">
        <v>1</v>
      </c>
      <c r="AJ1663" s="11">
        <v>0</v>
      </c>
      <c r="AK1663" s="11">
        <v>2</v>
      </c>
      <c r="AL1663" s="7">
        <v>0</v>
      </c>
      <c r="AM1663" s="7">
        <v>0</v>
      </c>
      <c r="AN1663" s="7">
        <v>0</v>
      </c>
      <c r="AO1663" s="7">
        <v>3</v>
      </c>
      <c r="AP1663" s="7">
        <v>5000</v>
      </c>
      <c r="AQ1663" s="7">
        <v>1.1000000000000001</v>
      </c>
      <c r="AR1663" s="7">
        <v>0</v>
      </c>
      <c r="AS1663" s="11">
        <v>0</v>
      </c>
      <c r="AT1663" s="7">
        <v>90000002</v>
      </c>
      <c r="AU1663" s="7"/>
      <c r="AV1663" s="8" t="s">
        <v>154</v>
      </c>
      <c r="AW1663" s="7" t="s">
        <v>159</v>
      </c>
      <c r="AX1663" s="9">
        <v>10000007</v>
      </c>
      <c r="AY1663" s="9">
        <v>90010301</v>
      </c>
      <c r="AZ1663" s="8" t="s">
        <v>156</v>
      </c>
      <c r="BA1663" s="7" t="s">
        <v>1684</v>
      </c>
      <c r="BB1663" s="16">
        <v>0</v>
      </c>
      <c r="BC1663" s="16">
        <v>0</v>
      </c>
      <c r="BD1663" s="22" t="s">
        <v>1685</v>
      </c>
      <c r="BE1663" s="7">
        <v>0</v>
      </c>
      <c r="BF1663" s="7">
        <v>0</v>
      </c>
      <c r="BG1663" s="7">
        <v>0</v>
      </c>
      <c r="BH1663" s="7">
        <v>0</v>
      </c>
      <c r="BI1663" s="7">
        <v>0</v>
      </c>
      <c r="BJ1663" s="7">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20.100000000000001" customHeight="1">
      <c r="C1664" s="9">
        <v>90010302</v>
      </c>
      <c r="D1664" s="8" t="s">
        <v>1688</v>
      </c>
      <c r="E1664" s="9">
        <v>1</v>
      </c>
      <c r="F1664" s="11">
        <v>80000001</v>
      </c>
      <c r="G1664" s="9">
        <v>0</v>
      </c>
      <c r="H1664" s="9">
        <v>0</v>
      </c>
      <c r="I1664" s="9">
        <v>1</v>
      </c>
      <c r="J1664" s="9">
        <v>0</v>
      </c>
      <c r="K1664" s="9">
        <v>0</v>
      </c>
      <c r="L1664" s="7">
        <v>0</v>
      </c>
      <c r="M1664" s="7">
        <v>0</v>
      </c>
      <c r="N1664" s="7">
        <v>2</v>
      </c>
      <c r="O1664" s="7">
        <v>1</v>
      </c>
      <c r="P1664" s="7">
        <v>0.5</v>
      </c>
      <c r="Q1664" s="7">
        <v>0</v>
      </c>
      <c r="R1664" s="11">
        <v>0</v>
      </c>
      <c r="S1664" s="7">
        <v>0</v>
      </c>
      <c r="T1664" s="7">
        <v>1</v>
      </c>
      <c r="U1664" s="7">
        <v>2</v>
      </c>
      <c r="V1664" s="7">
        <v>0</v>
      </c>
      <c r="W1664" s="7">
        <v>3</v>
      </c>
      <c r="X1664" s="7"/>
      <c r="Y1664" s="7">
        <v>0</v>
      </c>
      <c r="Z1664" s="7">
        <v>0</v>
      </c>
      <c r="AA1664" s="7">
        <v>0</v>
      </c>
      <c r="AB1664" s="7">
        <v>0</v>
      </c>
      <c r="AC1664" s="7">
        <v>0</v>
      </c>
      <c r="AD1664" s="7">
        <v>0</v>
      </c>
      <c r="AE1664" s="7">
        <v>12</v>
      </c>
      <c r="AF1664" s="7">
        <v>2</v>
      </c>
      <c r="AG1664" s="7" t="s">
        <v>152</v>
      </c>
      <c r="AH1664" s="11">
        <v>0</v>
      </c>
      <c r="AI1664" s="11">
        <v>2</v>
      </c>
      <c r="AJ1664" s="11">
        <v>0</v>
      </c>
      <c r="AK1664" s="11">
        <v>1.5</v>
      </c>
      <c r="AL1664" s="7">
        <v>0</v>
      </c>
      <c r="AM1664" s="7">
        <v>0</v>
      </c>
      <c r="AN1664" s="7">
        <v>0</v>
      </c>
      <c r="AO1664" s="7">
        <v>1.1000000000000001</v>
      </c>
      <c r="AP1664" s="7">
        <v>3000</v>
      </c>
      <c r="AQ1664" s="7">
        <v>1.1000000000000001</v>
      </c>
      <c r="AR1664" s="7">
        <v>0</v>
      </c>
      <c r="AS1664" s="11">
        <v>0</v>
      </c>
      <c r="AT1664" s="7" t="s">
        <v>153</v>
      </c>
      <c r="AU1664" s="7"/>
      <c r="AV1664" s="10" t="s">
        <v>154</v>
      </c>
      <c r="AW1664" s="7" t="s">
        <v>155</v>
      </c>
      <c r="AX1664" s="9">
        <v>10001007</v>
      </c>
      <c r="AY1664" s="9">
        <v>70103001</v>
      </c>
      <c r="AZ1664" s="8" t="s">
        <v>156</v>
      </c>
      <c r="BA1664" s="7">
        <v>0</v>
      </c>
      <c r="BB1664" s="16">
        <v>0</v>
      </c>
      <c r="BC1664" s="16">
        <v>0</v>
      </c>
      <c r="BD1664" s="22" t="s">
        <v>1689</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20.100000000000001" customHeight="1">
      <c r="C1665" s="9">
        <v>90010303</v>
      </c>
      <c r="D1665" s="10" t="s">
        <v>1686</v>
      </c>
      <c r="E1665" s="9">
        <v>1</v>
      </c>
      <c r="F1665" s="11">
        <v>80000001</v>
      </c>
      <c r="G1665" s="9">
        <v>0</v>
      </c>
      <c r="H1665" s="9">
        <v>0</v>
      </c>
      <c r="I1665" s="9">
        <v>1</v>
      </c>
      <c r="J1665" s="9">
        <v>0</v>
      </c>
      <c r="K1665" s="9">
        <v>0</v>
      </c>
      <c r="L1665" s="9">
        <v>0</v>
      </c>
      <c r="M1665" s="9">
        <v>0</v>
      </c>
      <c r="N1665" s="7">
        <v>2</v>
      </c>
      <c r="O1665" s="9">
        <v>2</v>
      </c>
      <c r="P1665" s="9">
        <v>0.6</v>
      </c>
      <c r="Q1665" s="9">
        <v>0</v>
      </c>
      <c r="R1665" s="11">
        <v>0</v>
      </c>
      <c r="S1665" s="16">
        <v>0</v>
      </c>
      <c r="T1665" s="7">
        <v>1</v>
      </c>
      <c r="U1665" s="9">
        <v>2</v>
      </c>
      <c r="V1665" s="9">
        <v>0</v>
      </c>
      <c r="W1665" s="9">
        <v>0</v>
      </c>
      <c r="X1665" s="9"/>
      <c r="Y1665" s="9">
        <v>0</v>
      </c>
      <c r="Z1665" s="9">
        <v>0</v>
      </c>
      <c r="AA1665" s="9">
        <v>0</v>
      </c>
      <c r="AB1665" s="9">
        <v>0</v>
      </c>
      <c r="AC1665" s="9">
        <v>0</v>
      </c>
      <c r="AD1665" s="9">
        <v>0</v>
      </c>
      <c r="AE1665" s="9">
        <v>20</v>
      </c>
      <c r="AF1665" s="9">
        <v>0</v>
      </c>
      <c r="AG1665" s="9">
        <v>0</v>
      </c>
      <c r="AH1665" s="11">
        <v>0</v>
      </c>
      <c r="AI1665" s="11">
        <v>0</v>
      </c>
      <c r="AJ1665" s="11">
        <v>0</v>
      </c>
      <c r="AK1665" s="11">
        <v>0</v>
      </c>
      <c r="AL1665" s="9">
        <v>0</v>
      </c>
      <c r="AM1665" s="9">
        <v>0</v>
      </c>
      <c r="AN1665" s="9">
        <v>0</v>
      </c>
      <c r="AO1665" s="9">
        <v>0</v>
      </c>
      <c r="AP1665" s="9">
        <v>1000</v>
      </c>
      <c r="AQ1665" s="9">
        <v>0</v>
      </c>
      <c r="AR1665" s="9">
        <v>0</v>
      </c>
      <c r="AS1665" s="11">
        <v>90103001</v>
      </c>
      <c r="AT1665" s="9" t="s">
        <v>153</v>
      </c>
      <c r="AU1665" s="9"/>
      <c r="AV1665" s="10" t="s">
        <v>153</v>
      </c>
      <c r="AW1665" s="9" t="s">
        <v>387</v>
      </c>
      <c r="AX1665" s="9">
        <v>0</v>
      </c>
      <c r="AY1665" s="9">
        <v>40000003</v>
      </c>
      <c r="AZ1665" s="10" t="s">
        <v>156</v>
      </c>
      <c r="BA1665" s="10" t="s">
        <v>153</v>
      </c>
      <c r="BB1665" s="16">
        <v>0</v>
      </c>
      <c r="BC1665" s="16">
        <v>0</v>
      </c>
      <c r="BD1665" s="38" t="s">
        <v>1690</v>
      </c>
      <c r="BE1665" s="9">
        <v>0</v>
      </c>
      <c r="BF1665" s="7">
        <v>0</v>
      </c>
      <c r="BG1665" s="9">
        <v>0</v>
      </c>
      <c r="BH1665" s="9">
        <v>0</v>
      </c>
      <c r="BI1665" s="9">
        <v>0</v>
      </c>
      <c r="BJ1665" s="9">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9">
        <v>90010401</v>
      </c>
      <c r="D1666" s="24" t="s">
        <v>2118</v>
      </c>
      <c r="E1666" s="24">
        <v>1</v>
      </c>
      <c r="F1666" s="11">
        <v>80000001</v>
      </c>
      <c r="G1666" s="24">
        <v>0</v>
      </c>
      <c r="H1666" s="24">
        <v>0</v>
      </c>
      <c r="I1666" s="24">
        <v>1</v>
      </c>
      <c r="J1666" s="24">
        <v>0</v>
      </c>
      <c r="K1666" s="39">
        <v>0</v>
      </c>
      <c r="L1666" s="39">
        <v>0</v>
      </c>
      <c r="M1666" s="24">
        <v>0</v>
      </c>
      <c r="N1666" s="24">
        <v>2</v>
      </c>
      <c r="O1666" s="24">
        <v>1</v>
      </c>
      <c r="P1666" s="24">
        <v>0.1</v>
      </c>
      <c r="Q1666" s="24">
        <v>0</v>
      </c>
      <c r="R1666" s="11">
        <v>0</v>
      </c>
      <c r="S1666" s="24">
        <v>0</v>
      </c>
      <c r="T1666" s="7">
        <v>1</v>
      </c>
      <c r="U1666" s="24">
        <v>1</v>
      </c>
      <c r="V1666" s="39">
        <v>0</v>
      </c>
      <c r="W1666" s="24">
        <v>2.5</v>
      </c>
      <c r="X1666" s="24"/>
      <c r="Y1666" s="24">
        <v>0</v>
      </c>
      <c r="Z1666" s="24">
        <v>1</v>
      </c>
      <c r="AA1666" s="24">
        <v>0</v>
      </c>
      <c r="AB1666" s="39">
        <v>0</v>
      </c>
      <c r="AC1666" s="24">
        <v>0</v>
      </c>
      <c r="AD1666" s="24">
        <v>0</v>
      </c>
      <c r="AE1666" s="24">
        <v>1</v>
      </c>
      <c r="AF1666" s="24">
        <v>0</v>
      </c>
      <c r="AG1666" s="24">
        <v>0</v>
      </c>
      <c r="AH1666" s="11">
        <v>0</v>
      </c>
      <c r="AI1666" s="11">
        <v>0</v>
      </c>
      <c r="AJ1666" s="11">
        <v>0</v>
      </c>
      <c r="AK1666" s="24">
        <v>0</v>
      </c>
      <c r="AL1666" s="106">
        <v>0</v>
      </c>
      <c r="AM1666" s="24">
        <v>0</v>
      </c>
      <c r="AN1666" s="24">
        <v>0</v>
      </c>
      <c r="AO1666" s="24">
        <v>0</v>
      </c>
      <c r="AP1666" s="24">
        <v>3000</v>
      </c>
      <c r="AQ1666" s="24">
        <v>0</v>
      </c>
      <c r="AR1666" s="24">
        <v>0</v>
      </c>
      <c r="AS1666" s="11">
        <v>0</v>
      </c>
      <c r="AT1666" s="24">
        <v>0</v>
      </c>
      <c r="AU1666" s="24"/>
      <c r="AV1666" s="24">
        <v>0</v>
      </c>
      <c r="AW1666" s="39">
        <v>0</v>
      </c>
      <c r="AX1666" s="39">
        <v>0</v>
      </c>
      <c r="AY1666" s="39">
        <v>0</v>
      </c>
      <c r="AZ1666" s="10" t="s">
        <v>156</v>
      </c>
      <c r="BA1666" s="2">
        <v>0</v>
      </c>
      <c r="BB1666" s="178">
        <v>0</v>
      </c>
      <c r="BC1666" s="178">
        <v>0</v>
      </c>
      <c r="BD1666" s="179" t="s">
        <v>2119</v>
      </c>
      <c r="BE1666" s="24">
        <v>0</v>
      </c>
      <c r="BF1666" s="24">
        <v>0</v>
      </c>
      <c r="BG1666" s="9">
        <v>0</v>
      </c>
      <c r="BH1666" s="24">
        <v>0</v>
      </c>
      <c r="BI1666" s="24">
        <v>0</v>
      </c>
      <c r="BJ1666" s="106">
        <v>0</v>
      </c>
      <c r="BK1666" s="24">
        <v>0</v>
      </c>
      <c r="BL1666" s="11">
        <v>0</v>
      </c>
      <c r="BM1666" s="11">
        <v>0</v>
      </c>
      <c r="BN1666" s="11">
        <v>0</v>
      </c>
      <c r="BO1666" s="11">
        <v>0</v>
      </c>
      <c r="BP1666" s="11">
        <v>0</v>
      </c>
      <c r="BQ1666" s="11">
        <v>0</v>
      </c>
      <c r="BR1666" s="11">
        <v>0</v>
      </c>
      <c r="BS1666" s="11"/>
      <c r="BT1666" s="11"/>
      <c r="BU1666" s="11"/>
      <c r="BV1666" s="11">
        <v>0</v>
      </c>
      <c r="BW1666" s="11">
        <v>0</v>
      </c>
      <c r="BX1666" s="11">
        <v>0</v>
      </c>
    </row>
    <row r="1667" spans="3:76" ht="21.75" customHeight="1">
      <c r="C1667" s="9">
        <v>90010402</v>
      </c>
      <c r="D1667" s="8" t="s">
        <v>157</v>
      </c>
      <c r="E1667" s="9">
        <v>1</v>
      </c>
      <c r="F1667" s="11">
        <v>80000001</v>
      </c>
      <c r="G1667" s="9">
        <v>0</v>
      </c>
      <c r="H1667" s="9">
        <v>0</v>
      </c>
      <c r="I1667" s="9">
        <v>1</v>
      </c>
      <c r="J1667" s="9">
        <v>0</v>
      </c>
      <c r="K1667" s="9">
        <v>0</v>
      </c>
      <c r="L1667" s="7">
        <v>0</v>
      </c>
      <c r="M1667" s="7">
        <v>0</v>
      </c>
      <c r="N1667" s="7">
        <v>2</v>
      </c>
      <c r="O1667" s="7">
        <v>3</v>
      </c>
      <c r="P1667" s="7">
        <v>1</v>
      </c>
      <c r="Q1667" s="7">
        <v>0</v>
      </c>
      <c r="R1667" s="11">
        <v>0</v>
      </c>
      <c r="S1667" s="7">
        <v>0</v>
      </c>
      <c r="T1667" s="7">
        <v>1</v>
      </c>
      <c r="U1667" s="7">
        <v>2</v>
      </c>
      <c r="V1667" s="7">
        <v>0</v>
      </c>
      <c r="W1667" s="7">
        <v>3</v>
      </c>
      <c r="X1667" s="7"/>
      <c r="Y1667" s="7">
        <v>0</v>
      </c>
      <c r="Z1667" s="7">
        <v>1</v>
      </c>
      <c r="AA1667" s="7">
        <v>0</v>
      </c>
      <c r="AB1667" s="7">
        <v>0</v>
      </c>
      <c r="AC1667" s="7">
        <v>0</v>
      </c>
      <c r="AD1667" s="7">
        <v>0</v>
      </c>
      <c r="AE1667" s="7">
        <v>9</v>
      </c>
      <c r="AF1667" s="7">
        <v>1</v>
      </c>
      <c r="AG1667" s="7">
        <v>5</v>
      </c>
      <c r="AH1667" s="11">
        <v>0</v>
      </c>
      <c r="AI1667" s="11">
        <v>1</v>
      </c>
      <c r="AJ1667" s="11">
        <v>0</v>
      </c>
      <c r="AK1667" s="11">
        <v>2.5</v>
      </c>
      <c r="AL1667" s="7">
        <v>0</v>
      </c>
      <c r="AM1667" s="7">
        <v>0</v>
      </c>
      <c r="AN1667" s="7">
        <v>0</v>
      </c>
      <c r="AO1667" s="7">
        <v>2.5</v>
      </c>
      <c r="AP1667" s="7">
        <v>5000</v>
      </c>
      <c r="AQ1667" s="7">
        <v>2</v>
      </c>
      <c r="AR1667" s="7">
        <v>0</v>
      </c>
      <c r="AS1667" s="11">
        <v>0</v>
      </c>
      <c r="AT1667" s="24">
        <v>91000005</v>
      </c>
      <c r="AU1667" s="24"/>
      <c r="AV1667" s="24" t="s">
        <v>189</v>
      </c>
      <c r="AW1667" s="7">
        <v>0</v>
      </c>
      <c r="AX1667" s="9">
        <v>10000007</v>
      </c>
      <c r="AY1667" s="9">
        <v>90010402</v>
      </c>
      <c r="AZ1667" s="8" t="s">
        <v>156</v>
      </c>
      <c r="BA1667" s="7" t="s">
        <v>2120</v>
      </c>
      <c r="BB1667" s="16">
        <v>0</v>
      </c>
      <c r="BC1667" s="16">
        <v>0</v>
      </c>
      <c r="BD1667" s="22" t="s">
        <v>1685</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9">
        <v>90010403</v>
      </c>
      <c r="D1668" s="24" t="s">
        <v>2121</v>
      </c>
      <c r="E1668" s="24">
        <v>1</v>
      </c>
      <c r="F1668" s="11">
        <v>80000001</v>
      </c>
      <c r="G1668" s="24">
        <v>0</v>
      </c>
      <c r="H1668" s="24">
        <v>0</v>
      </c>
      <c r="I1668" s="24">
        <v>1</v>
      </c>
      <c r="J1668" s="24">
        <v>0</v>
      </c>
      <c r="K1668" s="39">
        <v>0</v>
      </c>
      <c r="L1668" s="39">
        <v>0</v>
      </c>
      <c r="M1668" s="24">
        <v>0</v>
      </c>
      <c r="N1668" s="24">
        <v>2</v>
      </c>
      <c r="O1668" s="24">
        <v>2</v>
      </c>
      <c r="P1668" s="24">
        <v>0.95</v>
      </c>
      <c r="Q1668" s="24">
        <v>0</v>
      </c>
      <c r="R1668" s="11">
        <v>0</v>
      </c>
      <c r="S1668" s="24">
        <v>0</v>
      </c>
      <c r="T1668" s="7">
        <v>1</v>
      </c>
      <c r="U1668" s="24">
        <v>1</v>
      </c>
      <c r="V1668" s="39">
        <v>0</v>
      </c>
      <c r="W1668" s="24">
        <v>2.5</v>
      </c>
      <c r="X1668" s="24"/>
      <c r="Y1668" s="24">
        <v>0</v>
      </c>
      <c r="Z1668" s="24">
        <v>1</v>
      </c>
      <c r="AA1668" s="24">
        <v>0</v>
      </c>
      <c r="AB1668" s="39">
        <v>0</v>
      </c>
      <c r="AC1668" s="24">
        <v>0</v>
      </c>
      <c r="AD1668" s="24">
        <v>0</v>
      </c>
      <c r="AE1668" s="24">
        <v>6</v>
      </c>
      <c r="AF1668" s="24">
        <v>1</v>
      </c>
      <c r="AG1668" s="24">
        <v>3</v>
      </c>
      <c r="AH1668" s="11">
        <v>1</v>
      </c>
      <c r="AI1668" s="11">
        <v>1</v>
      </c>
      <c r="AJ1668" s="11">
        <v>0</v>
      </c>
      <c r="AK1668" s="24">
        <v>1.5</v>
      </c>
      <c r="AL1668" s="106">
        <v>0</v>
      </c>
      <c r="AM1668" s="24">
        <v>0</v>
      </c>
      <c r="AN1668" s="24">
        <v>0</v>
      </c>
      <c r="AO1668" s="24">
        <v>2</v>
      </c>
      <c r="AP1668" s="24">
        <v>4000</v>
      </c>
      <c r="AQ1668" s="24">
        <v>2</v>
      </c>
      <c r="AR1668" s="24">
        <v>0</v>
      </c>
      <c r="AS1668" s="11">
        <v>0</v>
      </c>
      <c r="AT1668" s="174" t="s">
        <v>2122</v>
      </c>
      <c r="AU1668" s="174"/>
      <c r="AV1668" s="24" t="s">
        <v>171</v>
      </c>
      <c r="AW1668" s="39">
        <v>0</v>
      </c>
      <c r="AX1668" s="39">
        <v>0</v>
      </c>
      <c r="AY1668" s="39">
        <v>90010403</v>
      </c>
      <c r="AZ1668" s="10" t="s">
        <v>156</v>
      </c>
      <c r="BA1668" s="2">
        <v>0</v>
      </c>
      <c r="BB1668" s="178">
        <v>0</v>
      </c>
      <c r="BC1668" s="178">
        <v>0</v>
      </c>
      <c r="BD1668" s="179" t="s">
        <v>2123</v>
      </c>
      <c r="BE1668" s="24">
        <v>2</v>
      </c>
      <c r="BF1668" s="24">
        <v>0</v>
      </c>
      <c r="BG1668" s="9">
        <v>0</v>
      </c>
      <c r="BH1668" s="24">
        <v>0</v>
      </c>
      <c r="BI1668" s="24">
        <v>3</v>
      </c>
      <c r="BJ1668" s="106">
        <v>0</v>
      </c>
      <c r="BK1668" s="24">
        <v>0</v>
      </c>
      <c r="BL1668" s="11">
        <v>0</v>
      </c>
      <c r="BM1668" s="11">
        <v>0</v>
      </c>
      <c r="BN1668" s="11">
        <v>0</v>
      </c>
      <c r="BO1668" s="11">
        <v>0</v>
      </c>
      <c r="BP1668" s="11">
        <v>0</v>
      </c>
      <c r="BQ1668" s="11">
        <v>0</v>
      </c>
      <c r="BR1668" s="11">
        <v>0</v>
      </c>
      <c r="BS1668" s="11"/>
      <c r="BT1668" s="11"/>
      <c r="BU1668" s="11"/>
      <c r="BV1668" s="11">
        <v>0</v>
      </c>
      <c r="BW1668" s="11">
        <v>0</v>
      </c>
      <c r="BX1668" s="11">
        <v>0</v>
      </c>
    </row>
    <row r="1669" spans="3:76" ht="20.100000000000001" customHeight="1">
      <c r="C1669" s="9">
        <v>90010404</v>
      </c>
      <c r="D1669" s="24" t="s">
        <v>2124</v>
      </c>
      <c r="E1669" s="24">
        <v>1</v>
      </c>
      <c r="F1669" s="11">
        <v>80000001</v>
      </c>
      <c r="G1669" s="24">
        <v>0</v>
      </c>
      <c r="H1669" s="24">
        <v>0</v>
      </c>
      <c r="I1669" s="24">
        <v>0</v>
      </c>
      <c r="J1669" s="24">
        <v>0</v>
      </c>
      <c r="K1669" s="39">
        <v>0</v>
      </c>
      <c r="L1669" s="39">
        <v>0</v>
      </c>
      <c r="M1669" s="24">
        <v>0</v>
      </c>
      <c r="N1669" s="24">
        <v>2</v>
      </c>
      <c r="O1669" s="24">
        <v>2</v>
      </c>
      <c r="P1669" s="24">
        <v>0.9</v>
      </c>
      <c r="Q1669" s="24">
        <v>0</v>
      </c>
      <c r="R1669" s="11">
        <v>0</v>
      </c>
      <c r="S1669" s="24">
        <v>0</v>
      </c>
      <c r="T1669" s="7">
        <v>1</v>
      </c>
      <c r="U1669" s="24">
        <v>1</v>
      </c>
      <c r="V1669" s="39">
        <v>0</v>
      </c>
      <c r="W1669" s="24">
        <v>1.5</v>
      </c>
      <c r="X1669" s="24"/>
      <c r="Y1669" s="24">
        <v>0</v>
      </c>
      <c r="Z1669" s="24">
        <v>1</v>
      </c>
      <c r="AA1669" s="24">
        <v>0</v>
      </c>
      <c r="AB1669" s="39">
        <v>0</v>
      </c>
      <c r="AC1669" s="24">
        <v>0</v>
      </c>
      <c r="AD1669" s="24">
        <v>0</v>
      </c>
      <c r="AE1669" s="24">
        <v>8</v>
      </c>
      <c r="AF1669" s="24">
        <v>2</v>
      </c>
      <c r="AG1669" s="24" t="s">
        <v>2125</v>
      </c>
      <c r="AH1669" s="11">
        <v>0</v>
      </c>
      <c r="AI1669" s="11">
        <v>0</v>
      </c>
      <c r="AJ1669" s="11">
        <v>0</v>
      </c>
      <c r="AK1669" s="24">
        <v>0</v>
      </c>
      <c r="AL1669" s="106">
        <v>0</v>
      </c>
      <c r="AM1669" s="24">
        <v>0</v>
      </c>
      <c r="AN1669" s="24">
        <v>0</v>
      </c>
      <c r="AO1669" s="24">
        <v>0.5</v>
      </c>
      <c r="AP1669" s="24">
        <v>999000</v>
      </c>
      <c r="AQ1669" s="24">
        <v>0</v>
      </c>
      <c r="AR1669" s="24">
        <v>0</v>
      </c>
      <c r="AS1669" s="11">
        <v>0</v>
      </c>
      <c r="AT1669" s="108" t="s">
        <v>153</v>
      </c>
      <c r="AU1669" s="108"/>
      <c r="AV1669" s="24" t="s">
        <v>154</v>
      </c>
      <c r="AW1669" s="39">
        <v>0</v>
      </c>
      <c r="AX1669" s="39">
        <v>0</v>
      </c>
      <c r="AY1669" s="39">
        <v>20000021</v>
      </c>
      <c r="AZ1669" s="10" t="s">
        <v>156</v>
      </c>
      <c r="BA1669" s="2">
        <v>0</v>
      </c>
      <c r="BB1669" s="178">
        <v>0</v>
      </c>
      <c r="BC1669" s="178">
        <v>0</v>
      </c>
      <c r="BD1669" s="179" t="s">
        <v>2126</v>
      </c>
      <c r="BE1669" s="24">
        <v>0</v>
      </c>
      <c r="BF1669" s="24">
        <v>0</v>
      </c>
      <c r="BG1669" s="9">
        <v>0</v>
      </c>
      <c r="BH1669" s="24">
        <v>0</v>
      </c>
      <c r="BI1669" s="24">
        <v>0</v>
      </c>
      <c r="BJ1669" s="106">
        <v>0</v>
      </c>
      <c r="BK1669" s="24">
        <v>0</v>
      </c>
      <c r="BL1669" s="11">
        <v>0</v>
      </c>
      <c r="BM1669" s="11">
        <v>0</v>
      </c>
      <c r="BN1669" s="11">
        <v>0</v>
      </c>
      <c r="BO1669" s="11">
        <v>0</v>
      </c>
      <c r="BP1669" s="11">
        <v>0</v>
      </c>
      <c r="BQ1669" s="11">
        <v>0</v>
      </c>
      <c r="BR1669" s="11">
        <v>0</v>
      </c>
      <c r="BS1669" s="11"/>
      <c r="BT1669" s="11"/>
      <c r="BU1669" s="11"/>
      <c r="BV1669" s="11">
        <v>0</v>
      </c>
      <c r="BW1669" s="11">
        <v>0</v>
      </c>
      <c r="BX1669" s="11">
        <v>0</v>
      </c>
    </row>
    <row r="1670" spans="3:76" ht="20.100000000000001" customHeight="1">
      <c r="C1670" s="9">
        <v>90010405</v>
      </c>
      <c r="D1670" s="10" t="s">
        <v>993</v>
      </c>
      <c r="E1670" s="9">
        <v>1</v>
      </c>
      <c r="F1670" s="11">
        <v>80000001</v>
      </c>
      <c r="G1670" s="9">
        <v>0</v>
      </c>
      <c r="H1670" s="9">
        <v>0</v>
      </c>
      <c r="I1670" s="9">
        <v>1</v>
      </c>
      <c r="J1670" s="9">
        <v>0</v>
      </c>
      <c r="K1670" s="9">
        <v>0</v>
      </c>
      <c r="L1670" s="9">
        <v>0</v>
      </c>
      <c r="M1670" s="9">
        <v>0</v>
      </c>
      <c r="N1670" s="24">
        <v>2</v>
      </c>
      <c r="O1670" s="9">
        <v>2</v>
      </c>
      <c r="P1670" s="9">
        <v>0.6</v>
      </c>
      <c r="Q1670" s="9">
        <v>0</v>
      </c>
      <c r="R1670" s="11">
        <v>0</v>
      </c>
      <c r="S1670" s="16">
        <v>0</v>
      </c>
      <c r="T1670" s="7">
        <v>1</v>
      </c>
      <c r="U1670" s="9">
        <v>2</v>
      </c>
      <c r="V1670" s="9">
        <v>0</v>
      </c>
      <c r="W1670" s="9">
        <v>0</v>
      </c>
      <c r="X1670" s="9"/>
      <c r="Y1670" s="9">
        <v>0</v>
      </c>
      <c r="Z1670" s="9">
        <v>0</v>
      </c>
      <c r="AA1670" s="9">
        <v>0</v>
      </c>
      <c r="AB1670" s="9">
        <v>0</v>
      </c>
      <c r="AC1670" s="9">
        <v>0</v>
      </c>
      <c r="AD1670" s="9">
        <v>0</v>
      </c>
      <c r="AE1670" s="7">
        <v>99999</v>
      </c>
      <c r="AF1670" s="9">
        <v>0</v>
      </c>
      <c r="AG1670" s="9">
        <v>0</v>
      </c>
      <c r="AH1670" s="11">
        <v>2</v>
      </c>
      <c r="AI1670" s="11">
        <v>0</v>
      </c>
      <c r="AJ1670" s="11">
        <v>0</v>
      </c>
      <c r="AK1670" s="11">
        <v>0</v>
      </c>
      <c r="AL1670" s="9">
        <v>0</v>
      </c>
      <c r="AM1670" s="9">
        <v>0</v>
      </c>
      <c r="AN1670" s="9">
        <v>0</v>
      </c>
      <c r="AO1670" s="9">
        <v>0</v>
      </c>
      <c r="AP1670" s="9">
        <v>1000</v>
      </c>
      <c r="AQ1670" s="9">
        <v>0</v>
      </c>
      <c r="AR1670" s="9">
        <v>0</v>
      </c>
      <c r="AS1670" s="11">
        <v>90104002</v>
      </c>
      <c r="AT1670" s="9" t="s">
        <v>153</v>
      </c>
      <c r="AU1670" s="175"/>
      <c r="AV1670" s="24" t="s">
        <v>154</v>
      </c>
      <c r="AW1670" s="9" t="s">
        <v>387</v>
      </c>
      <c r="AX1670" s="9">
        <v>0</v>
      </c>
      <c r="AY1670" s="9">
        <v>0</v>
      </c>
      <c r="AZ1670" s="10" t="s">
        <v>156</v>
      </c>
      <c r="BA1670" s="10" t="s">
        <v>153</v>
      </c>
      <c r="BB1670" s="16">
        <v>0</v>
      </c>
      <c r="BC1670" s="16">
        <v>0</v>
      </c>
      <c r="BD1670" s="38" t="s">
        <v>1694</v>
      </c>
      <c r="BE1670" s="9">
        <v>0</v>
      </c>
      <c r="BF1670" s="7">
        <v>0</v>
      </c>
      <c r="BG1670" s="9">
        <v>0</v>
      </c>
      <c r="BH1670" s="9">
        <v>0</v>
      </c>
      <c r="BI1670" s="9">
        <v>0</v>
      </c>
      <c r="BJ1670" s="9">
        <v>0</v>
      </c>
      <c r="BK1670" s="24">
        <v>0</v>
      </c>
      <c r="BL1670" s="11">
        <v>0</v>
      </c>
      <c r="BM1670" s="11">
        <v>0</v>
      </c>
      <c r="BN1670" s="11">
        <v>0</v>
      </c>
      <c r="BO1670" s="11">
        <v>0</v>
      </c>
      <c r="BP1670" s="11">
        <v>0</v>
      </c>
      <c r="BQ1670" s="11">
        <v>0</v>
      </c>
      <c r="BR1670" s="11">
        <v>0</v>
      </c>
      <c r="BS1670" s="11"/>
      <c r="BT1670" s="11"/>
      <c r="BU1670" s="11"/>
      <c r="BV1670" s="11">
        <v>0</v>
      </c>
      <c r="BW1670" s="11">
        <v>0</v>
      </c>
      <c r="BX1670" s="11">
        <v>0</v>
      </c>
    </row>
    <row r="1671" spans="3:76" ht="20.100000000000001" customHeight="1">
      <c r="C1671" s="9">
        <v>90010406</v>
      </c>
      <c r="D1671" s="10" t="s">
        <v>2127</v>
      </c>
      <c r="E1671" s="9">
        <v>1</v>
      </c>
      <c r="F1671" s="11">
        <v>80000001</v>
      </c>
      <c r="G1671" s="9">
        <v>0</v>
      </c>
      <c r="H1671" s="9">
        <v>0</v>
      </c>
      <c r="I1671" s="9">
        <v>1</v>
      </c>
      <c r="J1671" s="9">
        <v>0</v>
      </c>
      <c r="K1671" s="9">
        <v>0</v>
      </c>
      <c r="L1671" s="9">
        <v>0</v>
      </c>
      <c r="M1671" s="9">
        <v>0</v>
      </c>
      <c r="N1671" s="24">
        <v>2</v>
      </c>
      <c r="O1671" s="9">
        <v>2</v>
      </c>
      <c r="P1671" s="9">
        <v>0.6</v>
      </c>
      <c r="Q1671" s="9">
        <v>0</v>
      </c>
      <c r="R1671" s="11">
        <v>0</v>
      </c>
      <c r="S1671" s="16">
        <v>0</v>
      </c>
      <c r="T1671" s="7">
        <v>1</v>
      </c>
      <c r="U1671" s="9">
        <v>2</v>
      </c>
      <c r="V1671" s="9">
        <v>0</v>
      </c>
      <c r="W1671" s="9">
        <v>0</v>
      </c>
      <c r="X1671" s="9"/>
      <c r="Y1671" s="9">
        <v>0</v>
      </c>
      <c r="Z1671" s="9">
        <v>0</v>
      </c>
      <c r="AA1671" s="9">
        <v>0</v>
      </c>
      <c r="AB1671" s="9">
        <v>0</v>
      </c>
      <c r="AC1671" s="9">
        <v>0</v>
      </c>
      <c r="AD1671" s="9">
        <v>0</v>
      </c>
      <c r="AE1671" s="9">
        <v>20</v>
      </c>
      <c r="AF1671" s="9">
        <v>0</v>
      </c>
      <c r="AG1671" s="9">
        <v>0</v>
      </c>
      <c r="AH1671" s="11">
        <v>2</v>
      </c>
      <c r="AI1671" s="11">
        <v>0</v>
      </c>
      <c r="AJ1671" s="11">
        <v>0</v>
      </c>
      <c r="AK1671" s="11">
        <v>0</v>
      </c>
      <c r="AL1671" s="9">
        <v>0</v>
      </c>
      <c r="AM1671" s="9">
        <v>0</v>
      </c>
      <c r="AN1671" s="9">
        <v>0</v>
      </c>
      <c r="AO1671" s="9">
        <v>0</v>
      </c>
      <c r="AP1671" s="9">
        <v>1000</v>
      </c>
      <c r="AQ1671" s="9">
        <v>0</v>
      </c>
      <c r="AR1671" s="9">
        <v>0</v>
      </c>
      <c r="AS1671" s="11">
        <v>90103001</v>
      </c>
      <c r="AT1671" s="9" t="s">
        <v>153</v>
      </c>
      <c r="AU1671" s="175"/>
      <c r="AV1671" s="24" t="s">
        <v>154</v>
      </c>
      <c r="AW1671" s="9" t="s">
        <v>387</v>
      </c>
      <c r="AX1671" s="9">
        <v>0</v>
      </c>
      <c r="AY1671" s="9">
        <v>40000003</v>
      </c>
      <c r="AZ1671" s="10" t="s">
        <v>156</v>
      </c>
      <c r="BA1671" s="10" t="s">
        <v>153</v>
      </c>
      <c r="BB1671" s="16">
        <v>0</v>
      </c>
      <c r="BC1671" s="16">
        <v>0</v>
      </c>
      <c r="BD1671" s="38" t="s">
        <v>2128</v>
      </c>
      <c r="BE1671" s="9">
        <v>0</v>
      </c>
      <c r="BF1671" s="7">
        <v>0</v>
      </c>
      <c r="BG1671" s="9">
        <v>0</v>
      </c>
      <c r="BH1671" s="9">
        <v>0</v>
      </c>
      <c r="BI1671" s="9">
        <v>0</v>
      </c>
      <c r="BJ1671" s="9">
        <v>0</v>
      </c>
      <c r="BK1671" s="24">
        <v>0</v>
      </c>
      <c r="BL1671" s="11">
        <v>0</v>
      </c>
      <c r="BM1671" s="11">
        <v>0</v>
      </c>
      <c r="BN1671" s="11">
        <v>0</v>
      </c>
      <c r="BO1671" s="11">
        <v>0</v>
      </c>
      <c r="BP1671" s="11">
        <v>0</v>
      </c>
      <c r="BQ1671" s="11">
        <v>0</v>
      </c>
      <c r="BR1671" s="11">
        <v>0</v>
      </c>
      <c r="BS1671" s="11"/>
      <c r="BT1671" s="11"/>
      <c r="BU1671" s="11"/>
      <c r="BV1671" s="11">
        <v>0</v>
      </c>
      <c r="BW1671" s="11">
        <v>0</v>
      </c>
      <c r="BX1671" s="11">
        <v>0</v>
      </c>
    </row>
    <row r="1672" spans="3:76" ht="20.100000000000001" customHeight="1">
      <c r="C1672" s="9">
        <v>90010501</v>
      </c>
      <c r="D1672" s="10" t="s">
        <v>1702</v>
      </c>
      <c r="E1672" s="9">
        <v>1</v>
      </c>
      <c r="F1672" s="11">
        <v>80000001</v>
      </c>
      <c r="G1672" s="9">
        <v>0</v>
      </c>
      <c r="H1672" s="9">
        <v>0</v>
      </c>
      <c r="I1672" s="9">
        <v>1</v>
      </c>
      <c r="J1672" s="9">
        <v>0</v>
      </c>
      <c r="K1672" s="9">
        <v>0</v>
      </c>
      <c r="L1672" s="9">
        <v>0</v>
      </c>
      <c r="M1672" s="9">
        <v>0</v>
      </c>
      <c r="N1672" s="7">
        <v>2</v>
      </c>
      <c r="O1672" s="9">
        <v>1</v>
      </c>
      <c r="P1672" s="9">
        <v>0.5</v>
      </c>
      <c r="Q1672" s="9">
        <v>0</v>
      </c>
      <c r="R1672" s="11">
        <v>0</v>
      </c>
      <c r="S1672" s="16">
        <v>0</v>
      </c>
      <c r="T1672" s="7">
        <v>1</v>
      </c>
      <c r="U1672" s="9">
        <v>2</v>
      </c>
      <c r="V1672" s="9">
        <v>0</v>
      </c>
      <c r="W1672" s="9">
        <v>0.5</v>
      </c>
      <c r="X1672" s="9"/>
      <c r="Y1672" s="9">
        <v>0</v>
      </c>
      <c r="Z1672" s="9">
        <v>0</v>
      </c>
      <c r="AA1672" s="9">
        <v>0</v>
      </c>
      <c r="AB1672" s="9">
        <v>0</v>
      </c>
      <c r="AC1672" s="9">
        <v>0</v>
      </c>
      <c r="AD1672" s="9">
        <v>0</v>
      </c>
      <c r="AE1672" s="9">
        <v>15</v>
      </c>
      <c r="AF1672" s="9">
        <v>1</v>
      </c>
      <c r="AG1672" s="9">
        <v>3</v>
      </c>
      <c r="AH1672" s="11">
        <v>1</v>
      </c>
      <c r="AI1672" s="11">
        <v>0</v>
      </c>
      <c r="AJ1672" s="11">
        <v>0</v>
      </c>
      <c r="AK1672" s="11">
        <v>1.5</v>
      </c>
      <c r="AL1672" s="9">
        <v>0</v>
      </c>
      <c r="AM1672" s="9">
        <v>0</v>
      </c>
      <c r="AN1672" s="9">
        <v>0</v>
      </c>
      <c r="AO1672" s="9">
        <v>1</v>
      </c>
      <c r="AP1672" s="9">
        <v>360000</v>
      </c>
      <c r="AQ1672" s="9">
        <v>0.5</v>
      </c>
      <c r="AR1672" s="9">
        <v>0</v>
      </c>
      <c r="AS1672" s="11">
        <v>0</v>
      </c>
      <c r="AT1672" s="9" t="s">
        <v>693</v>
      </c>
      <c r="AU1672" s="9"/>
      <c r="AV1672" s="10" t="s">
        <v>171</v>
      </c>
      <c r="AW1672" s="9" t="s">
        <v>155</v>
      </c>
      <c r="AX1672" s="9">
        <v>10002001</v>
      </c>
      <c r="AY1672" s="9">
        <v>70106001</v>
      </c>
      <c r="AZ1672" s="10" t="s">
        <v>215</v>
      </c>
      <c r="BA1672" s="10" t="s">
        <v>1703</v>
      </c>
      <c r="BB1672" s="16">
        <v>0</v>
      </c>
      <c r="BC1672" s="16">
        <v>0</v>
      </c>
      <c r="BD1672" s="38" t="s">
        <v>516</v>
      </c>
      <c r="BE1672" s="9">
        <v>0</v>
      </c>
      <c r="BF1672" s="7">
        <v>0</v>
      </c>
      <c r="BG1672" s="9">
        <v>0</v>
      </c>
      <c r="BH1672" s="9">
        <v>0</v>
      </c>
      <c r="BI1672" s="9">
        <v>0</v>
      </c>
      <c r="BJ1672" s="9">
        <v>0</v>
      </c>
      <c r="BK1672" s="24">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9">
        <v>90010502</v>
      </c>
      <c r="D1673" s="8" t="s">
        <v>1704</v>
      </c>
      <c r="E1673" s="9">
        <v>1</v>
      </c>
      <c r="F1673" s="11">
        <v>80000001</v>
      </c>
      <c r="G1673" s="9">
        <v>0</v>
      </c>
      <c r="H1673" s="9">
        <v>0</v>
      </c>
      <c r="I1673" s="9">
        <v>1</v>
      </c>
      <c r="J1673" s="9">
        <v>0</v>
      </c>
      <c r="K1673" s="9">
        <v>0</v>
      </c>
      <c r="L1673" s="7">
        <v>0</v>
      </c>
      <c r="M1673" s="7">
        <v>0</v>
      </c>
      <c r="N1673" s="7">
        <v>2</v>
      </c>
      <c r="O1673" s="7">
        <v>1</v>
      </c>
      <c r="P1673" s="7">
        <v>0.3</v>
      </c>
      <c r="Q1673" s="7">
        <v>0</v>
      </c>
      <c r="R1673" s="11">
        <v>0</v>
      </c>
      <c r="S1673" s="7">
        <v>0</v>
      </c>
      <c r="T1673" s="7">
        <v>1</v>
      </c>
      <c r="U1673" s="7">
        <v>2</v>
      </c>
      <c r="V1673" s="7">
        <v>0</v>
      </c>
      <c r="W1673" s="7">
        <v>3</v>
      </c>
      <c r="X1673" s="7"/>
      <c r="Y1673" s="7">
        <v>0</v>
      </c>
      <c r="Z1673" s="7">
        <v>0</v>
      </c>
      <c r="AA1673" s="7">
        <v>0</v>
      </c>
      <c r="AB1673" s="7">
        <v>0</v>
      </c>
      <c r="AC1673" s="7">
        <v>0</v>
      </c>
      <c r="AD1673" s="7">
        <v>0</v>
      </c>
      <c r="AE1673" s="7">
        <v>12</v>
      </c>
      <c r="AF1673" s="7">
        <v>1</v>
      </c>
      <c r="AG1673" s="7">
        <v>3</v>
      </c>
      <c r="AH1673" s="11">
        <v>6</v>
      </c>
      <c r="AI1673" s="11">
        <v>1</v>
      </c>
      <c r="AJ1673" s="11">
        <v>0</v>
      </c>
      <c r="AK1673" s="11">
        <v>1.5</v>
      </c>
      <c r="AL1673" s="7">
        <v>0</v>
      </c>
      <c r="AM1673" s="7">
        <v>0</v>
      </c>
      <c r="AN1673" s="7">
        <v>0</v>
      </c>
      <c r="AO1673" s="7">
        <v>3</v>
      </c>
      <c r="AP1673" s="7">
        <v>5000</v>
      </c>
      <c r="AQ1673" s="7">
        <v>2</v>
      </c>
      <c r="AR1673" s="7">
        <v>0</v>
      </c>
      <c r="AS1673" s="11">
        <v>0</v>
      </c>
      <c r="AT1673" s="7" t="s">
        <v>153</v>
      </c>
      <c r="AU1673" s="7"/>
      <c r="AV1673" s="10" t="s">
        <v>171</v>
      </c>
      <c r="AW1673" s="7" t="s">
        <v>159</v>
      </c>
      <c r="AX1673" s="9">
        <v>10000007</v>
      </c>
      <c r="AY1673" s="9">
        <v>90010502</v>
      </c>
      <c r="AZ1673" s="8" t="s">
        <v>156</v>
      </c>
      <c r="BA1673" s="7" t="s">
        <v>2129</v>
      </c>
      <c r="BB1673" s="16">
        <v>0</v>
      </c>
      <c r="BC1673" s="16">
        <v>0</v>
      </c>
      <c r="BD1673" s="22" t="s">
        <v>1706</v>
      </c>
      <c r="BE1673" s="7">
        <v>0</v>
      </c>
      <c r="BF1673" s="7">
        <v>0</v>
      </c>
      <c r="BG1673" s="7">
        <v>0</v>
      </c>
      <c r="BH1673" s="7">
        <v>0</v>
      </c>
      <c r="BI1673" s="7">
        <v>0</v>
      </c>
      <c r="BJ1673" s="7">
        <v>0</v>
      </c>
      <c r="BK1673" s="24">
        <v>0</v>
      </c>
      <c r="BL1673" s="11">
        <v>0</v>
      </c>
      <c r="BM1673" s="11">
        <v>0</v>
      </c>
      <c r="BN1673" s="11">
        <v>0</v>
      </c>
      <c r="BO1673" s="11">
        <v>0</v>
      </c>
      <c r="BP1673" s="11">
        <v>0</v>
      </c>
      <c r="BQ1673" s="11">
        <v>0</v>
      </c>
      <c r="BR1673" s="11">
        <v>0</v>
      </c>
      <c r="BS1673" s="11"/>
      <c r="BT1673" s="11"/>
      <c r="BU1673" s="11"/>
      <c r="BV1673" s="11">
        <v>0</v>
      </c>
      <c r="BW1673" s="11">
        <v>0</v>
      </c>
      <c r="BX1673" s="11">
        <v>0</v>
      </c>
    </row>
    <row r="1674" spans="3:76" ht="19.5" customHeight="1">
      <c r="C1674" s="9">
        <v>90010503</v>
      </c>
      <c r="D1674" s="10" t="s">
        <v>1707</v>
      </c>
      <c r="E1674" s="9">
        <v>1</v>
      </c>
      <c r="F1674" s="11">
        <v>80000001</v>
      </c>
      <c r="G1674" s="9">
        <v>0</v>
      </c>
      <c r="H1674" s="9">
        <v>0</v>
      </c>
      <c r="I1674" s="9">
        <v>1</v>
      </c>
      <c r="J1674" s="9">
        <v>0</v>
      </c>
      <c r="K1674" s="9">
        <v>0</v>
      </c>
      <c r="L1674" s="9">
        <v>0</v>
      </c>
      <c r="M1674" s="9">
        <v>0</v>
      </c>
      <c r="N1674" s="7">
        <v>2</v>
      </c>
      <c r="O1674" s="9">
        <v>1</v>
      </c>
      <c r="P1674" s="9">
        <v>0.5</v>
      </c>
      <c r="Q1674" s="9">
        <v>0</v>
      </c>
      <c r="R1674" s="11">
        <v>0</v>
      </c>
      <c r="S1674" s="16">
        <v>0</v>
      </c>
      <c r="T1674" s="7">
        <v>1</v>
      </c>
      <c r="U1674" s="9">
        <v>2</v>
      </c>
      <c r="V1674" s="9">
        <v>0</v>
      </c>
      <c r="W1674" s="9">
        <v>3</v>
      </c>
      <c r="X1674" s="9"/>
      <c r="Y1674" s="9">
        <v>0</v>
      </c>
      <c r="Z1674" s="9">
        <v>0</v>
      </c>
      <c r="AA1674" s="9">
        <v>0</v>
      </c>
      <c r="AB1674" s="9">
        <v>0</v>
      </c>
      <c r="AC1674" s="9">
        <v>0</v>
      </c>
      <c r="AD1674" s="9">
        <v>0</v>
      </c>
      <c r="AE1674" s="9">
        <v>9</v>
      </c>
      <c r="AF1674" s="9">
        <v>1</v>
      </c>
      <c r="AG1674" s="9">
        <v>2</v>
      </c>
      <c r="AH1674" s="11">
        <v>2</v>
      </c>
      <c r="AI1674" s="11">
        <v>2</v>
      </c>
      <c r="AJ1674" s="11">
        <v>0</v>
      </c>
      <c r="AK1674" s="11">
        <v>3</v>
      </c>
      <c r="AL1674" s="9">
        <v>0</v>
      </c>
      <c r="AM1674" s="9">
        <v>0</v>
      </c>
      <c r="AN1674" s="9">
        <v>0</v>
      </c>
      <c r="AO1674" s="9">
        <v>2</v>
      </c>
      <c r="AP1674" s="9">
        <v>30000</v>
      </c>
      <c r="AQ1674" s="9">
        <v>2</v>
      </c>
      <c r="AR1674" s="9">
        <v>4</v>
      </c>
      <c r="AS1674" s="11">
        <v>0</v>
      </c>
      <c r="AT1674" s="9" t="s">
        <v>153</v>
      </c>
      <c r="AU1674" s="9"/>
      <c r="AV1674" s="10" t="s">
        <v>171</v>
      </c>
      <c r="AW1674" s="9" t="s">
        <v>155</v>
      </c>
      <c r="AX1674" s="9">
        <v>10003002</v>
      </c>
      <c r="AY1674" s="9">
        <v>70106005</v>
      </c>
      <c r="AZ1674" s="10" t="s">
        <v>194</v>
      </c>
      <c r="BA1674" s="10">
        <v>0</v>
      </c>
      <c r="BB1674" s="16">
        <v>0</v>
      </c>
      <c r="BC1674" s="16">
        <v>0</v>
      </c>
      <c r="BD1674" s="38" t="s">
        <v>516</v>
      </c>
      <c r="BE1674" s="9">
        <v>0</v>
      </c>
      <c r="BF1674" s="7">
        <v>0</v>
      </c>
      <c r="BG1674" s="9">
        <v>0</v>
      </c>
      <c r="BH1674" s="9">
        <v>0</v>
      </c>
      <c r="BI1674" s="9">
        <v>0</v>
      </c>
      <c r="BJ1674" s="9">
        <v>0</v>
      </c>
      <c r="BK1674" s="24">
        <v>0</v>
      </c>
      <c r="BL1674" s="11">
        <v>0</v>
      </c>
      <c r="BM1674" s="11">
        <v>0</v>
      </c>
      <c r="BN1674" s="11">
        <v>0</v>
      </c>
      <c r="BO1674" s="11">
        <v>0</v>
      </c>
      <c r="BP1674" s="11">
        <v>0</v>
      </c>
      <c r="BQ1674" s="11">
        <v>0</v>
      </c>
      <c r="BR1674" s="11">
        <v>0</v>
      </c>
      <c r="BS1674" s="11"/>
      <c r="BT1674" s="11"/>
      <c r="BU1674" s="11"/>
      <c r="BV1674" s="11">
        <v>0</v>
      </c>
      <c r="BW1674" s="11">
        <v>0</v>
      </c>
      <c r="BX1674" s="11">
        <v>0</v>
      </c>
    </row>
    <row r="1675" spans="3:76" ht="20.100000000000001" customHeight="1">
      <c r="C1675" s="9">
        <v>90010504</v>
      </c>
      <c r="D1675" s="10" t="s">
        <v>993</v>
      </c>
      <c r="E1675" s="9">
        <v>1</v>
      </c>
      <c r="F1675" s="11">
        <v>80000001</v>
      </c>
      <c r="G1675" s="9">
        <v>0</v>
      </c>
      <c r="H1675" s="9">
        <v>0</v>
      </c>
      <c r="I1675" s="9">
        <v>1</v>
      </c>
      <c r="J1675" s="9">
        <v>0</v>
      </c>
      <c r="K1675" s="9">
        <v>0</v>
      </c>
      <c r="L1675" s="9">
        <v>0</v>
      </c>
      <c r="M1675" s="9">
        <v>0</v>
      </c>
      <c r="N1675" s="7">
        <v>2</v>
      </c>
      <c r="O1675" s="9">
        <v>2</v>
      </c>
      <c r="P1675" s="9">
        <v>0.6</v>
      </c>
      <c r="Q1675" s="9">
        <v>0</v>
      </c>
      <c r="R1675" s="11">
        <v>0</v>
      </c>
      <c r="S1675" s="16">
        <v>0</v>
      </c>
      <c r="T1675" s="7">
        <v>1</v>
      </c>
      <c r="U1675" s="9">
        <v>2</v>
      </c>
      <c r="V1675" s="9">
        <v>0</v>
      </c>
      <c r="W1675" s="9">
        <v>0</v>
      </c>
      <c r="X1675" s="9"/>
      <c r="Y1675" s="9">
        <v>0</v>
      </c>
      <c r="Z1675" s="9">
        <v>0</v>
      </c>
      <c r="AA1675" s="9">
        <v>0</v>
      </c>
      <c r="AB1675" s="9">
        <v>0</v>
      </c>
      <c r="AC1675" s="9">
        <v>0</v>
      </c>
      <c r="AD1675" s="9">
        <v>0</v>
      </c>
      <c r="AE1675" s="7">
        <v>30</v>
      </c>
      <c r="AF1675" s="9">
        <v>0</v>
      </c>
      <c r="AG1675" s="9">
        <v>0</v>
      </c>
      <c r="AH1675" s="11">
        <v>2</v>
      </c>
      <c r="AI1675" s="11">
        <v>0</v>
      </c>
      <c r="AJ1675" s="11">
        <v>0</v>
      </c>
      <c r="AK1675" s="11">
        <v>0</v>
      </c>
      <c r="AL1675" s="9">
        <v>0</v>
      </c>
      <c r="AM1675" s="9">
        <v>0</v>
      </c>
      <c r="AN1675" s="9">
        <v>0</v>
      </c>
      <c r="AO1675" s="9">
        <v>0</v>
      </c>
      <c r="AP1675" s="9">
        <v>1000</v>
      </c>
      <c r="AQ1675" s="9">
        <v>0</v>
      </c>
      <c r="AR1675" s="9">
        <v>0</v>
      </c>
      <c r="AS1675" s="11">
        <v>90104002</v>
      </c>
      <c r="AT1675" s="9" t="s">
        <v>153</v>
      </c>
      <c r="AU1675" s="9"/>
      <c r="AV1675" s="10" t="s">
        <v>171</v>
      </c>
      <c r="AW1675" s="9" t="s">
        <v>387</v>
      </c>
      <c r="AX1675" s="9">
        <v>0</v>
      </c>
      <c r="AY1675" s="9">
        <v>0</v>
      </c>
      <c r="AZ1675" s="10" t="s">
        <v>156</v>
      </c>
      <c r="BA1675" s="10" t="s">
        <v>153</v>
      </c>
      <c r="BB1675" s="16">
        <v>0</v>
      </c>
      <c r="BC1675" s="16">
        <v>0</v>
      </c>
      <c r="BD1675" s="38" t="s">
        <v>1708</v>
      </c>
      <c r="BE1675" s="9">
        <v>0</v>
      </c>
      <c r="BF1675" s="7">
        <v>0</v>
      </c>
      <c r="BG1675" s="9">
        <v>0</v>
      </c>
      <c r="BH1675" s="9">
        <v>0</v>
      </c>
      <c r="BI1675" s="9">
        <v>0</v>
      </c>
      <c r="BJ1675" s="9">
        <v>0</v>
      </c>
      <c r="BK1675" s="24">
        <v>0</v>
      </c>
      <c r="BL1675" s="11">
        <v>0</v>
      </c>
      <c r="BM1675" s="11">
        <v>0</v>
      </c>
      <c r="BN1675" s="11">
        <v>0</v>
      </c>
      <c r="BO1675" s="11">
        <v>0</v>
      </c>
      <c r="BP1675" s="11">
        <v>0</v>
      </c>
      <c r="BQ1675" s="11">
        <v>0</v>
      </c>
      <c r="BR1675" s="11">
        <v>0</v>
      </c>
      <c r="BS1675" s="11"/>
      <c r="BT1675" s="11"/>
      <c r="BU1675" s="11"/>
      <c r="BV1675" s="11">
        <v>0</v>
      </c>
      <c r="BW1675" s="11">
        <v>0</v>
      </c>
      <c r="BX1675" s="11">
        <v>0</v>
      </c>
    </row>
    <row r="1676" spans="3:76" ht="20.100000000000001" customHeight="1">
      <c r="C1676" s="9">
        <v>90010505</v>
      </c>
      <c r="D1676" s="8" t="s">
        <v>1680</v>
      </c>
      <c r="E1676" s="9">
        <v>1</v>
      </c>
      <c r="F1676" s="11">
        <v>80000001</v>
      </c>
      <c r="G1676" s="9">
        <v>0</v>
      </c>
      <c r="H1676" s="9">
        <v>0</v>
      </c>
      <c r="I1676" s="9">
        <v>1</v>
      </c>
      <c r="J1676" s="9">
        <v>0</v>
      </c>
      <c r="K1676" s="9">
        <v>0</v>
      </c>
      <c r="L1676" s="7">
        <v>0</v>
      </c>
      <c r="M1676" s="7">
        <v>0</v>
      </c>
      <c r="N1676" s="7">
        <v>2</v>
      </c>
      <c r="O1676" s="7">
        <v>1</v>
      </c>
      <c r="P1676" s="7">
        <v>0.6</v>
      </c>
      <c r="Q1676" s="7">
        <v>0</v>
      </c>
      <c r="R1676" s="11">
        <v>0</v>
      </c>
      <c r="S1676" s="7">
        <v>0</v>
      </c>
      <c r="T1676" s="7">
        <v>1</v>
      </c>
      <c r="U1676" s="7">
        <v>2</v>
      </c>
      <c r="V1676" s="7">
        <v>0</v>
      </c>
      <c r="W1676" s="7">
        <v>0</v>
      </c>
      <c r="X1676" s="7"/>
      <c r="Y1676" s="7">
        <v>0</v>
      </c>
      <c r="Z1676" s="7">
        <v>0</v>
      </c>
      <c r="AA1676" s="7">
        <v>0</v>
      </c>
      <c r="AB1676" s="7">
        <v>0</v>
      </c>
      <c r="AC1676" s="7">
        <v>0</v>
      </c>
      <c r="AD1676" s="7">
        <v>0</v>
      </c>
      <c r="AE1676" s="7">
        <v>20</v>
      </c>
      <c r="AF1676" s="7">
        <v>0</v>
      </c>
      <c r="AG1676" s="7">
        <v>0</v>
      </c>
      <c r="AH1676" s="11">
        <v>2</v>
      </c>
      <c r="AI1676" s="11">
        <v>2</v>
      </c>
      <c r="AJ1676" s="11">
        <v>0</v>
      </c>
      <c r="AK1676" s="11">
        <v>1.5</v>
      </c>
      <c r="AL1676" s="7">
        <v>0</v>
      </c>
      <c r="AM1676" s="7">
        <v>0</v>
      </c>
      <c r="AN1676" s="7">
        <v>0</v>
      </c>
      <c r="AO1676" s="7">
        <v>1</v>
      </c>
      <c r="AP1676" s="7">
        <v>3000</v>
      </c>
      <c r="AQ1676" s="7">
        <v>0.5</v>
      </c>
      <c r="AR1676" s="7">
        <v>0</v>
      </c>
      <c r="AS1676" s="11">
        <v>0</v>
      </c>
      <c r="AT1676" s="7" t="s">
        <v>153</v>
      </c>
      <c r="AU1676" s="7"/>
      <c r="AV1676" s="10" t="s">
        <v>171</v>
      </c>
      <c r="AW1676" s="7" t="s">
        <v>155</v>
      </c>
      <c r="AX1676" s="9">
        <v>0</v>
      </c>
      <c r="AY1676" s="9">
        <v>0</v>
      </c>
      <c r="AZ1676" s="8" t="s">
        <v>1178</v>
      </c>
      <c r="BA1676" s="7" t="s">
        <v>1709</v>
      </c>
      <c r="BB1676" s="16">
        <v>0</v>
      </c>
      <c r="BC1676" s="16">
        <v>0</v>
      </c>
      <c r="BD1676" s="22" t="s">
        <v>817</v>
      </c>
      <c r="BE1676" s="7">
        <v>0</v>
      </c>
      <c r="BF1676" s="7">
        <v>0</v>
      </c>
      <c r="BG1676" s="7">
        <v>0</v>
      </c>
      <c r="BH1676" s="7">
        <v>0</v>
      </c>
      <c r="BI1676" s="7">
        <v>0</v>
      </c>
      <c r="BJ1676" s="7">
        <v>0</v>
      </c>
      <c r="BK1676" s="24">
        <v>0</v>
      </c>
      <c r="BL1676" s="11">
        <v>0</v>
      </c>
      <c r="BM1676" s="11">
        <v>0</v>
      </c>
      <c r="BN1676" s="11">
        <v>0</v>
      </c>
      <c r="BO1676" s="11">
        <v>0</v>
      </c>
      <c r="BP1676" s="11">
        <v>0</v>
      </c>
      <c r="BQ1676" s="11">
        <v>0</v>
      </c>
      <c r="BR1676" s="11">
        <v>0</v>
      </c>
      <c r="BS1676" s="11"/>
      <c r="BT1676" s="11"/>
      <c r="BU1676" s="11"/>
      <c r="BV1676" s="11">
        <v>0</v>
      </c>
      <c r="BW1676" s="11">
        <v>0</v>
      </c>
      <c r="BX1676" s="11">
        <v>0</v>
      </c>
    </row>
    <row r="1677" spans="3:76" ht="20.100000000000001" customHeight="1">
      <c r="C1677" s="9">
        <v>90010901</v>
      </c>
      <c r="D1677" s="131" t="s">
        <v>2130</v>
      </c>
      <c r="E1677" s="7">
        <v>1</v>
      </c>
      <c r="F1677" s="11">
        <v>80000001</v>
      </c>
      <c r="G1677" s="9">
        <f>C1678</f>
        <v>90010902</v>
      </c>
      <c r="H1677" s="9">
        <v>0</v>
      </c>
      <c r="I1677" s="7">
        <v>27</v>
      </c>
      <c r="J1677" s="7">
        <v>2</v>
      </c>
      <c r="K1677" s="7">
        <v>0</v>
      </c>
      <c r="L1677" s="9">
        <v>0</v>
      </c>
      <c r="M1677" s="9">
        <v>0</v>
      </c>
      <c r="N1677" s="9">
        <v>2</v>
      </c>
      <c r="O1677" s="9">
        <v>2</v>
      </c>
      <c r="P1677" s="9">
        <v>0.95</v>
      </c>
      <c r="Q1677" s="9">
        <v>0</v>
      </c>
      <c r="R1677" s="11">
        <v>0</v>
      </c>
      <c r="S1677" s="16">
        <v>0</v>
      </c>
      <c r="T1677" s="7">
        <v>1</v>
      </c>
      <c r="U1677" s="9">
        <v>2</v>
      </c>
      <c r="V1677" s="9">
        <v>0</v>
      </c>
      <c r="W1677" s="9">
        <v>1.2</v>
      </c>
      <c r="X1677" s="9"/>
      <c r="Y1677" s="9">
        <v>500</v>
      </c>
      <c r="Z1677" s="9">
        <v>0</v>
      </c>
      <c r="AA1677" s="9">
        <v>0</v>
      </c>
      <c r="AB1677" s="9">
        <v>0</v>
      </c>
      <c r="AC1677" s="9">
        <v>0</v>
      </c>
      <c r="AD1677" s="9">
        <v>0</v>
      </c>
      <c r="AE1677" s="9">
        <v>6</v>
      </c>
      <c r="AF1677" s="9">
        <v>1</v>
      </c>
      <c r="AG1677" s="9">
        <v>3</v>
      </c>
      <c r="AH1677" s="11">
        <v>2</v>
      </c>
      <c r="AI1677" s="11">
        <v>1</v>
      </c>
      <c r="AJ1677" s="11">
        <v>0</v>
      </c>
      <c r="AK1677" s="11">
        <v>7</v>
      </c>
      <c r="AL1677" s="9">
        <v>0</v>
      </c>
      <c r="AM1677" s="9">
        <v>0</v>
      </c>
      <c r="AN1677" s="9">
        <v>6</v>
      </c>
      <c r="AO1677" s="9">
        <v>0.25</v>
      </c>
      <c r="AP1677" s="9">
        <v>6000</v>
      </c>
      <c r="AQ1677" s="9">
        <v>0</v>
      </c>
      <c r="AR1677" s="9">
        <v>0</v>
      </c>
      <c r="AS1677" s="11">
        <v>0</v>
      </c>
      <c r="AT1677" s="9">
        <v>92014001</v>
      </c>
      <c r="AU1677" s="9"/>
      <c r="AV1677" s="10" t="s">
        <v>418</v>
      </c>
      <c r="AW1677" s="9" t="s">
        <v>419</v>
      </c>
      <c r="AX1677" s="9">
        <v>10002001</v>
      </c>
      <c r="AY1677" s="9">
        <v>21101040</v>
      </c>
      <c r="AZ1677" s="10" t="s">
        <v>215</v>
      </c>
      <c r="BA1677" s="10" t="s">
        <v>420</v>
      </c>
      <c r="BB1677" s="16">
        <v>0</v>
      </c>
      <c r="BC1677" s="16">
        <v>0</v>
      </c>
      <c r="BD1677" s="21"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9">
        <v>0</v>
      </c>
      <c r="BF1677" s="7">
        <v>0</v>
      </c>
      <c r="BG1677" s="9">
        <v>0</v>
      </c>
      <c r="BH1677" s="9">
        <v>0</v>
      </c>
      <c r="BI1677" s="9">
        <v>0</v>
      </c>
      <c r="BJ1677" s="9">
        <v>0</v>
      </c>
      <c r="BK1677" s="24">
        <v>0</v>
      </c>
      <c r="BL1677" s="11">
        <v>0</v>
      </c>
      <c r="BM1677" s="11">
        <v>0</v>
      </c>
      <c r="BN1677" s="11">
        <v>0</v>
      </c>
      <c r="BO1677" s="11">
        <v>0</v>
      </c>
      <c r="BP1677" s="11">
        <v>0</v>
      </c>
      <c r="BQ1677" s="11">
        <v>0</v>
      </c>
      <c r="BR1677" s="11">
        <v>0</v>
      </c>
      <c r="BS1677" s="11"/>
      <c r="BT1677" s="11"/>
      <c r="BU1677" s="11"/>
      <c r="BV1677" s="11">
        <v>0</v>
      </c>
      <c r="BW1677" s="11">
        <v>0</v>
      </c>
      <c r="BX1677" s="11">
        <v>0</v>
      </c>
    </row>
    <row r="1678" spans="3:76" ht="19.5" customHeight="1">
      <c r="C1678" s="7">
        <v>90010902</v>
      </c>
      <c r="D1678" s="131" t="s">
        <v>2131</v>
      </c>
      <c r="E1678" s="7">
        <v>1</v>
      </c>
      <c r="F1678" s="11">
        <v>80000001</v>
      </c>
      <c r="G1678" s="7">
        <v>62021203</v>
      </c>
      <c r="H1678" s="7">
        <v>0</v>
      </c>
      <c r="I1678" s="7">
        <v>32</v>
      </c>
      <c r="J1678" s="7">
        <v>2</v>
      </c>
      <c r="K1678" s="7">
        <v>0</v>
      </c>
      <c r="L1678" s="9">
        <v>0</v>
      </c>
      <c r="M1678" s="9">
        <v>0</v>
      </c>
      <c r="N1678" s="9">
        <v>2</v>
      </c>
      <c r="O1678" s="9">
        <v>2</v>
      </c>
      <c r="P1678" s="9">
        <v>0.95</v>
      </c>
      <c r="Q1678" s="9">
        <v>0</v>
      </c>
      <c r="R1678" s="11">
        <v>0</v>
      </c>
      <c r="S1678" s="16">
        <v>0</v>
      </c>
      <c r="T1678" s="7">
        <v>1</v>
      </c>
      <c r="U1678" s="9">
        <v>2</v>
      </c>
      <c r="V1678" s="9">
        <v>0</v>
      </c>
      <c r="W1678" s="9">
        <v>2.5</v>
      </c>
      <c r="X1678" s="9"/>
      <c r="Y1678" s="9">
        <v>1500</v>
      </c>
      <c r="Z1678" s="9">
        <v>0</v>
      </c>
      <c r="AA1678" s="9">
        <v>0</v>
      </c>
      <c r="AB1678" s="9">
        <v>0</v>
      </c>
      <c r="AC1678" s="9">
        <v>0</v>
      </c>
      <c r="AD1678" s="9">
        <v>0</v>
      </c>
      <c r="AE1678" s="9">
        <v>12</v>
      </c>
      <c r="AF1678" s="9">
        <v>1</v>
      </c>
      <c r="AG1678" s="9">
        <v>3</v>
      </c>
      <c r="AH1678" s="11">
        <v>2</v>
      </c>
      <c r="AI1678" s="11">
        <v>2</v>
      </c>
      <c r="AJ1678" s="11">
        <v>0</v>
      </c>
      <c r="AK1678" s="11">
        <v>4</v>
      </c>
      <c r="AL1678" s="9">
        <v>0</v>
      </c>
      <c r="AM1678" s="9">
        <v>3</v>
      </c>
      <c r="AN1678" s="9">
        <v>0</v>
      </c>
      <c r="AO1678" s="9">
        <v>0.25</v>
      </c>
      <c r="AP1678" s="9">
        <v>2000</v>
      </c>
      <c r="AQ1678" s="9">
        <v>0</v>
      </c>
      <c r="AR1678" s="9">
        <v>10</v>
      </c>
      <c r="AS1678" s="11">
        <v>0</v>
      </c>
      <c r="AT1678" s="9">
        <v>92002001</v>
      </c>
      <c r="AU1678" s="9"/>
      <c r="AV1678" s="10" t="s">
        <v>171</v>
      </c>
      <c r="AW1678" s="9" t="s">
        <v>155</v>
      </c>
      <c r="AX1678" s="9">
        <v>10003002</v>
      </c>
      <c r="AY1678" s="9">
        <v>21101030</v>
      </c>
      <c r="AZ1678" s="10" t="s">
        <v>194</v>
      </c>
      <c r="BA1678" s="10">
        <v>0</v>
      </c>
      <c r="BB1678" s="16">
        <v>0</v>
      </c>
      <c r="BC1678" s="16">
        <v>0</v>
      </c>
      <c r="BD1678" s="21"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9">
        <v>0</v>
      </c>
      <c r="BF1678" s="7">
        <v>0</v>
      </c>
      <c r="BG1678" s="9">
        <v>0</v>
      </c>
      <c r="BH1678" s="9">
        <v>0</v>
      </c>
      <c r="BI1678" s="9">
        <v>0</v>
      </c>
      <c r="BJ1678" s="9">
        <v>0</v>
      </c>
      <c r="BK1678" s="24">
        <v>0</v>
      </c>
      <c r="BL1678" s="11">
        <v>0</v>
      </c>
      <c r="BM1678" s="11">
        <v>0</v>
      </c>
      <c r="BN1678" s="11">
        <v>0</v>
      </c>
      <c r="BO1678" s="11">
        <v>0</v>
      </c>
      <c r="BP1678" s="11">
        <v>0</v>
      </c>
      <c r="BQ1678" s="11">
        <v>0</v>
      </c>
      <c r="BR1678" s="11">
        <v>0</v>
      </c>
      <c r="BS1678" s="11"/>
      <c r="BT1678" s="11"/>
      <c r="BU1678" s="11"/>
      <c r="BV1678" s="11">
        <v>0</v>
      </c>
      <c r="BW1678" s="11">
        <v>0</v>
      </c>
      <c r="BX1678" s="11">
        <v>0</v>
      </c>
    </row>
    <row r="1679" spans="3:76" ht="19.5" customHeight="1">
      <c r="C1679" s="9">
        <v>90010903</v>
      </c>
      <c r="D1679" s="131" t="s">
        <v>2132</v>
      </c>
      <c r="E1679" s="7">
        <v>1</v>
      </c>
      <c r="F1679" s="11">
        <v>80000001</v>
      </c>
      <c r="G1679" s="7">
        <v>62021203</v>
      </c>
      <c r="H1679" s="7">
        <v>0</v>
      </c>
      <c r="I1679" s="7">
        <v>32</v>
      </c>
      <c r="J1679" s="7">
        <v>2</v>
      </c>
      <c r="K1679" s="7">
        <v>0</v>
      </c>
      <c r="L1679" s="9">
        <v>0</v>
      </c>
      <c r="M1679" s="9">
        <v>0</v>
      </c>
      <c r="N1679" s="9">
        <v>2</v>
      </c>
      <c r="O1679" s="9">
        <v>2</v>
      </c>
      <c r="P1679" s="9">
        <v>0.95</v>
      </c>
      <c r="Q1679" s="9">
        <v>0</v>
      </c>
      <c r="R1679" s="11">
        <v>0</v>
      </c>
      <c r="S1679" s="16">
        <v>0</v>
      </c>
      <c r="T1679" s="7">
        <v>1</v>
      </c>
      <c r="U1679" s="9">
        <v>2</v>
      </c>
      <c r="V1679" s="9">
        <v>0</v>
      </c>
      <c r="W1679" s="9">
        <v>2.5</v>
      </c>
      <c r="X1679" s="9"/>
      <c r="Y1679" s="9">
        <v>1500</v>
      </c>
      <c r="Z1679" s="9">
        <v>0</v>
      </c>
      <c r="AA1679" s="9">
        <v>0</v>
      </c>
      <c r="AB1679" s="9">
        <v>0</v>
      </c>
      <c r="AC1679" s="9">
        <v>0</v>
      </c>
      <c r="AD1679" s="9">
        <v>0</v>
      </c>
      <c r="AE1679" s="9">
        <v>12</v>
      </c>
      <c r="AF1679" s="9">
        <v>1</v>
      </c>
      <c r="AG1679" s="9">
        <v>3</v>
      </c>
      <c r="AH1679" s="11">
        <v>2</v>
      </c>
      <c r="AI1679" s="11">
        <v>2</v>
      </c>
      <c r="AJ1679" s="11">
        <v>0</v>
      </c>
      <c r="AK1679" s="11">
        <v>4</v>
      </c>
      <c r="AL1679" s="9">
        <v>0</v>
      </c>
      <c r="AM1679" s="9">
        <v>3</v>
      </c>
      <c r="AN1679" s="9">
        <v>0</v>
      </c>
      <c r="AO1679" s="9">
        <v>0.25</v>
      </c>
      <c r="AP1679" s="9">
        <v>2000</v>
      </c>
      <c r="AQ1679" s="9">
        <v>0</v>
      </c>
      <c r="AR1679" s="9">
        <v>10</v>
      </c>
      <c r="AS1679" s="11">
        <v>0</v>
      </c>
      <c r="AT1679" s="9">
        <v>92002001</v>
      </c>
      <c r="AU1679" s="9"/>
      <c r="AV1679" s="10" t="s">
        <v>171</v>
      </c>
      <c r="AW1679" s="9" t="s">
        <v>155</v>
      </c>
      <c r="AX1679" s="9">
        <v>10003002</v>
      </c>
      <c r="AY1679" s="9">
        <v>21101030</v>
      </c>
      <c r="AZ1679" s="10" t="s">
        <v>194</v>
      </c>
      <c r="BA1679" s="10">
        <v>0</v>
      </c>
      <c r="BB1679" s="16">
        <v>0</v>
      </c>
      <c r="BC1679" s="16">
        <v>0</v>
      </c>
      <c r="BD1679" s="21"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9">
        <v>0</v>
      </c>
      <c r="BF1679" s="7">
        <v>0</v>
      </c>
      <c r="BG1679" s="9">
        <v>0</v>
      </c>
      <c r="BH1679" s="9">
        <v>0</v>
      </c>
      <c r="BI1679" s="9">
        <v>0</v>
      </c>
      <c r="BJ1679" s="9">
        <v>0</v>
      </c>
      <c r="BK1679" s="24">
        <v>0</v>
      </c>
      <c r="BL1679" s="11">
        <v>0</v>
      </c>
      <c r="BM1679" s="11">
        <v>0</v>
      </c>
      <c r="BN1679" s="11">
        <v>0</v>
      </c>
      <c r="BO1679" s="11">
        <v>0</v>
      </c>
      <c r="BP1679" s="11">
        <v>0</v>
      </c>
      <c r="BQ1679" s="11">
        <v>0</v>
      </c>
      <c r="BR1679" s="11">
        <v>0</v>
      </c>
      <c r="BS1679" s="11"/>
      <c r="BT1679" s="11"/>
      <c r="BU1679" s="11"/>
      <c r="BV1679" s="11">
        <v>0</v>
      </c>
      <c r="BW1679" s="11">
        <v>0</v>
      </c>
      <c r="BX1679" s="11">
        <v>0</v>
      </c>
    </row>
    <row r="1680" spans="3:76" ht="19.5" customHeight="1">
      <c r="C1680" s="7">
        <v>90010904</v>
      </c>
      <c r="D1680" s="10" t="s">
        <v>2133</v>
      </c>
      <c r="E1680" s="9">
        <v>1</v>
      </c>
      <c r="F1680" s="11">
        <v>80000001</v>
      </c>
      <c r="G1680" s="9">
        <v>0</v>
      </c>
      <c r="H1680" s="9">
        <v>0</v>
      </c>
      <c r="I1680" s="9">
        <v>1</v>
      </c>
      <c r="J1680" s="9">
        <v>0</v>
      </c>
      <c r="K1680" s="9">
        <v>0</v>
      </c>
      <c r="L1680" s="9">
        <v>0</v>
      </c>
      <c r="M1680" s="9">
        <v>0</v>
      </c>
      <c r="N1680" s="7">
        <v>1</v>
      </c>
      <c r="O1680" s="9">
        <v>0</v>
      </c>
      <c r="P1680" s="9">
        <v>0</v>
      </c>
      <c r="Q1680" s="9">
        <v>0</v>
      </c>
      <c r="R1680" s="11">
        <v>0</v>
      </c>
      <c r="S1680" s="16">
        <v>0</v>
      </c>
      <c r="T1680" s="7">
        <v>1</v>
      </c>
      <c r="U1680" s="9">
        <v>2</v>
      </c>
      <c r="V1680" s="9">
        <v>0</v>
      </c>
      <c r="W1680" s="9">
        <v>3</v>
      </c>
      <c r="X1680" s="9"/>
      <c r="Y1680" s="9">
        <v>0</v>
      </c>
      <c r="Z1680" s="9">
        <v>0</v>
      </c>
      <c r="AA1680" s="9">
        <v>0</v>
      </c>
      <c r="AB1680" s="9">
        <v>0</v>
      </c>
      <c r="AC1680" s="9">
        <v>0</v>
      </c>
      <c r="AD1680" s="9">
        <v>0</v>
      </c>
      <c r="AE1680" s="9">
        <v>9</v>
      </c>
      <c r="AF1680" s="9">
        <v>1</v>
      </c>
      <c r="AG1680" s="9">
        <v>2</v>
      </c>
      <c r="AH1680" s="11">
        <v>2</v>
      </c>
      <c r="AI1680" s="11">
        <v>2</v>
      </c>
      <c r="AJ1680" s="11">
        <v>0</v>
      </c>
      <c r="AK1680" s="11">
        <v>3</v>
      </c>
      <c r="AL1680" s="9">
        <v>0</v>
      </c>
      <c r="AM1680" s="9">
        <v>0</v>
      </c>
      <c r="AN1680" s="9">
        <v>0</v>
      </c>
      <c r="AO1680" s="9">
        <v>0.5</v>
      </c>
      <c r="AP1680" s="9">
        <v>2000</v>
      </c>
      <c r="AQ1680" s="9">
        <v>0</v>
      </c>
      <c r="AR1680" s="9">
        <v>20</v>
      </c>
      <c r="AS1680" s="11">
        <v>0</v>
      </c>
      <c r="AT1680" s="9" t="s">
        <v>153</v>
      </c>
      <c r="AU1680" s="9"/>
      <c r="AV1680" s="10" t="s">
        <v>171</v>
      </c>
      <c r="AW1680" s="9" t="s">
        <v>155</v>
      </c>
      <c r="AX1680" s="9">
        <v>10003002</v>
      </c>
      <c r="AY1680" s="9">
        <v>70106005</v>
      </c>
      <c r="AZ1680" s="10" t="s">
        <v>658</v>
      </c>
      <c r="BA1680" s="10">
        <v>0</v>
      </c>
      <c r="BB1680" s="16">
        <v>0</v>
      </c>
      <c r="BC1680" s="16">
        <v>0</v>
      </c>
      <c r="BD1680" s="38" t="s">
        <v>2134</v>
      </c>
      <c r="BE1680" s="9">
        <v>0</v>
      </c>
      <c r="BF1680" s="7">
        <v>0</v>
      </c>
      <c r="BG1680" s="9">
        <v>0</v>
      </c>
      <c r="BH1680" s="9">
        <v>0</v>
      </c>
      <c r="BI1680" s="9">
        <v>0</v>
      </c>
      <c r="BJ1680" s="9">
        <v>0</v>
      </c>
      <c r="BK1680" s="24">
        <v>0</v>
      </c>
      <c r="BL1680" s="11">
        <v>0</v>
      </c>
      <c r="BM1680" s="11">
        <v>0</v>
      </c>
      <c r="BN1680" s="11">
        <v>0</v>
      </c>
      <c r="BO1680" s="11">
        <v>0</v>
      </c>
      <c r="BP1680" s="11">
        <v>0</v>
      </c>
      <c r="BQ1680" s="11">
        <v>0</v>
      </c>
      <c r="BR1680" s="11">
        <v>0</v>
      </c>
      <c r="BS1680" s="11"/>
      <c r="BT1680" s="11"/>
      <c r="BU1680" s="11"/>
      <c r="BV1680" s="11">
        <v>0</v>
      </c>
      <c r="BW1680" s="11">
        <v>0</v>
      </c>
      <c r="BX1680" s="11">
        <v>0</v>
      </c>
    </row>
    <row r="1681" spans="3:76" ht="19.5" customHeight="1">
      <c r="C1681" s="9">
        <v>90010905</v>
      </c>
      <c r="D1681" s="10" t="s">
        <v>2135</v>
      </c>
      <c r="E1681" s="9">
        <v>1</v>
      </c>
      <c r="F1681" s="11">
        <v>80000001</v>
      </c>
      <c r="G1681" s="9">
        <v>0</v>
      </c>
      <c r="H1681" s="9">
        <v>0</v>
      </c>
      <c r="I1681" s="9">
        <v>1</v>
      </c>
      <c r="J1681" s="9">
        <v>0</v>
      </c>
      <c r="K1681" s="9">
        <v>0</v>
      </c>
      <c r="L1681" s="9">
        <v>0</v>
      </c>
      <c r="M1681" s="9">
        <v>0</v>
      </c>
      <c r="N1681" s="7">
        <v>1</v>
      </c>
      <c r="O1681" s="9">
        <v>0</v>
      </c>
      <c r="P1681" s="9">
        <v>0</v>
      </c>
      <c r="Q1681" s="9">
        <v>0</v>
      </c>
      <c r="R1681" s="11">
        <v>0</v>
      </c>
      <c r="S1681" s="16">
        <v>0</v>
      </c>
      <c r="T1681" s="7">
        <v>1</v>
      </c>
      <c r="U1681" s="9">
        <v>2</v>
      </c>
      <c r="V1681" s="9">
        <v>0</v>
      </c>
      <c r="W1681" s="9">
        <v>3</v>
      </c>
      <c r="X1681" s="9"/>
      <c r="Y1681" s="9">
        <v>0</v>
      </c>
      <c r="Z1681" s="9">
        <v>0</v>
      </c>
      <c r="AA1681" s="9">
        <v>0</v>
      </c>
      <c r="AB1681" s="9">
        <v>0</v>
      </c>
      <c r="AC1681" s="9">
        <v>0</v>
      </c>
      <c r="AD1681" s="9">
        <v>0</v>
      </c>
      <c r="AE1681" s="9">
        <v>9</v>
      </c>
      <c r="AF1681" s="9">
        <v>1</v>
      </c>
      <c r="AG1681" s="9">
        <v>2</v>
      </c>
      <c r="AH1681" s="11">
        <v>2</v>
      </c>
      <c r="AI1681" s="11">
        <v>1</v>
      </c>
      <c r="AJ1681" s="11">
        <v>0</v>
      </c>
      <c r="AK1681" s="11">
        <v>5</v>
      </c>
      <c r="AL1681" s="9">
        <v>0</v>
      </c>
      <c r="AM1681" s="9">
        <v>0</v>
      </c>
      <c r="AN1681" s="9">
        <v>0</v>
      </c>
      <c r="AO1681" s="9">
        <v>0.5</v>
      </c>
      <c r="AP1681" s="9">
        <v>2000</v>
      </c>
      <c r="AQ1681" s="9">
        <v>0</v>
      </c>
      <c r="AR1681" s="9">
        <v>20</v>
      </c>
      <c r="AS1681" s="11">
        <v>0</v>
      </c>
      <c r="AT1681" s="9" t="s">
        <v>153</v>
      </c>
      <c r="AU1681" s="9"/>
      <c r="AV1681" s="10" t="s">
        <v>171</v>
      </c>
      <c r="AW1681" s="9" t="s">
        <v>155</v>
      </c>
      <c r="AX1681" s="9">
        <v>0</v>
      </c>
      <c r="AY1681" s="9">
        <v>70106005</v>
      </c>
      <c r="AZ1681" s="10" t="s">
        <v>709</v>
      </c>
      <c r="BA1681" s="232" t="s">
        <v>2136</v>
      </c>
      <c r="BB1681" s="16">
        <v>0</v>
      </c>
      <c r="BC1681" s="16">
        <v>0</v>
      </c>
      <c r="BD1681" s="38" t="s">
        <v>2137</v>
      </c>
      <c r="BE1681" s="9">
        <v>0</v>
      </c>
      <c r="BF1681" s="7">
        <v>0</v>
      </c>
      <c r="BG1681" s="9">
        <v>0</v>
      </c>
      <c r="BH1681" s="9">
        <v>0</v>
      </c>
      <c r="BI1681" s="9">
        <v>0</v>
      </c>
      <c r="BJ1681" s="9">
        <v>0</v>
      </c>
      <c r="BK1681" s="24">
        <v>0</v>
      </c>
      <c r="BL1681" s="11">
        <v>0</v>
      </c>
      <c r="BM1681" s="11">
        <v>0</v>
      </c>
      <c r="BN1681" s="11">
        <v>0</v>
      </c>
      <c r="BO1681" s="11">
        <v>0</v>
      </c>
      <c r="BP1681" s="11">
        <v>0</v>
      </c>
      <c r="BQ1681" s="11">
        <v>0</v>
      </c>
      <c r="BR1681" s="11">
        <v>0</v>
      </c>
      <c r="BS1681" s="11"/>
      <c r="BT1681" s="11"/>
      <c r="BU1681" s="11"/>
      <c r="BV1681" s="11">
        <v>0</v>
      </c>
      <c r="BW1681" s="11">
        <v>0</v>
      </c>
      <c r="BX1681" s="11">
        <v>0</v>
      </c>
    </row>
    <row r="1682" spans="3:76" ht="19.5" customHeight="1">
      <c r="C1682" s="7">
        <v>90010906</v>
      </c>
      <c r="D1682" s="8" t="s">
        <v>2138</v>
      </c>
      <c r="E1682" s="7">
        <v>1</v>
      </c>
      <c r="F1682" s="11">
        <v>80000001</v>
      </c>
      <c r="G1682" s="7">
        <v>0</v>
      </c>
      <c r="H1682" s="7">
        <v>0</v>
      </c>
      <c r="I1682" s="7">
        <v>5</v>
      </c>
      <c r="J1682" s="7">
        <v>3</v>
      </c>
      <c r="K1682" s="7">
        <v>0</v>
      </c>
      <c r="L1682" s="7">
        <v>0</v>
      </c>
      <c r="M1682" s="7">
        <v>0</v>
      </c>
      <c r="N1682" s="7">
        <v>1</v>
      </c>
      <c r="O1682" s="7">
        <v>0</v>
      </c>
      <c r="P1682" s="7">
        <v>0</v>
      </c>
      <c r="Q1682" s="7">
        <v>0</v>
      </c>
      <c r="R1682" s="11">
        <v>0</v>
      </c>
      <c r="S1682" s="7">
        <v>0</v>
      </c>
      <c r="T1682" s="7">
        <v>1</v>
      </c>
      <c r="U1682" s="7">
        <v>2</v>
      </c>
      <c r="V1682" s="7">
        <v>0</v>
      </c>
      <c r="W1682" s="7">
        <v>1.5</v>
      </c>
      <c r="X1682" s="7"/>
      <c r="Y1682" s="7">
        <v>10</v>
      </c>
      <c r="Z1682" s="7">
        <v>1</v>
      </c>
      <c r="AA1682" s="7">
        <v>0</v>
      </c>
      <c r="AB1682" s="7">
        <v>0</v>
      </c>
      <c r="AC1682" s="7">
        <v>0</v>
      </c>
      <c r="AD1682" s="7">
        <v>0</v>
      </c>
      <c r="AE1682" s="7">
        <v>5</v>
      </c>
      <c r="AF1682" s="7">
        <v>1</v>
      </c>
      <c r="AG1682" s="7">
        <v>2</v>
      </c>
      <c r="AH1682" s="11">
        <v>7</v>
      </c>
      <c r="AI1682" s="11">
        <v>0</v>
      </c>
      <c r="AJ1682" s="11">
        <v>0</v>
      </c>
      <c r="AK1682" s="11">
        <v>7</v>
      </c>
      <c r="AL1682" s="7">
        <v>0</v>
      </c>
      <c r="AM1682" s="7">
        <v>0</v>
      </c>
      <c r="AN1682" s="7">
        <v>0</v>
      </c>
      <c r="AO1682" s="7">
        <v>0.5</v>
      </c>
      <c r="AP1682" s="7">
        <v>3000</v>
      </c>
      <c r="AQ1682" s="7">
        <v>0</v>
      </c>
      <c r="AR1682" s="7">
        <v>0</v>
      </c>
      <c r="AS1682" s="11">
        <v>0</v>
      </c>
      <c r="AT1682" s="7" t="s">
        <v>153</v>
      </c>
      <c r="AU1682" s="7"/>
      <c r="AV1682" s="8" t="s">
        <v>158</v>
      </c>
      <c r="AW1682" s="7" t="s">
        <v>159</v>
      </c>
      <c r="AX1682" s="9">
        <v>10000007</v>
      </c>
      <c r="AY1682" s="9">
        <v>21000020</v>
      </c>
      <c r="AZ1682" s="8" t="s">
        <v>2047</v>
      </c>
      <c r="BA1682" s="7">
        <v>0</v>
      </c>
      <c r="BB1682" s="16">
        <v>0</v>
      </c>
      <c r="BC1682" s="16">
        <v>0</v>
      </c>
      <c r="BD1682" s="21" t="s">
        <v>2107</v>
      </c>
      <c r="BE1682" s="7">
        <v>0</v>
      </c>
      <c r="BF1682" s="7">
        <v>0</v>
      </c>
      <c r="BG1682" s="7">
        <v>0</v>
      </c>
      <c r="BH1682" s="7">
        <v>0</v>
      </c>
      <c r="BI1682" s="7">
        <v>0</v>
      </c>
      <c r="BJ1682" s="7">
        <v>0</v>
      </c>
      <c r="BK1682" s="24">
        <v>0</v>
      </c>
      <c r="BL1682" s="11">
        <v>0</v>
      </c>
      <c r="BM1682" s="11">
        <v>0</v>
      </c>
      <c r="BN1682" s="11">
        <v>0</v>
      </c>
      <c r="BO1682" s="11">
        <v>0</v>
      </c>
      <c r="BP1682" s="11">
        <v>0</v>
      </c>
      <c r="BQ1682" s="11">
        <v>0</v>
      </c>
      <c r="BR1682" s="11">
        <v>0</v>
      </c>
      <c r="BS1682" s="11"/>
      <c r="BT1682" s="11"/>
      <c r="BU1682" s="11"/>
      <c r="BV1682" s="11">
        <v>0</v>
      </c>
      <c r="BW1682" s="11">
        <v>0</v>
      </c>
      <c r="BX1682" s="11">
        <v>0</v>
      </c>
    </row>
    <row r="1683" spans="3:76" ht="19.5" customHeight="1">
      <c r="C1683" s="7">
        <v>90010907</v>
      </c>
      <c r="D1683" s="8" t="s">
        <v>2139</v>
      </c>
      <c r="E1683" s="7">
        <v>1</v>
      </c>
      <c r="F1683" s="11">
        <v>80000001</v>
      </c>
      <c r="G1683" s="7">
        <v>0</v>
      </c>
      <c r="H1683" s="7">
        <v>0</v>
      </c>
      <c r="I1683" s="7">
        <v>5</v>
      </c>
      <c r="J1683" s="7">
        <v>3</v>
      </c>
      <c r="K1683" s="7">
        <v>0</v>
      </c>
      <c r="L1683" s="7">
        <v>0</v>
      </c>
      <c r="M1683" s="7">
        <v>0</v>
      </c>
      <c r="N1683" s="7">
        <v>1</v>
      </c>
      <c r="O1683" s="7">
        <v>0</v>
      </c>
      <c r="P1683" s="7">
        <v>0</v>
      </c>
      <c r="Q1683" s="7">
        <v>0</v>
      </c>
      <c r="R1683" s="11">
        <v>0</v>
      </c>
      <c r="S1683" s="7">
        <v>0</v>
      </c>
      <c r="T1683" s="7">
        <v>1</v>
      </c>
      <c r="U1683" s="7">
        <v>2</v>
      </c>
      <c r="V1683" s="7">
        <v>0</v>
      </c>
      <c r="W1683" s="7">
        <v>1.5</v>
      </c>
      <c r="X1683" s="7"/>
      <c r="Y1683" s="7">
        <v>10</v>
      </c>
      <c r="Z1683" s="7">
        <v>1</v>
      </c>
      <c r="AA1683" s="7">
        <v>0</v>
      </c>
      <c r="AB1683" s="7">
        <v>0</v>
      </c>
      <c r="AC1683" s="7">
        <v>0</v>
      </c>
      <c r="AD1683" s="7">
        <v>0</v>
      </c>
      <c r="AE1683" s="7">
        <v>5</v>
      </c>
      <c r="AF1683" s="7">
        <v>1</v>
      </c>
      <c r="AG1683" s="7">
        <v>3</v>
      </c>
      <c r="AH1683" s="11">
        <v>2</v>
      </c>
      <c r="AI1683" s="11">
        <v>1</v>
      </c>
      <c r="AJ1683" s="11">
        <v>0</v>
      </c>
      <c r="AK1683" s="11">
        <v>7</v>
      </c>
      <c r="AL1683" s="7">
        <v>0</v>
      </c>
      <c r="AM1683" s="7">
        <v>0</v>
      </c>
      <c r="AN1683" s="7">
        <v>0</v>
      </c>
      <c r="AO1683" s="7">
        <v>0.5</v>
      </c>
      <c r="AP1683" s="7">
        <v>3000</v>
      </c>
      <c r="AQ1683" s="7">
        <v>0</v>
      </c>
      <c r="AR1683" s="7">
        <v>0</v>
      </c>
      <c r="AS1683" s="11">
        <v>0</v>
      </c>
      <c r="AT1683" s="7" t="s">
        <v>153</v>
      </c>
      <c r="AU1683" s="7"/>
      <c r="AV1683" s="8" t="s">
        <v>158</v>
      </c>
      <c r="AW1683" s="7" t="s">
        <v>159</v>
      </c>
      <c r="AX1683" s="9">
        <v>10000007</v>
      </c>
      <c r="AY1683" s="9">
        <v>21000020</v>
      </c>
      <c r="AZ1683" s="8" t="s">
        <v>2061</v>
      </c>
      <c r="BA1683" s="7">
        <v>0</v>
      </c>
      <c r="BB1683" s="16">
        <v>0</v>
      </c>
      <c r="BC1683" s="16">
        <v>0</v>
      </c>
      <c r="BD1683" s="21" t="s">
        <v>2107</v>
      </c>
      <c r="BE1683" s="7">
        <v>0</v>
      </c>
      <c r="BF1683" s="7">
        <v>0</v>
      </c>
      <c r="BG1683" s="7">
        <v>0</v>
      </c>
      <c r="BH1683" s="7">
        <v>0</v>
      </c>
      <c r="BI1683" s="7">
        <v>0</v>
      </c>
      <c r="BJ1683" s="7">
        <v>0</v>
      </c>
      <c r="BK1683" s="24">
        <v>0</v>
      </c>
      <c r="BL1683" s="11">
        <v>0</v>
      </c>
      <c r="BM1683" s="11">
        <v>0</v>
      </c>
      <c r="BN1683" s="11">
        <v>0</v>
      </c>
      <c r="BO1683" s="11">
        <v>0</v>
      </c>
      <c r="BP1683" s="11">
        <v>0</v>
      </c>
      <c r="BQ1683" s="11">
        <v>0</v>
      </c>
      <c r="BR1683" s="11">
        <v>0</v>
      </c>
      <c r="BS1683" s="11"/>
      <c r="BT1683" s="11"/>
      <c r="BU1683" s="11"/>
      <c r="BV1683" s="11">
        <v>0</v>
      </c>
      <c r="BW1683" s="11">
        <v>0</v>
      </c>
      <c r="BX1683" s="11">
        <v>0</v>
      </c>
    </row>
    <row r="1684" spans="3:76" ht="20.100000000000001" customHeight="1">
      <c r="C1684" s="27">
        <v>90010908</v>
      </c>
      <c r="D1684" s="58" t="s">
        <v>2140</v>
      </c>
      <c r="E1684" s="59">
        <v>1</v>
      </c>
      <c r="F1684" s="11">
        <v>80000001</v>
      </c>
      <c r="G1684" s="59">
        <v>0</v>
      </c>
      <c r="H1684" s="59">
        <v>0</v>
      </c>
      <c r="I1684" s="59">
        <v>1</v>
      </c>
      <c r="J1684" s="59">
        <v>0</v>
      </c>
      <c r="K1684" s="59">
        <v>0</v>
      </c>
      <c r="L1684" s="59">
        <v>0</v>
      </c>
      <c r="M1684" s="59">
        <v>0</v>
      </c>
      <c r="N1684" s="59">
        <v>1</v>
      </c>
      <c r="O1684" s="59">
        <v>0</v>
      </c>
      <c r="P1684" s="59">
        <v>0</v>
      </c>
      <c r="Q1684" s="59">
        <v>0</v>
      </c>
      <c r="R1684" s="29">
        <v>0</v>
      </c>
      <c r="S1684" s="61">
        <v>0</v>
      </c>
      <c r="T1684" s="27">
        <v>1</v>
      </c>
      <c r="U1684" s="59">
        <v>1</v>
      </c>
      <c r="V1684" s="59">
        <v>0</v>
      </c>
      <c r="W1684" s="59">
        <v>1.5</v>
      </c>
      <c r="X1684" s="59"/>
      <c r="Y1684" s="59">
        <v>0</v>
      </c>
      <c r="Z1684" s="59">
        <v>0</v>
      </c>
      <c r="AA1684" s="59">
        <v>0</v>
      </c>
      <c r="AB1684" s="59">
        <v>0</v>
      </c>
      <c r="AC1684" s="59">
        <v>1</v>
      </c>
      <c r="AD1684" s="59">
        <v>0</v>
      </c>
      <c r="AE1684" s="59">
        <v>5</v>
      </c>
      <c r="AF1684" s="59">
        <v>1</v>
      </c>
      <c r="AG1684" s="59">
        <v>3</v>
      </c>
      <c r="AH1684" s="29">
        <v>2</v>
      </c>
      <c r="AI1684" s="29">
        <v>1</v>
      </c>
      <c r="AJ1684" s="29">
        <v>0</v>
      </c>
      <c r="AK1684" s="29">
        <v>6</v>
      </c>
      <c r="AL1684" s="59">
        <v>0</v>
      </c>
      <c r="AM1684" s="59">
        <v>0</v>
      </c>
      <c r="AN1684" s="59">
        <v>0</v>
      </c>
      <c r="AO1684" s="59">
        <v>0</v>
      </c>
      <c r="AP1684" s="59">
        <v>5000</v>
      </c>
      <c r="AQ1684" s="59">
        <v>0.2</v>
      </c>
      <c r="AR1684" s="59">
        <v>0</v>
      </c>
      <c r="AS1684" s="29">
        <v>0</v>
      </c>
      <c r="AT1684" s="59" t="s">
        <v>153</v>
      </c>
      <c r="AU1684" s="59"/>
      <c r="AV1684" s="58" t="s">
        <v>153</v>
      </c>
      <c r="AW1684" s="59" t="s">
        <v>562</v>
      </c>
      <c r="AX1684" s="59">
        <v>10000006</v>
      </c>
      <c r="AY1684" s="119">
        <v>60000004</v>
      </c>
      <c r="AZ1684" s="58" t="s">
        <v>563</v>
      </c>
      <c r="BA1684" s="58" t="s">
        <v>153</v>
      </c>
      <c r="BB1684" s="61">
        <v>0</v>
      </c>
      <c r="BC1684" s="61">
        <v>0</v>
      </c>
      <c r="BD1684" s="94"/>
      <c r="BE1684" s="59">
        <v>0</v>
      </c>
      <c r="BF1684" s="27">
        <v>0</v>
      </c>
      <c r="BG1684" s="59">
        <v>0</v>
      </c>
      <c r="BH1684" s="59">
        <v>0</v>
      </c>
      <c r="BI1684" s="59">
        <v>0</v>
      </c>
      <c r="BJ1684" s="59">
        <v>0</v>
      </c>
      <c r="BK1684" s="67">
        <v>0</v>
      </c>
      <c r="BL1684" s="29">
        <v>1</v>
      </c>
      <c r="BM1684" s="29">
        <v>0</v>
      </c>
      <c r="BN1684" s="29">
        <v>0</v>
      </c>
      <c r="BO1684" s="29">
        <v>0</v>
      </c>
      <c r="BP1684" s="29">
        <v>0</v>
      </c>
      <c r="BQ1684" s="29">
        <v>0</v>
      </c>
      <c r="BR1684" s="11">
        <v>0</v>
      </c>
      <c r="BS1684" s="11"/>
      <c r="BT1684" s="11"/>
      <c r="BU1684" s="11"/>
      <c r="BV1684" s="29">
        <v>0</v>
      </c>
      <c r="BW1684" s="29">
        <v>0</v>
      </c>
      <c r="BX1684" s="29">
        <v>0</v>
      </c>
    </row>
    <row r="1685" spans="3:76" ht="20.100000000000001" customHeight="1">
      <c r="C1685" s="7">
        <v>90010909</v>
      </c>
      <c r="D1685" s="8" t="s">
        <v>2141</v>
      </c>
      <c r="E1685" s="7">
        <v>0</v>
      </c>
      <c r="F1685" s="11">
        <v>80000001</v>
      </c>
      <c r="G1685" s="7">
        <v>0</v>
      </c>
      <c r="H1685" s="7">
        <v>0</v>
      </c>
      <c r="I1685" s="7">
        <v>10</v>
      </c>
      <c r="J1685" s="7">
        <v>3</v>
      </c>
      <c r="K1685" s="7">
        <v>0</v>
      </c>
      <c r="L1685" s="7">
        <v>0</v>
      </c>
      <c r="M1685" s="7">
        <v>0</v>
      </c>
      <c r="N1685" s="7">
        <v>2</v>
      </c>
      <c r="O1685" s="7">
        <v>1</v>
      </c>
      <c r="P1685" s="7">
        <v>0.1</v>
      </c>
      <c r="Q1685" s="7">
        <v>0</v>
      </c>
      <c r="R1685" s="11">
        <v>3</v>
      </c>
      <c r="S1685" s="7">
        <v>0</v>
      </c>
      <c r="T1685" s="7">
        <v>1</v>
      </c>
      <c r="U1685" s="7">
        <v>2</v>
      </c>
      <c r="V1685" s="7">
        <v>0</v>
      </c>
      <c r="W1685" s="7">
        <v>3</v>
      </c>
      <c r="X1685" s="7"/>
      <c r="Y1685" s="7">
        <v>350</v>
      </c>
      <c r="Z1685" s="7">
        <v>1</v>
      </c>
      <c r="AA1685" s="7">
        <v>0</v>
      </c>
      <c r="AB1685" s="7">
        <v>0</v>
      </c>
      <c r="AC1685" s="7">
        <v>0</v>
      </c>
      <c r="AD1685" s="7">
        <v>0</v>
      </c>
      <c r="AE1685" s="7">
        <v>9</v>
      </c>
      <c r="AF1685" s="7">
        <v>1</v>
      </c>
      <c r="AG1685" s="7">
        <v>3</v>
      </c>
      <c r="AH1685" s="11">
        <v>2</v>
      </c>
      <c r="AI1685" s="11">
        <v>1</v>
      </c>
      <c r="AJ1685" s="11">
        <v>0</v>
      </c>
      <c r="AK1685" s="11">
        <v>6</v>
      </c>
      <c r="AL1685" s="7">
        <v>0</v>
      </c>
      <c r="AM1685" s="7">
        <v>0</v>
      </c>
      <c r="AN1685" s="7">
        <v>0</v>
      </c>
      <c r="AO1685" s="7">
        <v>1</v>
      </c>
      <c r="AP1685" s="7">
        <v>3000</v>
      </c>
      <c r="AQ1685" s="7">
        <v>4</v>
      </c>
      <c r="AR1685" s="7">
        <v>0</v>
      </c>
      <c r="AS1685" s="11">
        <v>0</v>
      </c>
      <c r="AT1685" s="7" t="s">
        <v>153</v>
      </c>
      <c r="AU1685" s="7"/>
      <c r="AV1685" s="8" t="s">
        <v>161</v>
      </c>
      <c r="AW1685" s="7" t="s">
        <v>162</v>
      </c>
      <c r="AX1685" s="9">
        <v>10000015</v>
      </c>
      <c r="AY1685" s="9">
        <v>21000030</v>
      </c>
      <c r="AZ1685" s="8" t="s">
        <v>1903</v>
      </c>
      <c r="BA1685" s="7">
        <v>0</v>
      </c>
      <c r="BB1685" s="16">
        <v>0</v>
      </c>
      <c r="BC1685" s="16">
        <v>0</v>
      </c>
      <c r="BD1685" s="20"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7">
        <v>0</v>
      </c>
      <c r="BF1685" s="7">
        <v>0</v>
      </c>
      <c r="BG1685" s="7">
        <v>0</v>
      </c>
      <c r="BH1685" s="7">
        <v>0</v>
      </c>
      <c r="BI1685" s="7">
        <v>0</v>
      </c>
      <c r="BJ1685" s="7">
        <v>0</v>
      </c>
      <c r="BK1685" s="24">
        <v>0</v>
      </c>
      <c r="BL1685" s="11">
        <v>0</v>
      </c>
      <c r="BM1685" s="11">
        <v>0</v>
      </c>
      <c r="BN1685" s="11">
        <v>0</v>
      </c>
      <c r="BO1685" s="11">
        <v>0</v>
      </c>
      <c r="BP1685" s="11">
        <v>0</v>
      </c>
      <c r="BQ1685" s="11">
        <v>0</v>
      </c>
      <c r="BR1685" s="11">
        <v>0</v>
      </c>
      <c r="BS1685" s="11"/>
      <c r="BT1685" s="11"/>
      <c r="BU1685" s="11"/>
      <c r="BV1685" s="11">
        <v>0</v>
      </c>
      <c r="BW1685" s="11">
        <v>0</v>
      </c>
      <c r="BX1685" s="11">
        <v>0</v>
      </c>
    </row>
    <row r="1686" spans="3:76" ht="20.100000000000001" customHeight="1">
      <c r="C1686" s="138">
        <v>90010911</v>
      </c>
      <c r="D1686" s="139" t="s">
        <v>2142</v>
      </c>
      <c r="E1686" s="138">
        <v>1</v>
      </c>
      <c r="F1686" s="11">
        <v>80000001</v>
      </c>
      <c r="G1686" s="138">
        <v>0</v>
      </c>
      <c r="H1686" s="138">
        <v>0</v>
      </c>
      <c r="I1686" s="138">
        <v>1</v>
      </c>
      <c r="J1686" s="138">
        <v>0</v>
      </c>
      <c r="K1686" s="138">
        <v>0</v>
      </c>
      <c r="L1686" s="140">
        <v>0</v>
      </c>
      <c r="M1686" s="140">
        <v>0</v>
      </c>
      <c r="N1686" s="140">
        <v>2</v>
      </c>
      <c r="O1686" s="140">
        <v>10</v>
      </c>
      <c r="P1686" s="140">
        <v>0.5</v>
      </c>
      <c r="Q1686" s="140">
        <v>0</v>
      </c>
      <c r="R1686" s="146">
        <v>1</v>
      </c>
      <c r="S1686" s="140">
        <v>0</v>
      </c>
      <c r="T1686" s="140">
        <v>1</v>
      </c>
      <c r="U1686" s="140">
        <v>1</v>
      </c>
      <c r="V1686" s="140">
        <v>0</v>
      </c>
      <c r="W1686" s="140">
        <v>0</v>
      </c>
      <c r="X1686" s="140"/>
      <c r="Y1686" s="140">
        <v>0</v>
      </c>
      <c r="Z1686" s="140">
        <v>0</v>
      </c>
      <c r="AA1686" s="140">
        <v>0</v>
      </c>
      <c r="AB1686" s="140">
        <v>0</v>
      </c>
      <c r="AC1686" s="140">
        <v>0</v>
      </c>
      <c r="AD1686" s="140">
        <v>1</v>
      </c>
      <c r="AE1686" s="140">
        <v>15</v>
      </c>
      <c r="AF1686" s="140">
        <v>1</v>
      </c>
      <c r="AG1686" s="140">
        <v>2</v>
      </c>
      <c r="AH1686" s="146">
        <v>1</v>
      </c>
      <c r="AI1686" s="146">
        <v>0</v>
      </c>
      <c r="AJ1686" s="146">
        <v>0</v>
      </c>
      <c r="AK1686" s="146">
        <v>0</v>
      </c>
      <c r="AL1686" s="140">
        <v>0</v>
      </c>
      <c r="AM1686" s="140">
        <v>0</v>
      </c>
      <c r="AN1686" s="140">
        <v>0</v>
      </c>
      <c r="AO1686" s="140">
        <v>0</v>
      </c>
      <c r="AP1686" s="140">
        <v>2000</v>
      </c>
      <c r="AQ1686" s="140">
        <v>0</v>
      </c>
      <c r="AR1686" s="140">
        <v>0</v>
      </c>
      <c r="AS1686" s="146">
        <v>90104051</v>
      </c>
      <c r="AT1686" s="151">
        <v>0</v>
      </c>
      <c r="AU1686" s="151"/>
      <c r="AV1686" s="144" t="s">
        <v>154</v>
      </c>
      <c r="AW1686" s="140">
        <v>0</v>
      </c>
      <c r="AX1686" s="138">
        <v>0</v>
      </c>
      <c r="AY1686" s="138">
        <v>0</v>
      </c>
      <c r="AZ1686" s="139" t="s">
        <v>1178</v>
      </c>
      <c r="BA1686" s="140" t="s">
        <v>2143</v>
      </c>
      <c r="BB1686" s="147">
        <v>0</v>
      </c>
      <c r="BC1686" s="147">
        <v>0</v>
      </c>
      <c r="BD1686" s="155" t="s">
        <v>2144</v>
      </c>
      <c r="BE1686" s="140">
        <v>0</v>
      </c>
      <c r="BF1686" s="140">
        <v>0</v>
      </c>
      <c r="BG1686" s="140">
        <v>0</v>
      </c>
      <c r="BH1686" s="140">
        <v>0</v>
      </c>
      <c r="BI1686" s="140">
        <v>0</v>
      </c>
      <c r="BJ1686" s="140">
        <v>0</v>
      </c>
      <c r="BK1686" s="142">
        <v>0</v>
      </c>
      <c r="BL1686" s="146">
        <v>0</v>
      </c>
      <c r="BM1686" s="146">
        <v>0</v>
      </c>
      <c r="BN1686" s="146">
        <v>0</v>
      </c>
      <c r="BO1686" s="146">
        <v>0</v>
      </c>
      <c r="BP1686" s="146">
        <v>0</v>
      </c>
      <c r="BQ1686" s="146">
        <v>0</v>
      </c>
      <c r="BR1686" s="11">
        <v>0</v>
      </c>
      <c r="BS1686" s="11"/>
      <c r="BT1686" s="11"/>
      <c r="BU1686" s="11"/>
      <c r="BV1686" s="146">
        <v>0</v>
      </c>
      <c r="BW1686" s="146">
        <v>0</v>
      </c>
      <c r="BX1686" s="146">
        <v>0</v>
      </c>
    </row>
    <row r="1687" spans="3:76" ht="20.100000000000001" customHeight="1">
      <c r="C1687" s="138">
        <v>90010912</v>
      </c>
      <c r="D1687" s="139" t="s">
        <v>2145</v>
      </c>
      <c r="E1687" s="140">
        <v>1</v>
      </c>
      <c r="F1687" s="11">
        <v>80000001</v>
      </c>
      <c r="G1687" s="140">
        <v>0</v>
      </c>
      <c r="H1687" s="140">
        <v>0</v>
      </c>
      <c r="I1687" s="140">
        <v>3</v>
      </c>
      <c r="J1687" s="140">
        <v>0</v>
      </c>
      <c r="K1687" s="140">
        <v>0</v>
      </c>
      <c r="L1687" s="140">
        <v>0</v>
      </c>
      <c r="M1687" s="140">
        <v>0</v>
      </c>
      <c r="N1687" s="140">
        <v>2</v>
      </c>
      <c r="O1687" s="140">
        <v>2</v>
      </c>
      <c r="P1687" s="140">
        <v>1</v>
      </c>
      <c r="Q1687" s="140">
        <v>0</v>
      </c>
      <c r="R1687" s="146">
        <v>0</v>
      </c>
      <c r="S1687" s="140">
        <v>0</v>
      </c>
      <c r="T1687" s="140">
        <v>1</v>
      </c>
      <c r="U1687" s="140">
        <v>2</v>
      </c>
      <c r="V1687" s="140">
        <v>0</v>
      </c>
      <c r="W1687" s="140">
        <v>1.5</v>
      </c>
      <c r="X1687" s="140"/>
      <c r="Y1687" s="140">
        <v>300</v>
      </c>
      <c r="Z1687" s="140">
        <v>1</v>
      </c>
      <c r="AA1687" s="140">
        <v>0</v>
      </c>
      <c r="AB1687" s="140">
        <v>0</v>
      </c>
      <c r="AC1687" s="140">
        <v>0</v>
      </c>
      <c r="AD1687" s="140">
        <v>0</v>
      </c>
      <c r="AE1687" s="140">
        <v>15</v>
      </c>
      <c r="AF1687" s="140">
        <v>1</v>
      </c>
      <c r="AG1687" s="140">
        <v>4</v>
      </c>
      <c r="AH1687" s="146">
        <v>2</v>
      </c>
      <c r="AI1687" s="146">
        <v>0</v>
      </c>
      <c r="AJ1687" s="146">
        <v>0</v>
      </c>
      <c r="AK1687" s="146">
        <v>0</v>
      </c>
      <c r="AL1687" s="140">
        <v>0</v>
      </c>
      <c r="AM1687" s="140">
        <v>0</v>
      </c>
      <c r="AN1687" s="140">
        <v>0</v>
      </c>
      <c r="AO1687" s="140">
        <v>0</v>
      </c>
      <c r="AP1687" s="140">
        <v>60000</v>
      </c>
      <c r="AQ1687" s="140">
        <v>0.1</v>
      </c>
      <c r="AR1687" s="140">
        <v>0</v>
      </c>
      <c r="AS1687" s="146">
        <v>0</v>
      </c>
      <c r="AT1687" s="226" t="s">
        <v>2146</v>
      </c>
      <c r="AU1687" s="140"/>
      <c r="AV1687" s="139" t="s">
        <v>161</v>
      </c>
      <c r="AW1687" s="140" t="s">
        <v>159</v>
      </c>
      <c r="AX1687" s="138">
        <v>10000001</v>
      </c>
      <c r="AY1687" s="138">
        <v>62001701</v>
      </c>
      <c r="AZ1687" s="139" t="s">
        <v>170</v>
      </c>
      <c r="BA1687" s="140">
        <v>0</v>
      </c>
      <c r="BB1687" s="147">
        <v>0</v>
      </c>
      <c r="BC1687" s="147">
        <v>0</v>
      </c>
      <c r="BD1687" s="153" t="str">
        <f t="shared" ref="BD1687" si="122">"每秒对周围的怪物造成"&amp;W1687*100&amp;"%攻击伤害+"&amp;Y1687&amp;"点固定伤害.持续4秒并使自身免疫怪物攻击"</f>
        <v>每秒对周围的怪物造成150%攻击伤害+300点固定伤害.持续4秒并使自身免疫怪物攻击</v>
      </c>
      <c r="BE1687" s="140">
        <v>0</v>
      </c>
      <c r="BF1687" s="140">
        <v>0</v>
      </c>
      <c r="BG1687" s="140">
        <v>0</v>
      </c>
      <c r="BH1687" s="140">
        <v>0</v>
      </c>
      <c r="BI1687" s="140">
        <v>0</v>
      </c>
      <c r="BJ1687" s="140">
        <v>0</v>
      </c>
      <c r="BK1687" s="142">
        <v>0</v>
      </c>
      <c r="BL1687" s="146">
        <v>0</v>
      </c>
      <c r="BM1687" s="146">
        <v>0</v>
      </c>
      <c r="BN1687" s="146">
        <v>0</v>
      </c>
      <c r="BO1687" s="146">
        <v>0</v>
      </c>
      <c r="BP1687" s="146">
        <v>0</v>
      </c>
      <c r="BQ1687" s="146">
        <v>1</v>
      </c>
      <c r="BR1687" s="11">
        <v>0</v>
      </c>
      <c r="BS1687" s="11"/>
      <c r="BT1687" s="11"/>
      <c r="BU1687" s="11"/>
      <c r="BV1687" s="146">
        <v>0</v>
      </c>
      <c r="BW1687" s="146">
        <v>0</v>
      </c>
      <c r="BX1687" s="146">
        <v>0</v>
      </c>
    </row>
    <row r="1688" spans="3:76" ht="20.100000000000001" customHeight="1">
      <c r="C1688" s="162">
        <v>90020002</v>
      </c>
      <c r="D1688" s="163" t="s">
        <v>2147</v>
      </c>
      <c r="E1688" s="162">
        <v>1</v>
      </c>
      <c r="F1688" s="11">
        <v>80000001</v>
      </c>
      <c r="G1688" s="162">
        <v>0</v>
      </c>
      <c r="H1688" s="162">
        <v>0</v>
      </c>
      <c r="I1688" s="162">
        <v>1</v>
      </c>
      <c r="J1688" s="162">
        <v>0</v>
      </c>
      <c r="K1688" s="162">
        <v>0</v>
      </c>
      <c r="L1688" s="162">
        <v>0</v>
      </c>
      <c r="M1688" s="162">
        <v>0</v>
      </c>
      <c r="N1688" s="162">
        <v>1</v>
      </c>
      <c r="O1688" s="162">
        <v>0</v>
      </c>
      <c r="P1688" s="162">
        <v>0</v>
      </c>
      <c r="Q1688" s="162">
        <v>0</v>
      </c>
      <c r="R1688" s="169">
        <v>0</v>
      </c>
      <c r="S1688" s="170">
        <v>0</v>
      </c>
      <c r="T1688" s="171">
        <v>1</v>
      </c>
      <c r="U1688" s="162">
        <v>1</v>
      </c>
      <c r="V1688" s="162">
        <v>0</v>
      </c>
      <c r="W1688" s="162">
        <v>1.5</v>
      </c>
      <c r="X1688" s="162"/>
      <c r="Y1688" s="162">
        <v>0</v>
      </c>
      <c r="Z1688" s="162">
        <v>0</v>
      </c>
      <c r="AA1688" s="162">
        <v>0</v>
      </c>
      <c r="AB1688" s="162">
        <v>0</v>
      </c>
      <c r="AC1688" s="162">
        <v>1</v>
      </c>
      <c r="AD1688" s="162">
        <v>1</v>
      </c>
      <c r="AE1688" s="162">
        <v>5</v>
      </c>
      <c r="AF1688" s="162">
        <v>1</v>
      </c>
      <c r="AG1688" s="162">
        <v>3</v>
      </c>
      <c r="AH1688" s="169">
        <v>2</v>
      </c>
      <c r="AI1688" s="169">
        <v>1</v>
      </c>
      <c r="AJ1688" s="169">
        <v>0</v>
      </c>
      <c r="AK1688" s="169">
        <v>6</v>
      </c>
      <c r="AL1688" s="162">
        <v>0</v>
      </c>
      <c r="AM1688" s="162">
        <v>0</v>
      </c>
      <c r="AN1688" s="162">
        <v>0</v>
      </c>
      <c r="AO1688" s="162">
        <v>0</v>
      </c>
      <c r="AP1688" s="162">
        <v>5000</v>
      </c>
      <c r="AQ1688" s="162">
        <v>0.2</v>
      </c>
      <c r="AR1688" s="162">
        <v>0</v>
      </c>
      <c r="AS1688" s="169">
        <v>0</v>
      </c>
      <c r="AT1688" s="162">
        <v>0</v>
      </c>
      <c r="AU1688" s="162"/>
      <c r="AV1688" s="163" t="s">
        <v>153</v>
      </c>
      <c r="AW1688" s="162" t="s">
        <v>562</v>
      </c>
      <c r="AX1688" s="162">
        <v>10000006</v>
      </c>
      <c r="AY1688" s="180">
        <v>91000307</v>
      </c>
      <c r="AZ1688" s="163" t="s">
        <v>2148</v>
      </c>
      <c r="BA1688" s="163" t="s">
        <v>2149</v>
      </c>
      <c r="BB1688" s="170">
        <v>0</v>
      </c>
      <c r="BC1688" s="170">
        <v>0</v>
      </c>
      <c r="BD1688" s="181" t="s">
        <v>2150</v>
      </c>
      <c r="BE1688" s="162">
        <v>0</v>
      </c>
      <c r="BF1688" s="171">
        <v>0</v>
      </c>
      <c r="BG1688" s="162">
        <v>0</v>
      </c>
      <c r="BH1688" s="162">
        <v>0</v>
      </c>
      <c r="BI1688" s="162">
        <v>0</v>
      </c>
      <c r="BJ1688" s="162">
        <v>0</v>
      </c>
      <c r="BK1688" s="184">
        <v>0</v>
      </c>
      <c r="BL1688" s="169">
        <v>1</v>
      </c>
      <c r="BM1688" s="169">
        <v>0</v>
      </c>
      <c r="BN1688" s="169">
        <v>0</v>
      </c>
      <c r="BO1688" s="169">
        <v>0</v>
      </c>
      <c r="BP1688" s="169">
        <v>0</v>
      </c>
      <c r="BQ1688" s="169">
        <v>1</v>
      </c>
      <c r="BR1688" s="11">
        <v>0</v>
      </c>
      <c r="BS1688" s="11"/>
      <c r="BT1688" s="11"/>
      <c r="BU1688" s="11"/>
      <c r="BV1688" s="169">
        <v>0</v>
      </c>
      <c r="BW1688" s="169">
        <v>0</v>
      </c>
      <c r="BX1688" s="169">
        <v>0</v>
      </c>
    </row>
    <row r="1689" spans="3:76" ht="20.100000000000001" customHeight="1">
      <c r="C1689" s="162">
        <v>90020003</v>
      </c>
      <c r="D1689" s="163" t="s">
        <v>2151</v>
      </c>
      <c r="E1689" s="162">
        <v>1</v>
      </c>
      <c r="F1689" s="11">
        <v>80000001</v>
      </c>
      <c r="G1689" s="162">
        <v>0</v>
      </c>
      <c r="H1689" s="162">
        <v>0</v>
      </c>
      <c r="I1689" s="162">
        <v>1</v>
      </c>
      <c r="J1689" s="162">
        <v>0</v>
      </c>
      <c r="K1689" s="162">
        <v>0</v>
      </c>
      <c r="L1689" s="162">
        <v>0</v>
      </c>
      <c r="M1689" s="162">
        <v>0</v>
      </c>
      <c r="N1689" s="162">
        <v>1</v>
      </c>
      <c r="O1689" s="162">
        <v>0</v>
      </c>
      <c r="P1689" s="162">
        <v>0</v>
      </c>
      <c r="Q1689" s="162">
        <v>0</v>
      </c>
      <c r="R1689" s="169">
        <v>0</v>
      </c>
      <c r="S1689" s="170">
        <v>0</v>
      </c>
      <c r="T1689" s="171">
        <v>1</v>
      </c>
      <c r="U1689" s="162">
        <v>1</v>
      </c>
      <c r="V1689" s="162">
        <v>0</v>
      </c>
      <c r="W1689" s="162">
        <v>1.5</v>
      </c>
      <c r="X1689" s="162"/>
      <c r="Y1689" s="162">
        <v>0</v>
      </c>
      <c r="Z1689" s="162">
        <v>0</v>
      </c>
      <c r="AA1689" s="162">
        <v>0</v>
      </c>
      <c r="AB1689" s="162">
        <v>0</v>
      </c>
      <c r="AC1689" s="162">
        <v>1</v>
      </c>
      <c r="AD1689" s="162">
        <v>1</v>
      </c>
      <c r="AE1689" s="162">
        <v>5</v>
      </c>
      <c r="AF1689" s="162">
        <v>1</v>
      </c>
      <c r="AG1689" s="162">
        <v>10</v>
      </c>
      <c r="AH1689" s="169">
        <v>2</v>
      </c>
      <c r="AI1689" s="169">
        <v>1</v>
      </c>
      <c r="AJ1689" s="169">
        <v>0</v>
      </c>
      <c r="AK1689" s="169">
        <v>6</v>
      </c>
      <c r="AL1689" s="162">
        <v>0</v>
      </c>
      <c r="AM1689" s="162">
        <v>0</v>
      </c>
      <c r="AN1689" s="162">
        <v>0</v>
      </c>
      <c r="AO1689" s="162">
        <v>0</v>
      </c>
      <c r="AP1689" s="162">
        <v>5000</v>
      </c>
      <c r="AQ1689" s="162">
        <v>1</v>
      </c>
      <c r="AR1689" s="162">
        <v>0</v>
      </c>
      <c r="AS1689" s="169">
        <v>0</v>
      </c>
      <c r="AT1689" s="162">
        <v>0</v>
      </c>
      <c r="AU1689" s="162"/>
      <c r="AV1689" s="163" t="s">
        <v>153</v>
      </c>
      <c r="AW1689" s="162" t="s">
        <v>562</v>
      </c>
      <c r="AX1689" s="162">
        <v>10000006</v>
      </c>
      <c r="AY1689" s="180">
        <v>91000315</v>
      </c>
      <c r="AZ1689" s="163" t="s">
        <v>2152</v>
      </c>
      <c r="BA1689" s="163" t="s">
        <v>153</v>
      </c>
      <c r="BB1689" s="170">
        <v>0</v>
      </c>
      <c r="BC1689" s="170">
        <v>0</v>
      </c>
      <c r="BD1689" s="181" t="s">
        <v>2153</v>
      </c>
      <c r="BE1689" s="162">
        <v>0</v>
      </c>
      <c r="BF1689" s="171">
        <v>0</v>
      </c>
      <c r="BG1689" s="162">
        <v>0</v>
      </c>
      <c r="BH1689" s="162">
        <v>0</v>
      </c>
      <c r="BI1689" s="162">
        <v>0</v>
      </c>
      <c r="BJ1689" s="162">
        <v>0</v>
      </c>
      <c r="BK1689" s="184">
        <v>0</v>
      </c>
      <c r="BL1689" s="169">
        <v>1</v>
      </c>
      <c r="BM1689" s="169">
        <v>0</v>
      </c>
      <c r="BN1689" s="169">
        <v>0</v>
      </c>
      <c r="BO1689" s="169">
        <v>0</v>
      </c>
      <c r="BP1689" s="169">
        <v>0</v>
      </c>
      <c r="BQ1689" s="169">
        <v>1</v>
      </c>
      <c r="BR1689" s="11">
        <v>0</v>
      </c>
      <c r="BS1689" s="11"/>
      <c r="BT1689" s="11"/>
      <c r="BU1689" s="11"/>
      <c r="BV1689" s="169">
        <v>0</v>
      </c>
      <c r="BW1689" s="169">
        <v>0</v>
      </c>
      <c r="BX1689" s="169">
        <v>0</v>
      </c>
    </row>
    <row r="1690" spans="3:76" ht="20.100000000000001" customHeight="1">
      <c r="C1690" s="162">
        <v>90020004</v>
      </c>
      <c r="D1690" s="10" t="s">
        <v>2154</v>
      </c>
      <c r="E1690" s="7">
        <v>1</v>
      </c>
      <c r="F1690" s="11">
        <v>80000001</v>
      </c>
      <c r="G1690" s="7">
        <v>0</v>
      </c>
      <c r="H1690" s="7">
        <v>0</v>
      </c>
      <c r="I1690" s="7">
        <v>1</v>
      </c>
      <c r="J1690" s="7">
        <v>0</v>
      </c>
      <c r="K1690" s="7">
        <v>0</v>
      </c>
      <c r="L1690" s="7">
        <v>0</v>
      </c>
      <c r="M1690" s="7">
        <v>0</v>
      </c>
      <c r="N1690" s="7">
        <v>2</v>
      </c>
      <c r="O1690" s="7">
        <v>1</v>
      </c>
      <c r="P1690" s="7">
        <v>1</v>
      </c>
      <c r="Q1690" s="7">
        <v>0</v>
      </c>
      <c r="R1690" s="11">
        <v>0</v>
      </c>
      <c r="S1690" s="7">
        <v>0</v>
      </c>
      <c r="T1690" s="7">
        <v>0</v>
      </c>
      <c r="U1690" s="7">
        <v>1</v>
      </c>
      <c r="V1690" s="7">
        <v>0</v>
      </c>
      <c r="W1690" s="7">
        <v>1</v>
      </c>
      <c r="X1690" s="9"/>
      <c r="Y1690" s="9">
        <v>0</v>
      </c>
      <c r="Z1690" s="7">
        <v>0</v>
      </c>
      <c r="AA1690" s="7">
        <v>0</v>
      </c>
      <c r="AB1690" s="7">
        <v>0</v>
      </c>
      <c r="AC1690" s="7">
        <v>1</v>
      </c>
      <c r="AD1690" s="7">
        <v>0</v>
      </c>
      <c r="AE1690" s="7">
        <v>5</v>
      </c>
      <c r="AF1690" s="7">
        <v>2</v>
      </c>
      <c r="AG1690" s="7" t="s">
        <v>174</v>
      </c>
      <c r="AH1690" s="11">
        <v>2</v>
      </c>
      <c r="AI1690" s="11">
        <v>0</v>
      </c>
      <c r="AJ1690" s="11">
        <v>0</v>
      </c>
      <c r="AK1690" s="11">
        <v>3</v>
      </c>
      <c r="AL1690" s="7">
        <v>0</v>
      </c>
      <c r="AM1690" s="7">
        <v>0</v>
      </c>
      <c r="AN1690" s="19">
        <v>0</v>
      </c>
      <c r="AO1690" s="7">
        <v>1.25</v>
      </c>
      <c r="AP1690" s="7">
        <v>3000</v>
      </c>
      <c r="AQ1690" s="7">
        <v>0.4</v>
      </c>
      <c r="AR1690" s="7">
        <v>0</v>
      </c>
      <c r="AS1690" s="11">
        <v>0</v>
      </c>
      <c r="AT1690" s="7" t="s">
        <v>153</v>
      </c>
      <c r="AU1690" s="7"/>
      <c r="AV1690" s="8" t="s">
        <v>175</v>
      </c>
      <c r="AW1690" s="7" t="s">
        <v>176</v>
      </c>
      <c r="AX1690" s="9">
        <v>12000001</v>
      </c>
      <c r="AY1690" s="39">
        <v>20100010</v>
      </c>
      <c r="AZ1690" s="8" t="s">
        <v>2155</v>
      </c>
      <c r="BA1690" s="7" t="s">
        <v>2156</v>
      </c>
      <c r="BB1690" s="16">
        <v>0</v>
      </c>
      <c r="BC1690" s="16">
        <v>0</v>
      </c>
      <c r="BD1690" s="22"/>
      <c r="BE1690" s="7">
        <v>0</v>
      </c>
      <c r="BF1690" s="7">
        <v>0</v>
      </c>
      <c r="BG1690" s="7">
        <v>0</v>
      </c>
      <c r="BH1690" s="7">
        <v>0</v>
      </c>
      <c r="BI1690" s="7">
        <v>0</v>
      </c>
      <c r="BJ1690" s="7">
        <v>0</v>
      </c>
      <c r="BK1690" s="7">
        <v>0</v>
      </c>
      <c r="BL1690" s="11">
        <v>0</v>
      </c>
      <c r="BM1690" s="11">
        <v>0</v>
      </c>
      <c r="BN1690" s="11">
        <v>0</v>
      </c>
      <c r="BO1690" s="11">
        <v>0</v>
      </c>
      <c r="BP1690" s="11">
        <v>0</v>
      </c>
      <c r="BQ1690" s="11">
        <v>0</v>
      </c>
      <c r="BR1690" s="11">
        <v>0</v>
      </c>
      <c r="BS1690" s="11"/>
      <c r="BT1690" s="11"/>
      <c r="BU1690" s="11"/>
      <c r="BV1690" s="11">
        <v>0</v>
      </c>
      <c r="BW1690" s="11">
        <v>0</v>
      </c>
      <c r="BX1690" s="11">
        <v>0</v>
      </c>
    </row>
    <row r="1691" spans="3:76" ht="20.100000000000001" customHeight="1">
      <c r="C1691" s="162">
        <v>90020005</v>
      </c>
      <c r="D1691" s="10" t="s">
        <v>2157</v>
      </c>
      <c r="E1691" s="7">
        <v>1</v>
      </c>
      <c r="F1691" s="11">
        <v>80000001</v>
      </c>
      <c r="G1691" s="7">
        <v>0</v>
      </c>
      <c r="H1691" s="7">
        <v>0</v>
      </c>
      <c r="I1691" s="7">
        <v>1</v>
      </c>
      <c r="J1691" s="7">
        <v>0</v>
      </c>
      <c r="K1691" s="7">
        <v>0</v>
      </c>
      <c r="L1691" s="7">
        <v>0</v>
      </c>
      <c r="M1691" s="7">
        <v>0</v>
      </c>
      <c r="N1691" s="7">
        <v>1</v>
      </c>
      <c r="O1691" s="7">
        <v>0</v>
      </c>
      <c r="P1691" s="7">
        <v>0</v>
      </c>
      <c r="Q1691" s="7">
        <v>0</v>
      </c>
      <c r="R1691" s="11">
        <v>0</v>
      </c>
      <c r="S1691" s="7">
        <v>0</v>
      </c>
      <c r="T1691" s="7">
        <v>0</v>
      </c>
      <c r="U1691" s="7">
        <v>1</v>
      </c>
      <c r="V1691" s="7">
        <v>0</v>
      </c>
      <c r="W1691" s="7">
        <v>1</v>
      </c>
      <c r="X1691" s="9"/>
      <c r="Y1691" s="9">
        <v>0</v>
      </c>
      <c r="Z1691" s="7">
        <v>0</v>
      </c>
      <c r="AA1691" s="7">
        <v>0</v>
      </c>
      <c r="AB1691" s="7">
        <v>0</v>
      </c>
      <c r="AC1691" s="7">
        <v>1</v>
      </c>
      <c r="AD1691" s="7">
        <v>0</v>
      </c>
      <c r="AE1691" s="7">
        <v>5</v>
      </c>
      <c r="AF1691" s="7">
        <v>2</v>
      </c>
      <c r="AG1691" s="7" t="s">
        <v>174</v>
      </c>
      <c r="AH1691" s="11">
        <v>2</v>
      </c>
      <c r="AI1691" s="11">
        <v>0</v>
      </c>
      <c r="AJ1691" s="11">
        <v>0</v>
      </c>
      <c r="AK1691" s="11">
        <v>3</v>
      </c>
      <c r="AL1691" s="7">
        <v>0</v>
      </c>
      <c r="AM1691" s="7">
        <v>0</v>
      </c>
      <c r="AN1691" s="19">
        <v>0</v>
      </c>
      <c r="AO1691" s="7">
        <v>1.25</v>
      </c>
      <c r="AP1691" s="7">
        <v>3000</v>
      </c>
      <c r="AQ1691" s="7">
        <v>0.4</v>
      </c>
      <c r="AR1691" s="7">
        <v>0</v>
      </c>
      <c r="AS1691" s="11">
        <v>99004003</v>
      </c>
      <c r="AT1691" s="7" t="s">
        <v>153</v>
      </c>
      <c r="AU1691" s="7"/>
      <c r="AV1691" s="8" t="s">
        <v>175</v>
      </c>
      <c r="AW1691" s="7" t="s">
        <v>176</v>
      </c>
      <c r="AX1691" s="9">
        <v>0</v>
      </c>
      <c r="AY1691" s="39">
        <v>0</v>
      </c>
      <c r="AZ1691" s="8" t="s">
        <v>156</v>
      </c>
      <c r="BA1691" s="7">
        <v>0</v>
      </c>
      <c r="BB1691" s="16">
        <v>0</v>
      </c>
      <c r="BC1691" s="16">
        <v>0</v>
      </c>
      <c r="BD1691" s="22"/>
      <c r="BE1691" s="7">
        <v>0</v>
      </c>
      <c r="BF1691" s="7">
        <v>0</v>
      </c>
      <c r="BG1691" s="7">
        <v>0</v>
      </c>
      <c r="BH1691" s="7">
        <v>0</v>
      </c>
      <c r="BI1691" s="7">
        <v>0</v>
      </c>
      <c r="BJ1691" s="7">
        <v>0</v>
      </c>
      <c r="BK1691" s="7">
        <v>0</v>
      </c>
      <c r="BL1691" s="11">
        <v>0</v>
      </c>
      <c r="BM1691" s="11">
        <v>0</v>
      </c>
      <c r="BN1691" s="11">
        <v>0</v>
      </c>
      <c r="BO1691" s="11">
        <v>0</v>
      </c>
      <c r="BP1691" s="11">
        <v>0</v>
      </c>
      <c r="BQ1691" s="11">
        <v>0</v>
      </c>
      <c r="BR1691" s="11">
        <v>0</v>
      </c>
      <c r="BS1691" s="11"/>
      <c r="BT1691" s="11"/>
      <c r="BU1691" s="11"/>
      <c r="BV1691" s="11">
        <v>0</v>
      </c>
      <c r="BW1691" s="11">
        <v>0</v>
      </c>
      <c r="BX1691" s="11">
        <v>0</v>
      </c>
    </row>
    <row r="1692" spans="3:76" ht="20.100000000000001" customHeight="1">
      <c r="C1692" s="164">
        <v>77001101</v>
      </c>
      <c r="D1692" s="165" t="s">
        <v>1905</v>
      </c>
      <c r="E1692" s="67">
        <v>1</v>
      </c>
      <c r="F1692" s="11">
        <v>80000001</v>
      </c>
      <c r="G1692" s="67">
        <v>0</v>
      </c>
      <c r="H1692" s="67">
        <v>0</v>
      </c>
      <c r="I1692" s="67">
        <v>1</v>
      </c>
      <c r="J1692" s="67">
        <v>0</v>
      </c>
      <c r="K1692" s="119">
        <v>0</v>
      </c>
      <c r="L1692" s="119">
        <v>0</v>
      </c>
      <c r="M1692" s="67">
        <v>0</v>
      </c>
      <c r="N1692" s="67">
        <v>2</v>
      </c>
      <c r="O1692" s="67">
        <v>2</v>
      </c>
      <c r="P1692" s="67">
        <v>0.6</v>
      </c>
      <c r="Q1692" s="67">
        <v>0</v>
      </c>
      <c r="R1692" s="29">
        <v>0</v>
      </c>
      <c r="S1692" s="67">
        <v>0</v>
      </c>
      <c r="T1692" s="27">
        <v>1</v>
      </c>
      <c r="U1692" s="67">
        <v>1</v>
      </c>
      <c r="V1692" s="119">
        <v>0</v>
      </c>
      <c r="W1692" s="67">
        <v>3</v>
      </c>
      <c r="X1692" s="67"/>
      <c r="Y1692" s="67">
        <v>0</v>
      </c>
      <c r="Z1692" s="67">
        <v>0</v>
      </c>
      <c r="AA1692" s="67">
        <v>0</v>
      </c>
      <c r="AB1692" s="119">
        <v>0</v>
      </c>
      <c r="AC1692" s="67">
        <v>0</v>
      </c>
      <c r="AD1692" s="67">
        <v>0</v>
      </c>
      <c r="AE1692" s="67">
        <v>20</v>
      </c>
      <c r="AF1692" s="67">
        <v>1</v>
      </c>
      <c r="AG1692" s="67">
        <v>5</v>
      </c>
      <c r="AH1692" s="120">
        <v>0</v>
      </c>
      <c r="AI1692" s="120">
        <v>1</v>
      </c>
      <c r="AJ1692" s="29">
        <v>0</v>
      </c>
      <c r="AK1692" s="67">
        <v>2.5</v>
      </c>
      <c r="AL1692" s="121">
        <v>0</v>
      </c>
      <c r="AM1692" s="67">
        <v>1</v>
      </c>
      <c r="AN1692" s="67">
        <v>0</v>
      </c>
      <c r="AO1692" s="67">
        <v>1</v>
      </c>
      <c r="AP1692" s="67">
        <v>3000</v>
      </c>
      <c r="AQ1692" s="67">
        <v>1</v>
      </c>
      <c r="AR1692" s="67">
        <v>0</v>
      </c>
      <c r="AS1692" s="215" t="s">
        <v>2158</v>
      </c>
      <c r="AT1692" s="230" t="s">
        <v>2159</v>
      </c>
      <c r="AU1692" s="158"/>
      <c r="AV1692" s="73" t="s">
        <v>154</v>
      </c>
      <c r="AW1692" s="119">
        <v>0</v>
      </c>
      <c r="AX1692" s="119">
        <v>0</v>
      </c>
      <c r="AY1692" s="119">
        <v>77001101</v>
      </c>
      <c r="AZ1692" s="58" t="s">
        <v>156</v>
      </c>
      <c r="BA1692" s="27">
        <v>0</v>
      </c>
      <c r="BB1692" s="61">
        <v>0</v>
      </c>
      <c r="BC1692" s="61">
        <v>0</v>
      </c>
      <c r="BD1692" s="182" t="s">
        <v>2160</v>
      </c>
      <c r="BE1692" s="67">
        <v>0</v>
      </c>
      <c r="BF1692" s="67">
        <v>0</v>
      </c>
      <c r="BG1692" s="59">
        <v>0</v>
      </c>
      <c r="BH1692" s="67">
        <v>0</v>
      </c>
      <c r="BI1692" s="67">
        <v>0</v>
      </c>
      <c r="BJ1692" s="121">
        <v>0</v>
      </c>
      <c r="BK1692" s="67">
        <v>0</v>
      </c>
      <c r="BL1692" s="29">
        <v>0</v>
      </c>
      <c r="BM1692" s="29">
        <v>0</v>
      </c>
      <c r="BN1692" s="29">
        <v>0</v>
      </c>
      <c r="BO1692" s="29">
        <v>0</v>
      </c>
      <c r="BP1692" s="29">
        <v>0</v>
      </c>
      <c r="BQ1692" s="29">
        <v>0</v>
      </c>
      <c r="BR1692" s="29">
        <v>0</v>
      </c>
      <c r="BS1692" s="29"/>
      <c r="BT1692" s="29"/>
      <c r="BU1692" s="29"/>
      <c r="BV1692" s="29">
        <v>0</v>
      </c>
      <c r="BW1692" s="29">
        <v>0</v>
      </c>
      <c r="BX1692" s="29">
        <v>0</v>
      </c>
    </row>
    <row r="1693" spans="3:76" ht="20.100000000000001" customHeight="1">
      <c r="C1693" s="164">
        <v>77001102</v>
      </c>
      <c r="D1693" s="73" t="s">
        <v>151</v>
      </c>
      <c r="E1693" s="67">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1.5</v>
      </c>
      <c r="X1693" s="27"/>
      <c r="Y1693" s="27">
        <v>0</v>
      </c>
      <c r="Z1693" s="27">
        <v>0</v>
      </c>
      <c r="AA1693" s="27">
        <v>0</v>
      </c>
      <c r="AB1693" s="27">
        <v>0</v>
      </c>
      <c r="AC1693" s="27">
        <v>0</v>
      </c>
      <c r="AD1693" s="27">
        <v>0</v>
      </c>
      <c r="AE1693" s="27">
        <v>0</v>
      </c>
      <c r="AF1693" s="27">
        <v>2</v>
      </c>
      <c r="AG1693" s="27" t="s">
        <v>152</v>
      </c>
      <c r="AH1693" s="29">
        <v>0</v>
      </c>
      <c r="AI1693" s="29">
        <v>2</v>
      </c>
      <c r="AJ1693" s="29">
        <v>0</v>
      </c>
      <c r="AK1693" s="29">
        <v>1.5</v>
      </c>
      <c r="AL1693" s="27">
        <v>0</v>
      </c>
      <c r="AM1693" s="27">
        <v>0</v>
      </c>
      <c r="AN1693" s="27">
        <v>0</v>
      </c>
      <c r="AO1693" s="27">
        <v>1</v>
      </c>
      <c r="AP1693" s="27">
        <v>2000</v>
      </c>
      <c r="AQ1693" s="27">
        <v>1</v>
      </c>
      <c r="AR1693" s="27">
        <v>0</v>
      </c>
      <c r="AS1693" s="29">
        <v>0</v>
      </c>
      <c r="AT1693" s="230" t="s">
        <v>2159</v>
      </c>
      <c r="AU1693" s="158"/>
      <c r="AV1693" s="58" t="s">
        <v>171</v>
      </c>
      <c r="AW1693" s="27" t="s">
        <v>155</v>
      </c>
      <c r="AX1693" s="59">
        <v>10001007</v>
      </c>
      <c r="AY1693" s="59">
        <v>77001104</v>
      </c>
      <c r="AZ1693" s="73" t="s">
        <v>156</v>
      </c>
      <c r="BA1693" s="27">
        <v>0</v>
      </c>
      <c r="BB1693" s="61">
        <v>0</v>
      </c>
      <c r="BC1693" s="61">
        <v>0</v>
      </c>
      <c r="BD1693" s="89" t="s">
        <v>2161</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20.100000000000001" customHeight="1">
      <c r="C1694" s="164">
        <v>77001103</v>
      </c>
      <c r="D1694" s="73" t="s">
        <v>2162</v>
      </c>
      <c r="E1694" s="67">
        <v>1</v>
      </c>
      <c r="F1694" s="11">
        <v>80000001</v>
      </c>
      <c r="G1694" s="59">
        <v>0</v>
      </c>
      <c r="H1694" s="59">
        <v>0</v>
      </c>
      <c r="I1694" s="59">
        <v>1</v>
      </c>
      <c r="J1694" s="59">
        <v>0</v>
      </c>
      <c r="K1694" s="59">
        <v>0</v>
      </c>
      <c r="L1694" s="27">
        <v>0</v>
      </c>
      <c r="M1694" s="27">
        <v>0</v>
      </c>
      <c r="N1694" s="27">
        <v>2</v>
      </c>
      <c r="O1694" s="27">
        <v>1</v>
      </c>
      <c r="P1694" s="27">
        <v>0.2</v>
      </c>
      <c r="Q1694" s="27">
        <v>0</v>
      </c>
      <c r="R1694" s="29">
        <v>0</v>
      </c>
      <c r="S1694" s="27">
        <v>0</v>
      </c>
      <c r="T1694" s="27">
        <v>1</v>
      </c>
      <c r="U1694" s="27">
        <v>2</v>
      </c>
      <c r="V1694" s="27">
        <v>0</v>
      </c>
      <c r="W1694" s="27">
        <v>0.8</v>
      </c>
      <c r="X1694" s="27"/>
      <c r="Y1694" s="27">
        <v>0</v>
      </c>
      <c r="Z1694" s="27">
        <v>0</v>
      </c>
      <c r="AA1694" s="27">
        <v>0</v>
      </c>
      <c r="AB1694" s="27">
        <v>0</v>
      </c>
      <c r="AC1694" s="27">
        <v>0</v>
      </c>
      <c r="AD1694" s="27">
        <v>0</v>
      </c>
      <c r="AE1694" s="27">
        <v>0</v>
      </c>
      <c r="AF1694" s="27">
        <v>1</v>
      </c>
      <c r="AG1694" s="27">
        <v>3</v>
      </c>
      <c r="AH1694" s="29">
        <v>0</v>
      </c>
      <c r="AI1694" s="29">
        <v>1</v>
      </c>
      <c r="AJ1694" s="29">
        <v>0</v>
      </c>
      <c r="AK1694" s="29">
        <v>1.5</v>
      </c>
      <c r="AL1694" s="27">
        <v>0</v>
      </c>
      <c r="AM1694" s="27">
        <v>0</v>
      </c>
      <c r="AN1694" s="27">
        <v>0</v>
      </c>
      <c r="AO1694" s="27">
        <v>0.3</v>
      </c>
      <c r="AP1694" s="27">
        <v>2000</v>
      </c>
      <c r="AQ1694" s="27">
        <v>0.3</v>
      </c>
      <c r="AR1694" s="27">
        <v>0</v>
      </c>
      <c r="AS1694" s="29">
        <v>0</v>
      </c>
      <c r="AT1694" s="230" t="s">
        <v>2163</v>
      </c>
      <c r="AU1694" s="158"/>
      <c r="AV1694" s="58" t="s">
        <v>171</v>
      </c>
      <c r="AW1694" s="27" t="s">
        <v>155</v>
      </c>
      <c r="AX1694" s="59">
        <v>10001007</v>
      </c>
      <c r="AY1694" s="59">
        <v>77001103</v>
      </c>
      <c r="AZ1694" s="73" t="s">
        <v>156</v>
      </c>
      <c r="BA1694" s="27">
        <v>0</v>
      </c>
      <c r="BB1694" s="61">
        <v>0</v>
      </c>
      <c r="BC1694" s="61">
        <v>0</v>
      </c>
      <c r="BD1694" s="89" t="s">
        <v>2164</v>
      </c>
      <c r="BE1694" s="27">
        <v>0</v>
      </c>
      <c r="BF1694" s="27">
        <v>0</v>
      </c>
      <c r="BG1694" s="27">
        <v>0</v>
      </c>
      <c r="BH1694" s="27">
        <v>0</v>
      </c>
      <c r="BI1694" s="27">
        <v>0</v>
      </c>
      <c r="BJ1694" s="27">
        <v>0</v>
      </c>
      <c r="BK1694" s="67">
        <v>0</v>
      </c>
      <c r="BL1694" s="29">
        <v>0</v>
      </c>
      <c r="BM1694" s="29">
        <v>0</v>
      </c>
      <c r="BN1694" s="29">
        <v>0</v>
      </c>
      <c r="BO1694" s="29">
        <v>0</v>
      </c>
      <c r="BP1694" s="29">
        <v>0</v>
      </c>
      <c r="BQ1694" s="29">
        <v>0</v>
      </c>
      <c r="BR1694" s="29">
        <v>77001104</v>
      </c>
      <c r="BS1694" s="29"/>
      <c r="BT1694" s="29"/>
      <c r="BU1694" s="29"/>
      <c r="BV1694" s="29">
        <v>0</v>
      </c>
      <c r="BW1694" s="29">
        <v>0</v>
      </c>
      <c r="BX1694" s="29">
        <v>0</v>
      </c>
    </row>
    <row r="1695" spans="3:76" ht="20.100000000000001" customHeight="1">
      <c r="C1695" s="164">
        <v>77001104</v>
      </c>
      <c r="D1695" s="73" t="s">
        <v>2162</v>
      </c>
      <c r="E1695" s="67">
        <v>1</v>
      </c>
      <c r="F1695" s="11">
        <v>80000001</v>
      </c>
      <c r="G1695" s="59">
        <v>0</v>
      </c>
      <c r="H1695" s="59">
        <v>0</v>
      </c>
      <c r="I1695" s="59">
        <v>1</v>
      </c>
      <c r="J1695" s="59">
        <v>0</v>
      </c>
      <c r="K1695" s="59">
        <v>0</v>
      </c>
      <c r="L1695" s="27">
        <v>0</v>
      </c>
      <c r="M1695" s="27">
        <v>0</v>
      </c>
      <c r="N1695" s="27">
        <v>2</v>
      </c>
      <c r="O1695" s="27">
        <v>1</v>
      </c>
      <c r="P1695" s="27">
        <v>0.2</v>
      </c>
      <c r="Q1695" s="27">
        <v>0</v>
      </c>
      <c r="R1695" s="29">
        <v>0</v>
      </c>
      <c r="S1695" s="27">
        <v>0</v>
      </c>
      <c r="T1695" s="27">
        <v>1</v>
      </c>
      <c r="U1695" s="27">
        <v>2</v>
      </c>
      <c r="V1695" s="27">
        <v>0</v>
      </c>
      <c r="W1695" s="27">
        <v>0.8</v>
      </c>
      <c r="X1695" s="27"/>
      <c r="Y1695" s="27">
        <v>0</v>
      </c>
      <c r="Z1695" s="27">
        <v>0</v>
      </c>
      <c r="AA1695" s="27">
        <v>0</v>
      </c>
      <c r="AB1695" s="27">
        <v>0</v>
      </c>
      <c r="AC1695" s="27">
        <v>0</v>
      </c>
      <c r="AD1695" s="27">
        <v>0</v>
      </c>
      <c r="AE1695" s="27">
        <v>0</v>
      </c>
      <c r="AF1695" s="27">
        <v>1</v>
      </c>
      <c r="AG1695" s="27">
        <v>3</v>
      </c>
      <c r="AH1695" s="29">
        <v>0</v>
      </c>
      <c r="AI1695" s="29">
        <v>1</v>
      </c>
      <c r="AJ1695" s="29">
        <v>0</v>
      </c>
      <c r="AK1695" s="29">
        <v>1.5</v>
      </c>
      <c r="AL1695" s="27">
        <v>0</v>
      </c>
      <c r="AM1695" s="27">
        <v>0</v>
      </c>
      <c r="AN1695" s="27">
        <v>0</v>
      </c>
      <c r="AO1695" s="27">
        <v>0</v>
      </c>
      <c r="AP1695" s="27">
        <v>2000</v>
      </c>
      <c r="AQ1695" s="27">
        <v>0.3</v>
      </c>
      <c r="AR1695" s="27">
        <v>0</v>
      </c>
      <c r="AS1695" s="29">
        <v>0</v>
      </c>
      <c r="AT1695" s="230" t="s">
        <v>2163</v>
      </c>
      <c r="AU1695" s="158"/>
      <c r="AV1695" s="58" t="s">
        <v>153</v>
      </c>
      <c r="AW1695" s="27" t="s">
        <v>155</v>
      </c>
      <c r="AX1695" s="59">
        <v>10001007</v>
      </c>
      <c r="AY1695" s="59">
        <v>77001103</v>
      </c>
      <c r="AZ1695" s="73" t="s">
        <v>156</v>
      </c>
      <c r="BA1695" s="27">
        <v>0</v>
      </c>
      <c r="BB1695" s="61">
        <v>0</v>
      </c>
      <c r="BC1695" s="61">
        <v>0</v>
      </c>
      <c r="BD1695" s="89" t="s">
        <v>2165</v>
      </c>
      <c r="BE1695" s="27">
        <v>0</v>
      </c>
      <c r="BF1695" s="27">
        <v>0</v>
      </c>
      <c r="BG1695" s="27">
        <v>0</v>
      </c>
      <c r="BH1695" s="27">
        <v>0</v>
      </c>
      <c r="BI1695" s="27">
        <v>0</v>
      </c>
      <c r="BJ1695" s="27">
        <v>0</v>
      </c>
      <c r="BK1695" s="67">
        <v>0</v>
      </c>
      <c r="BL1695" s="29">
        <v>0</v>
      </c>
      <c r="BM1695" s="29">
        <v>0</v>
      </c>
      <c r="BN1695" s="29">
        <v>0</v>
      </c>
      <c r="BO1695" s="29">
        <v>0</v>
      </c>
      <c r="BP1695" s="29">
        <v>0</v>
      </c>
      <c r="BQ1695" s="29">
        <v>0</v>
      </c>
      <c r="BR1695" s="29">
        <v>77001105</v>
      </c>
      <c r="BS1695" s="29"/>
      <c r="BT1695" s="29"/>
      <c r="BU1695" s="29"/>
      <c r="BV1695" s="29">
        <v>0</v>
      </c>
      <c r="BW1695" s="29">
        <v>0</v>
      </c>
      <c r="BX1695" s="29">
        <v>0</v>
      </c>
    </row>
    <row r="1696" spans="3:76" ht="20.100000000000001" customHeight="1">
      <c r="C1696" s="164">
        <v>77001105</v>
      </c>
      <c r="D1696" s="73" t="s">
        <v>2162</v>
      </c>
      <c r="E1696" s="67">
        <v>1</v>
      </c>
      <c r="F1696" s="11">
        <v>80000001</v>
      </c>
      <c r="G1696" s="59">
        <v>0</v>
      </c>
      <c r="H1696" s="59">
        <v>0</v>
      </c>
      <c r="I1696" s="59">
        <v>1</v>
      </c>
      <c r="J1696" s="59">
        <v>0</v>
      </c>
      <c r="K1696" s="59">
        <v>0</v>
      </c>
      <c r="L1696" s="27">
        <v>0</v>
      </c>
      <c r="M1696" s="27">
        <v>0</v>
      </c>
      <c r="N1696" s="27">
        <v>2</v>
      </c>
      <c r="O1696" s="27">
        <v>1</v>
      </c>
      <c r="P1696" s="27">
        <v>0.2</v>
      </c>
      <c r="Q1696" s="27">
        <v>0</v>
      </c>
      <c r="R1696" s="29">
        <v>0</v>
      </c>
      <c r="S1696" s="27">
        <v>0</v>
      </c>
      <c r="T1696" s="27">
        <v>1</v>
      </c>
      <c r="U1696" s="27">
        <v>2</v>
      </c>
      <c r="V1696" s="27">
        <v>0</v>
      </c>
      <c r="W1696" s="27">
        <v>0.8</v>
      </c>
      <c r="X1696" s="27"/>
      <c r="Y1696" s="27">
        <v>0</v>
      </c>
      <c r="Z1696" s="27">
        <v>0</v>
      </c>
      <c r="AA1696" s="27">
        <v>0</v>
      </c>
      <c r="AB1696" s="27">
        <v>0</v>
      </c>
      <c r="AC1696" s="27">
        <v>0</v>
      </c>
      <c r="AD1696" s="27">
        <v>0</v>
      </c>
      <c r="AE1696" s="27">
        <v>0</v>
      </c>
      <c r="AF1696" s="27">
        <v>1</v>
      </c>
      <c r="AG1696" s="27">
        <v>3</v>
      </c>
      <c r="AH1696" s="29">
        <v>0</v>
      </c>
      <c r="AI1696" s="29">
        <v>1</v>
      </c>
      <c r="AJ1696" s="29">
        <v>0</v>
      </c>
      <c r="AK1696" s="29">
        <v>1.5</v>
      </c>
      <c r="AL1696" s="27">
        <v>0</v>
      </c>
      <c r="AM1696" s="27">
        <v>0</v>
      </c>
      <c r="AN1696" s="27">
        <v>0</v>
      </c>
      <c r="AO1696" s="27">
        <v>0.3</v>
      </c>
      <c r="AP1696" s="27">
        <v>2000</v>
      </c>
      <c r="AQ1696" s="27">
        <v>0.3</v>
      </c>
      <c r="AR1696" s="27">
        <v>0</v>
      </c>
      <c r="AS1696" s="29">
        <v>0</v>
      </c>
      <c r="AT1696" s="230" t="s">
        <v>2163</v>
      </c>
      <c r="AU1696" s="158"/>
      <c r="AV1696" s="58" t="s">
        <v>153</v>
      </c>
      <c r="AW1696" s="27" t="s">
        <v>155</v>
      </c>
      <c r="AX1696" s="59">
        <v>10001007</v>
      </c>
      <c r="AY1696" s="59">
        <v>77001103</v>
      </c>
      <c r="AZ1696" s="73" t="s">
        <v>156</v>
      </c>
      <c r="BA1696" s="27">
        <v>0</v>
      </c>
      <c r="BB1696" s="61">
        <v>0</v>
      </c>
      <c r="BC1696" s="61">
        <v>0</v>
      </c>
      <c r="BD1696" s="89" t="s">
        <v>2165</v>
      </c>
      <c r="BE1696" s="27">
        <v>0</v>
      </c>
      <c r="BF1696" s="27">
        <v>0</v>
      </c>
      <c r="BG1696" s="27">
        <v>0</v>
      </c>
      <c r="BH1696" s="27">
        <v>0</v>
      </c>
      <c r="BI1696" s="27">
        <v>0</v>
      </c>
      <c r="BJ1696" s="27">
        <v>0</v>
      </c>
      <c r="BK1696" s="67">
        <v>0</v>
      </c>
      <c r="BL1696" s="29">
        <v>0</v>
      </c>
      <c r="BM1696" s="29">
        <v>0</v>
      </c>
      <c r="BN1696" s="29">
        <v>0</v>
      </c>
      <c r="BO1696" s="29">
        <v>0</v>
      </c>
      <c r="BP1696" s="29">
        <v>0</v>
      </c>
      <c r="BQ1696" s="29">
        <v>0</v>
      </c>
      <c r="BR1696" s="29">
        <v>77001106</v>
      </c>
      <c r="BS1696" s="29"/>
      <c r="BT1696" s="29"/>
      <c r="BU1696" s="29"/>
      <c r="BV1696" s="29">
        <v>0</v>
      </c>
      <c r="BW1696" s="29">
        <v>0</v>
      </c>
      <c r="BX1696" s="29">
        <v>0</v>
      </c>
    </row>
    <row r="1697" spans="3:76" ht="19.5" customHeight="1">
      <c r="C1697" s="164">
        <v>77001106</v>
      </c>
      <c r="D1697" s="73" t="s">
        <v>151</v>
      </c>
      <c r="E1697" s="67">
        <v>1</v>
      </c>
      <c r="F1697" s="11">
        <v>80000001</v>
      </c>
      <c r="G1697" s="59">
        <v>0</v>
      </c>
      <c r="H1697" s="59">
        <v>0</v>
      </c>
      <c r="I1697" s="59">
        <v>1</v>
      </c>
      <c r="J1697" s="59">
        <v>0</v>
      </c>
      <c r="K1697" s="59">
        <v>0</v>
      </c>
      <c r="L1697" s="27">
        <v>0</v>
      </c>
      <c r="M1697" s="27">
        <v>0</v>
      </c>
      <c r="N1697" s="27">
        <v>2</v>
      </c>
      <c r="O1697" s="27">
        <v>16</v>
      </c>
      <c r="P1697" s="27">
        <v>5</v>
      </c>
      <c r="Q1697" s="27">
        <v>0</v>
      </c>
      <c r="R1697" s="29">
        <v>0</v>
      </c>
      <c r="S1697" s="27">
        <v>0</v>
      </c>
      <c r="T1697" s="27">
        <v>1</v>
      </c>
      <c r="U1697" s="27">
        <v>2</v>
      </c>
      <c r="V1697" s="27">
        <v>0</v>
      </c>
      <c r="W1697" s="27">
        <v>2</v>
      </c>
      <c r="X1697" s="27"/>
      <c r="Y1697" s="27">
        <v>0</v>
      </c>
      <c r="Z1697" s="27">
        <v>0</v>
      </c>
      <c r="AA1697" s="27">
        <v>0</v>
      </c>
      <c r="AB1697" s="27">
        <v>0</v>
      </c>
      <c r="AC1697" s="27">
        <v>0</v>
      </c>
      <c r="AD1697" s="27">
        <v>0</v>
      </c>
      <c r="AE1697" s="27">
        <v>0</v>
      </c>
      <c r="AF1697" s="27">
        <v>2</v>
      </c>
      <c r="AG1697" s="27" t="s">
        <v>152</v>
      </c>
      <c r="AH1697" s="29">
        <v>0</v>
      </c>
      <c r="AI1697" s="29">
        <v>2</v>
      </c>
      <c r="AJ1697" s="29">
        <v>0</v>
      </c>
      <c r="AK1697" s="29">
        <v>1.5</v>
      </c>
      <c r="AL1697" s="27">
        <v>0</v>
      </c>
      <c r="AM1697" s="27">
        <v>0</v>
      </c>
      <c r="AN1697" s="27">
        <v>0</v>
      </c>
      <c r="AO1697" s="27">
        <v>0.5</v>
      </c>
      <c r="AP1697" s="27">
        <v>2000</v>
      </c>
      <c r="AQ1697" s="27">
        <v>0.5</v>
      </c>
      <c r="AR1697" s="27">
        <v>0</v>
      </c>
      <c r="AS1697" s="29">
        <v>0</v>
      </c>
      <c r="AT1697" s="230" t="s">
        <v>2159</v>
      </c>
      <c r="AU1697" s="158"/>
      <c r="AV1697" s="58" t="s">
        <v>153</v>
      </c>
      <c r="AW1697" s="27" t="s">
        <v>155</v>
      </c>
      <c r="AX1697" s="59">
        <v>10001007</v>
      </c>
      <c r="AY1697" s="59">
        <v>77001105</v>
      </c>
      <c r="AZ1697" s="73" t="s">
        <v>156</v>
      </c>
      <c r="BA1697" s="27">
        <v>0</v>
      </c>
      <c r="BB1697" s="61">
        <v>0</v>
      </c>
      <c r="BC1697" s="61">
        <v>0</v>
      </c>
      <c r="BD1697" s="89" t="s">
        <v>2165</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19.5" customHeight="1">
      <c r="C1698" s="185">
        <v>77001201</v>
      </c>
      <c r="D1698" s="186" t="s">
        <v>2166</v>
      </c>
      <c r="E1698" s="185">
        <v>1</v>
      </c>
      <c r="F1698" s="11">
        <v>80000001</v>
      </c>
      <c r="G1698" s="185">
        <v>0</v>
      </c>
      <c r="H1698" s="185">
        <v>0</v>
      </c>
      <c r="I1698" s="185">
        <v>1</v>
      </c>
      <c r="J1698" s="185">
        <v>0</v>
      </c>
      <c r="K1698" s="185">
        <v>0</v>
      </c>
      <c r="L1698" s="187">
        <v>0</v>
      </c>
      <c r="M1698" s="187">
        <v>0</v>
      </c>
      <c r="N1698" s="187">
        <v>2</v>
      </c>
      <c r="O1698" s="187">
        <v>3</v>
      </c>
      <c r="P1698" s="187">
        <v>0.15</v>
      </c>
      <c r="Q1698" s="187">
        <v>0</v>
      </c>
      <c r="R1698" s="189">
        <v>0</v>
      </c>
      <c r="S1698" s="187">
        <v>0</v>
      </c>
      <c r="T1698" s="187">
        <v>1</v>
      </c>
      <c r="U1698" s="187">
        <v>1</v>
      </c>
      <c r="V1698" s="187">
        <v>0</v>
      </c>
      <c r="W1698" s="187">
        <v>2</v>
      </c>
      <c r="X1698" s="187"/>
      <c r="Y1698" s="187">
        <v>0</v>
      </c>
      <c r="Z1698" s="187">
        <v>1</v>
      </c>
      <c r="AA1698" s="187">
        <v>0</v>
      </c>
      <c r="AB1698" s="187">
        <v>0</v>
      </c>
      <c r="AC1698" s="187">
        <v>0</v>
      </c>
      <c r="AD1698" s="187">
        <v>1</v>
      </c>
      <c r="AE1698" s="187">
        <v>15</v>
      </c>
      <c r="AF1698" s="187">
        <v>1</v>
      </c>
      <c r="AG1698" s="187">
        <v>4</v>
      </c>
      <c r="AH1698" s="189">
        <v>0</v>
      </c>
      <c r="AI1698" s="189">
        <v>1</v>
      </c>
      <c r="AJ1698" s="189">
        <v>0</v>
      </c>
      <c r="AK1698" s="189">
        <v>3</v>
      </c>
      <c r="AL1698" s="187">
        <v>0</v>
      </c>
      <c r="AM1698" s="187">
        <v>0</v>
      </c>
      <c r="AN1698" s="187">
        <v>0</v>
      </c>
      <c r="AO1698" s="187">
        <v>1.2</v>
      </c>
      <c r="AP1698" s="187">
        <v>2000</v>
      </c>
      <c r="AQ1698" s="187">
        <v>1.2</v>
      </c>
      <c r="AR1698" s="187">
        <v>0</v>
      </c>
      <c r="AS1698" s="189">
        <v>97002003</v>
      </c>
      <c r="AT1698" s="187">
        <v>0</v>
      </c>
      <c r="AU1698" s="187"/>
      <c r="AV1698" s="191" t="s">
        <v>171</v>
      </c>
      <c r="AW1698" s="187" t="s">
        <v>159</v>
      </c>
      <c r="AX1698" s="185">
        <v>0</v>
      </c>
      <c r="AY1698" s="185">
        <v>77001201</v>
      </c>
      <c r="AZ1698" s="186" t="s">
        <v>156</v>
      </c>
      <c r="BA1698" s="187">
        <v>0</v>
      </c>
      <c r="BB1698" s="195">
        <v>0</v>
      </c>
      <c r="BC1698" s="195">
        <v>0</v>
      </c>
      <c r="BD1698" s="196" t="s">
        <v>2167</v>
      </c>
      <c r="BE1698" s="187">
        <v>0</v>
      </c>
      <c r="BF1698" s="187">
        <v>0</v>
      </c>
      <c r="BG1698" s="187">
        <v>0</v>
      </c>
      <c r="BH1698" s="187">
        <v>0</v>
      </c>
      <c r="BI1698" s="187">
        <v>0</v>
      </c>
      <c r="BJ1698" s="187">
        <v>0</v>
      </c>
      <c r="BK1698" s="188">
        <v>0</v>
      </c>
      <c r="BL1698" s="189">
        <v>0</v>
      </c>
      <c r="BM1698" s="189">
        <v>0</v>
      </c>
      <c r="BN1698" s="189">
        <v>0</v>
      </c>
      <c r="BO1698" s="189">
        <v>0</v>
      </c>
      <c r="BP1698" s="189">
        <v>0</v>
      </c>
      <c r="BQ1698" s="189">
        <v>0</v>
      </c>
      <c r="BR1698" s="189">
        <v>0</v>
      </c>
      <c r="BS1698" s="189"/>
      <c r="BT1698" s="189"/>
      <c r="BU1698" s="189"/>
      <c r="BV1698" s="189">
        <v>0</v>
      </c>
      <c r="BW1698" s="189">
        <v>0</v>
      </c>
      <c r="BX1698" s="189">
        <v>0</v>
      </c>
    </row>
    <row r="1699" spans="3:76" ht="19.5" customHeight="1">
      <c r="C1699" s="185">
        <v>77001202</v>
      </c>
      <c r="D1699" s="186" t="s">
        <v>2168</v>
      </c>
      <c r="E1699" s="185">
        <v>1</v>
      </c>
      <c r="F1699" s="11">
        <v>80000001</v>
      </c>
      <c r="G1699" s="185">
        <v>0</v>
      </c>
      <c r="H1699" s="185">
        <v>0</v>
      </c>
      <c r="I1699" s="185">
        <v>1</v>
      </c>
      <c r="J1699" s="185">
        <v>0</v>
      </c>
      <c r="K1699" s="185">
        <v>0</v>
      </c>
      <c r="L1699" s="187">
        <v>0</v>
      </c>
      <c r="M1699" s="187">
        <v>0</v>
      </c>
      <c r="N1699" s="187">
        <v>2</v>
      </c>
      <c r="O1699" s="187">
        <v>3</v>
      </c>
      <c r="P1699" s="187">
        <v>0.15</v>
      </c>
      <c r="Q1699" s="187">
        <v>0</v>
      </c>
      <c r="R1699" s="189">
        <v>0</v>
      </c>
      <c r="S1699" s="187">
        <v>0</v>
      </c>
      <c r="T1699" s="187">
        <v>1</v>
      </c>
      <c r="U1699" s="187">
        <v>1</v>
      </c>
      <c r="V1699" s="187">
        <v>0</v>
      </c>
      <c r="W1699" s="187">
        <v>0.5</v>
      </c>
      <c r="X1699" s="187"/>
      <c r="Y1699" s="187">
        <v>0</v>
      </c>
      <c r="Z1699" s="187">
        <v>1</v>
      </c>
      <c r="AA1699" s="187">
        <v>0</v>
      </c>
      <c r="AB1699" s="187">
        <v>0</v>
      </c>
      <c r="AC1699" s="187">
        <v>0</v>
      </c>
      <c r="AD1699" s="187">
        <v>1</v>
      </c>
      <c r="AE1699" s="187">
        <v>0</v>
      </c>
      <c r="AF1699" s="187">
        <v>1</v>
      </c>
      <c r="AG1699" s="187">
        <v>5</v>
      </c>
      <c r="AH1699" s="189">
        <v>0</v>
      </c>
      <c r="AI1699" s="189">
        <v>1</v>
      </c>
      <c r="AJ1699" s="189">
        <v>0</v>
      </c>
      <c r="AK1699" s="189">
        <v>3</v>
      </c>
      <c r="AL1699" s="187">
        <v>0</v>
      </c>
      <c r="AM1699" s="187">
        <v>0</v>
      </c>
      <c r="AN1699" s="187">
        <v>0</v>
      </c>
      <c r="AO1699" s="187">
        <v>0</v>
      </c>
      <c r="AP1699" s="187">
        <v>1000</v>
      </c>
      <c r="AQ1699" s="187">
        <v>0.2</v>
      </c>
      <c r="AR1699" s="187">
        <v>0</v>
      </c>
      <c r="AS1699" s="189">
        <v>0</v>
      </c>
      <c r="AT1699" s="233" t="s">
        <v>2169</v>
      </c>
      <c r="AU1699" s="192"/>
      <c r="AV1699" s="191" t="s">
        <v>153</v>
      </c>
      <c r="AW1699" s="187" t="s">
        <v>159</v>
      </c>
      <c r="AX1699" s="185">
        <v>0</v>
      </c>
      <c r="AY1699" s="185">
        <v>77001202</v>
      </c>
      <c r="AZ1699" s="186" t="s">
        <v>156</v>
      </c>
      <c r="BA1699" s="187">
        <v>0</v>
      </c>
      <c r="BB1699" s="195">
        <v>0</v>
      </c>
      <c r="BC1699" s="195">
        <v>0</v>
      </c>
      <c r="BD1699" s="196" t="s">
        <v>2170</v>
      </c>
      <c r="BE1699" s="187">
        <v>0</v>
      </c>
      <c r="BF1699" s="187">
        <v>0</v>
      </c>
      <c r="BG1699" s="187">
        <v>0</v>
      </c>
      <c r="BH1699" s="187">
        <v>0</v>
      </c>
      <c r="BI1699" s="187">
        <v>0</v>
      </c>
      <c r="BJ1699" s="187">
        <v>0</v>
      </c>
      <c r="BK1699" s="188">
        <v>0</v>
      </c>
      <c r="BL1699" s="189">
        <v>0</v>
      </c>
      <c r="BM1699" s="189">
        <v>0</v>
      </c>
      <c r="BN1699" s="189">
        <v>0</v>
      </c>
      <c r="BO1699" s="189">
        <v>0</v>
      </c>
      <c r="BP1699" s="189">
        <v>0</v>
      </c>
      <c r="BQ1699" s="189">
        <v>1</v>
      </c>
      <c r="BR1699" s="189">
        <v>0</v>
      </c>
      <c r="BS1699" s="189"/>
      <c r="BT1699" s="189"/>
      <c r="BU1699" s="189"/>
      <c r="BV1699" s="189">
        <v>0</v>
      </c>
      <c r="BW1699" s="189">
        <v>0</v>
      </c>
      <c r="BX1699" s="189">
        <v>0</v>
      </c>
    </row>
    <row r="1700" spans="3:76" ht="19.5" customHeight="1">
      <c r="C1700" s="185">
        <v>77001203</v>
      </c>
      <c r="D1700" s="186" t="s">
        <v>2171</v>
      </c>
      <c r="E1700" s="185">
        <v>1</v>
      </c>
      <c r="F1700" s="11">
        <v>80000001</v>
      </c>
      <c r="G1700" s="185">
        <v>0</v>
      </c>
      <c r="H1700" s="185">
        <v>0</v>
      </c>
      <c r="I1700" s="185">
        <v>1</v>
      </c>
      <c r="J1700" s="185">
        <v>0</v>
      </c>
      <c r="K1700" s="185">
        <v>0</v>
      </c>
      <c r="L1700" s="187">
        <v>0</v>
      </c>
      <c r="M1700" s="187">
        <v>0</v>
      </c>
      <c r="N1700" s="187">
        <v>2</v>
      </c>
      <c r="O1700" s="187">
        <v>3</v>
      </c>
      <c r="P1700" s="187">
        <v>0.1</v>
      </c>
      <c r="Q1700" s="187">
        <v>0</v>
      </c>
      <c r="R1700" s="189">
        <v>0</v>
      </c>
      <c r="S1700" s="187">
        <v>0</v>
      </c>
      <c r="T1700" s="187">
        <v>1</v>
      </c>
      <c r="U1700" s="187">
        <v>1</v>
      </c>
      <c r="V1700" s="187">
        <v>0</v>
      </c>
      <c r="W1700" s="187">
        <v>3</v>
      </c>
      <c r="X1700" s="187"/>
      <c r="Y1700" s="187">
        <v>0</v>
      </c>
      <c r="Z1700" s="187">
        <v>1</v>
      </c>
      <c r="AA1700" s="187">
        <v>0</v>
      </c>
      <c r="AB1700" s="187">
        <v>0</v>
      </c>
      <c r="AC1700" s="187">
        <v>0</v>
      </c>
      <c r="AD1700" s="187">
        <v>1</v>
      </c>
      <c r="AE1700" s="187">
        <v>5</v>
      </c>
      <c r="AF1700" s="187">
        <v>1</v>
      </c>
      <c r="AG1700" s="187">
        <v>6</v>
      </c>
      <c r="AH1700" s="189">
        <v>1</v>
      </c>
      <c r="AI1700" s="189">
        <v>1</v>
      </c>
      <c r="AJ1700" s="189">
        <v>0</v>
      </c>
      <c r="AK1700" s="189">
        <v>3</v>
      </c>
      <c r="AL1700" s="187">
        <v>0</v>
      </c>
      <c r="AM1700" s="187">
        <v>0</v>
      </c>
      <c r="AN1700" s="187">
        <v>0</v>
      </c>
      <c r="AO1700" s="187">
        <v>1.8</v>
      </c>
      <c r="AP1700" s="187">
        <v>2000</v>
      </c>
      <c r="AQ1700" s="187">
        <v>2</v>
      </c>
      <c r="AR1700" s="187">
        <v>0</v>
      </c>
      <c r="AS1700" s="189">
        <v>0</v>
      </c>
      <c r="AT1700" s="187">
        <v>97002001</v>
      </c>
      <c r="AU1700" s="187"/>
      <c r="AV1700" s="191" t="s">
        <v>171</v>
      </c>
      <c r="AW1700" s="187" t="s">
        <v>159</v>
      </c>
      <c r="AX1700" s="185">
        <v>0</v>
      </c>
      <c r="AY1700" s="185">
        <v>77001203</v>
      </c>
      <c r="AZ1700" s="186" t="s">
        <v>1903</v>
      </c>
      <c r="BA1700" s="187">
        <v>0</v>
      </c>
      <c r="BB1700" s="195">
        <v>0</v>
      </c>
      <c r="BC1700" s="195">
        <v>0</v>
      </c>
      <c r="BD1700" s="196" t="s">
        <v>2172</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77001208</v>
      </c>
      <c r="BS1700" s="189"/>
      <c r="BT1700" s="189"/>
      <c r="BU1700" s="189"/>
      <c r="BV1700" s="189">
        <v>0</v>
      </c>
      <c r="BW1700" s="189">
        <v>0</v>
      </c>
      <c r="BX1700" s="189">
        <v>0</v>
      </c>
    </row>
    <row r="1701" spans="3:76" ht="20.100000000000001" customHeight="1">
      <c r="C1701" s="185">
        <v>77001204</v>
      </c>
      <c r="D1701" s="186" t="s">
        <v>2173</v>
      </c>
      <c r="E1701" s="187">
        <v>1</v>
      </c>
      <c r="F1701" s="11">
        <v>80000001</v>
      </c>
      <c r="G1701" s="185">
        <v>0</v>
      </c>
      <c r="H1701" s="185">
        <v>0</v>
      </c>
      <c r="I1701" s="185">
        <v>1</v>
      </c>
      <c r="J1701" s="185">
        <v>0</v>
      </c>
      <c r="K1701" s="185">
        <v>0</v>
      </c>
      <c r="L1701" s="187">
        <v>0</v>
      </c>
      <c r="M1701" s="187">
        <v>0</v>
      </c>
      <c r="N1701" s="187">
        <v>2</v>
      </c>
      <c r="O1701" s="187">
        <v>1</v>
      </c>
      <c r="P1701" s="187">
        <v>0.3</v>
      </c>
      <c r="Q1701" s="187">
        <v>0</v>
      </c>
      <c r="R1701" s="189">
        <v>3</v>
      </c>
      <c r="S1701" s="187">
        <v>0</v>
      </c>
      <c r="T1701" s="187">
        <v>1</v>
      </c>
      <c r="U1701" s="187">
        <v>2</v>
      </c>
      <c r="V1701" s="187">
        <v>0</v>
      </c>
      <c r="W1701" s="187">
        <v>1</v>
      </c>
      <c r="X1701" s="187"/>
      <c r="Y1701" s="187">
        <v>0</v>
      </c>
      <c r="Z1701" s="187">
        <v>0</v>
      </c>
      <c r="AA1701" s="187">
        <v>0</v>
      </c>
      <c r="AB1701" s="187">
        <v>0</v>
      </c>
      <c r="AC1701" s="187">
        <v>0</v>
      </c>
      <c r="AD1701" s="187">
        <v>0</v>
      </c>
      <c r="AE1701" s="187">
        <v>12</v>
      </c>
      <c r="AF1701" s="187">
        <v>1</v>
      </c>
      <c r="AG1701" s="187">
        <v>3</v>
      </c>
      <c r="AH1701" s="189">
        <v>6</v>
      </c>
      <c r="AI1701" s="189">
        <v>1</v>
      </c>
      <c r="AJ1701" s="189">
        <v>0</v>
      </c>
      <c r="AK1701" s="189">
        <v>1.5</v>
      </c>
      <c r="AL1701" s="187">
        <v>0</v>
      </c>
      <c r="AM1701" s="187">
        <v>0</v>
      </c>
      <c r="AN1701" s="187">
        <v>0</v>
      </c>
      <c r="AO1701" s="187">
        <v>0.5</v>
      </c>
      <c r="AP1701" s="187">
        <v>5000</v>
      </c>
      <c r="AQ1701" s="187">
        <v>1</v>
      </c>
      <c r="AR1701" s="187">
        <v>0</v>
      </c>
      <c r="AS1701" s="189">
        <v>0</v>
      </c>
      <c r="AT1701" s="187">
        <v>97002002</v>
      </c>
      <c r="AU1701" s="187"/>
      <c r="AV1701" s="191" t="s">
        <v>171</v>
      </c>
      <c r="AW1701" s="187" t="s">
        <v>159</v>
      </c>
      <c r="AX1701" s="185">
        <v>10000007</v>
      </c>
      <c r="AY1701" s="234" t="s">
        <v>2174</v>
      </c>
      <c r="AZ1701" s="186" t="s">
        <v>156</v>
      </c>
      <c r="BA1701" s="187" t="s">
        <v>2175</v>
      </c>
      <c r="BB1701" s="195">
        <v>0</v>
      </c>
      <c r="BC1701" s="195">
        <v>0</v>
      </c>
      <c r="BD1701" s="196" t="s">
        <v>2176</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0</v>
      </c>
      <c r="BS1701" s="189"/>
      <c r="BT1701" s="189"/>
      <c r="BU1701" s="189"/>
      <c r="BV1701" s="189">
        <v>0</v>
      </c>
      <c r="BW1701" s="189">
        <v>0</v>
      </c>
      <c r="BX1701" s="189">
        <v>0</v>
      </c>
    </row>
    <row r="1702" spans="3:76" ht="19.5" customHeight="1">
      <c r="C1702" s="185">
        <v>77001205</v>
      </c>
      <c r="D1702" s="186" t="s">
        <v>2177</v>
      </c>
      <c r="E1702" s="185">
        <v>1</v>
      </c>
      <c r="F1702" s="11">
        <v>80000001</v>
      </c>
      <c r="G1702" s="185">
        <v>0</v>
      </c>
      <c r="H1702" s="185">
        <v>0</v>
      </c>
      <c r="I1702" s="185">
        <v>1</v>
      </c>
      <c r="J1702" s="185">
        <v>0</v>
      </c>
      <c r="K1702" s="185">
        <v>0</v>
      </c>
      <c r="L1702" s="187">
        <v>0</v>
      </c>
      <c r="M1702" s="187">
        <v>0</v>
      </c>
      <c r="N1702" s="187">
        <v>2</v>
      </c>
      <c r="O1702" s="187">
        <v>3</v>
      </c>
      <c r="P1702" s="187">
        <v>0.15</v>
      </c>
      <c r="Q1702" s="187">
        <v>0</v>
      </c>
      <c r="R1702" s="189">
        <v>0</v>
      </c>
      <c r="S1702" s="187">
        <v>0</v>
      </c>
      <c r="T1702" s="187">
        <v>1</v>
      </c>
      <c r="U1702" s="187">
        <v>1</v>
      </c>
      <c r="V1702" s="187">
        <v>0</v>
      </c>
      <c r="W1702" s="187">
        <v>0</v>
      </c>
      <c r="X1702" s="187"/>
      <c r="Y1702" s="187">
        <v>0</v>
      </c>
      <c r="Z1702" s="187">
        <v>1</v>
      </c>
      <c r="AA1702" s="187">
        <v>0</v>
      </c>
      <c r="AB1702" s="187">
        <v>0</v>
      </c>
      <c r="AC1702" s="187">
        <v>0</v>
      </c>
      <c r="AD1702" s="187">
        <v>1</v>
      </c>
      <c r="AE1702" s="187">
        <v>0</v>
      </c>
      <c r="AF1702" s="187">
        <v>1</v>
      </c>
      <c r="AG1702" s="187">
        <v>5</v>
      </c>
      <c r="AH1702" s="189">
        <v>0</v>
      </c>
      <c r="AI1702" s="189">
        <v>1</v>
      </c>
      <c r="AJ1702" s="189">
        <v>0</v>
      </c>
      <c r="AK1702" s="189">
        <v>3</v>
      </c>
      <c r="AL1702" s="187">
        <v>0</v>
      </c>
      <c r="AM1702" s="187">
        <v>0</v>
      </c>
      <c r="AN1702" s="187">
        <v>0</v>
      </c>
      <c r="AO1702" s="187">
        <v>0</v>
      </c>
      <c r="AP1702" s="187">
        <v>1000</v>
      </c>
      <c r="AQ1702" s="187">
        <v>0</v>
      </c>
      <c r="AR1702" s="187">
        <v>0</v>
      </c>
      <c r="AS1702" s="189">
        <v>97002005</v>
      </c>
      <c r="AT1702" s="192">
        <v>0</v>
      </c>
      <c r="AU1702" s="192"/>
      <c r="AV1702" s="191" t="s">
        <v>153</v>
      </c>
      <c r="AW1702" s="187" t="s">
        <v>159</v>
      </c>
      <c r="AX1702" s="185">
        <v>0</v>
      </c>
      <c r="AY1702" s="185">
        <v>0</v>
      </c>
      <c r="AZ1702" s="186" t="s">
        <v>156</v>
      </c>
      <c r="BA1702" s="187">
        <v>0</v>
      </c>
      <c r="BB1702" s="195">
        <v>0</v>
      </c>
      <c r="BC1702" s="195">
        <v>0</v>
      </c>
      <c r="BD1702" s="196" t="s">
        <v>2170</v>
      </c>
      <c r="BE1702" s="187">
        <v>0</v>
      </c>
      <c r="BF1702" s="187">
        <v>0</v>
      </c>
      <c r="BG1702" s="187">
        <v>0</v>
      </c>
      <c r="BH1702" s="187">
        <v>0</v>
      </c>
      <c r="BI1702" s="187">
        <v>0</v>
      </c>
      <c r="BJ1702" s="187">
        <v>0</v>
      </c>
      <c r="BK1702" s="188">
        <v>0</v>
      </c>
      <c r="BL1702" s="189">
        <v>0</v>
      </c>
      <c r="BM1702" s="189">
        <v>0</v>
      </c>
      <c r="BN1702" s="189">
        <v>0</v>
      </c>
      <c r="BO1702" s="189">
        <v>0</v>
      </c>
      <c r="BP1702" s="189">
        <v>0</v>
      </c>
      <c r="BQ1702" s="189">
        <v>1</v>
      </c>
      <c r="BR1702" s="189">
        <v>0</v>
      </c>
      <c r="BS1702" s="189"/>
      <c r="BT1702" s="189"/>
      <c r="BU1702" s="189"/>
      <c r="BV1702" s="189">
        <v>0</v>
      </c>
      <c r="BW1702" s="189">
        <v>0</v>
      </c>
      <c r="BX1702" s="189">
        <v>0</v>
      </c>
    </row>
    <row r="1703" spans="3:76" ht="19.5" customHeight="1">
      <c r="C1703" s="185">
        <v>77001206</v>
      </c>
      <c r="D1703" s="186" t="s">
        <v>2178</v>
      </c>
      <c r="E1703" s="185">
        <v>1</v>
      </c>
      <c r="F1703" s="11">
        <v>80000001</v>
      </c>
      <c r="G1703" s="185">
        <v>0</v>
      </c>
      <c r="H1703" s="185">
        <v>0</v>
      </c>
      <c r="I1703" s="185">
        <v>1</v>
      </c>
      <c r="J1703" s="185">
        <v>0</v>
      </c>
      <c r="K1703" s="185">
        <v>0</v>
      </c>
      <c r="L1703" s="187">
        <v>0</v>
      </c>
      <c r="M1703" s="187">
        <v>0</v>
      </c>
      <c r="N1703" s="187">
        <v>2</v>
      </c>
      <c r="O1703" s="187" t="s">
        <v>2179</v>
      </c>
      <c r="P1703" s="187" t="s">
        <v>2180</v>
      </c>
      <c r="Q1703" s="187">
        <v>0</v>
      </c>
      <c r="R1703" s="189">
        <v>0</v>
      </c>
      <c r="S1703" s="187">
        <v>0</v>
      </c>
      <c r="T1703" s="187">
        <v>1</v>
      </c>
      <c r="U1703" s="187">
        <v>2</v>
      </c>
      <c r="V1703" s="187">
        <v>0</v>
      </c>
      <c r="W1703" s="187">
        <v>1.5</v>
      </c>
      <c r="X1703" s="187"/>
      <c r="Y1703" s="187">
        <v>0</v>
      </c>
      <c r="Z1703" s="187">
        <v>0</v>
      </c>
      <c r="AA1703" s="187">
        <v>0</v>
      </c>
      <c r="AB1703" s="187">
        <v>0</v>
      </c>
      <c r="AC1703" s="187">
        <v>0</v>
      </c>
      <c r="AD1703" s="187">
        <v>1</v>
      </c>
      <c r="AE1703" s="187">
        <v>18</v>
      </c>
      <c r="AF1703" s="187">
        <v>1</v>
      </c>
      <c r="AG1703" s="187">
        <v>2</v>
      </c>
      <c r="AH1703" s="189">
        <v>0</v>
      </c>
      <c r="AI1703" s="189">
        <v>2</v>
      </c>
      <c r="AJ1703" s="189">
        <v>0</v>
      </c>
      <c r="AK1703" s="189">
        <v>2</v>
      </c>
      <c r="AL1703" s="187">
        <v>0</v>
      </c>
      <c r="AM1703" s="187">
        <v>0</v>
      </c>
      <c r="AN1703" s="187">
        <v>0</v>
      </c>
      <c r="AO1703" s="187">
        <v>1</v>
      </c>
      <c r="AP1703" s="187">
        <v>12000</v>
      </c>
      <c r="AQ1703" s="187">
        <v>1</v>
      </c>
      <c r="AR1703" s="187">
        <v>10</v>
      </c>
      <c r="AS1703" s="193">
        <v>0</v>
      </c>
      <c r="AT1703" s="233" t="s">
        <v>2181</v>
      </c>
      <c r="AU1703" s="192"/>
      <c r="AV1703" s="186" t="s">
        <v>171</v>
      </c>
      <c r="AW1703" s="187" t="s">
        <v>159</v>
      </c>
      <c r="AX1703" s="185">
        <v>10000007</v>
      </c>
      <c r="AY1703" s="234" t="s">
        <v>2182</v>
      </c>
      <c r="AZ1703" s="186" t="s">
        <v>194</v>
      </c>
      <c r="BA1703" s="187" t="s">
        <v>2183</v>
      </c>
      <c r="BB1703" s="195">
        <v>0</v>
      </c>
      <c r="BC1703" s="195">
        <v>0</v>
      </c>
      <c r="BD1703" s="196" t="s">
        <v>2184</v>
      </c>
      <c r="BE1703" s="187">
        <v>0</v>
      </c>
      <c r="BF1703" s="187">
        <v>0</v>
      </c>
      <c r="BG1703" s="187">
        <v>0</v>
      </c>
      <c r="BH1703" s="187">
        <v>0</v>
      </c>
      <c r="BI1703" s="187">
        <v>0</v>
      </c>
      <c r="BJ1703" s="187">
        <v>0</v>
      </c>
      <c r="BK1703" s="188">
        <v>0</v>
      </c>
      <c r="BL1703" s="189">
        <v>0</v>
      </c>
      <c r="BM1703" s="189">
        <v>0</v>
      </c>
      <c r="BN1703" s="189">
        <v>0</v>
      </c>
      <c r="BO1703" s="189">
        <v>0</v>
      </c>
      <c r="BP1703" s="189">
        <v>0</v>
      </c>
      <c r="BQ1703" s="189">
        <v>0</v>
      </c>
      <c r="BR1703" s="189">
        <v>0</v>
      </c>
      <c r="BS1703" s="189"/>
      <c r="BT1703" s="189"/>
      <c r="BU1703" s="189"/>
      <c r="BV1703" s="189">
        <v>0</v>
      </c>
      <c r="BW1703" s="189">
        <v>0</v>
      </c>
      <c r="BX1703" s="189">
        <v>0</v>
      </c>
    </row>
    <row r="1704" spans="3:76" ht="19.5" customHeight="1">
      <c r="C1704" s="138">
        <v>77001301</v>
      </c>
      <c r="D1704" s="141" t="s">
        <v>2185</v>
      </c>
      <c r="E1704" s="142">
        <v>1</v>
      </c>
      <c r="F1704" s="11">
        <v>80000001</v>
      </c>
      <c r="G1704" s="142">
        <v>0</v>
      </c>
      <c r="H1704" s="142">
        <v>0</v>
      </c>
      <c r="I1704" s="142">
        <v>1</v>
      </c>
      <c r="J1704" s="142">
        <v>0</v>
      </c>
      <c r="K1704" s="145">
        <v>0</v>
      </c>
      <c r="L1704" s="145">
        <v>0</v>
      </c>
      <c r="M1704" s="142">
        <v>0</v>
      </c>
      <c r="N1704" s="142">
        <v>2</v>
      </c>
      <c r="O1704" s="142">
        <v>2</v>
      </c>
      <c r="P1704" s="142">
        <v>0.5</v>
      </c>
      <c r="Q1704" s="142">
        <v>1</v>
      </c>
      <c r="R1704" s="146">
        <v>0</v>
      </c>
      <c r="S1704" s="142">
        <v>0</v>
      </c>
      <c r="T1704" s="140">
        <v>1</v>
      </c>
      <c r="U1704" s="142">
        <v>1</v>
      </c>
      <c r="V1704" s="145">
        <v>0</v>
      </c>
      <c r="W1704" s="142">
        <v>5</v>
      </c>
      <c r="X1704" s="142"/>
      <c r="Y1704" s="142">
        <v>0</v>
      </c>
      <c r="Z1704" s="142">
        <v>0</v>
      </c>
      <c r="AA1704" s="142">
        <v>0</v>
      </c>
      <c r="AB1704" s="145">
        <v>0</v>
      </c>
      <c r="AC1704" s="142">
        <v>0</v>
      </c>
      <c r="AD1704" s="142">
        <v>0</v>
      </c>
      <c r="AE1704" s="142">
        <v>99999</v>
      </c>
      <c r="AF1704" s="142">
        <v>1</v>
      </c>
      <c r="AG1704" s="142">
        <v>5</v>
      </c>
      <c r="AH1704" s="148">
        <v>0</v>
      </c>
      <c r="AI1704" s="148">
        <v>0</v>
      </c>
      <c r="AJ1704" s="146">
        <v>0</v>
      </c>
      <c r="AK1704" s="142">
        <v>0</v>
      </c>
      <c r="AL1704" s="149">
        <v>0</v>
      </c>
      <c r="AM1704" s="142">
        <v>1.5</v>
      </c>
      <c r="AN1704" s="142">
        <v>0</v>
      </c>
      <c r="AO1704" s="142">
        <v>1</v>
      </c>
      <c r="AP1704" s="142">
        <v>2000</v>
      </c>
      <c r="AQ1704" s="142">
        <v>1</v>
      </c>
      <c r="AR1704" s="142">
        <v>0</v>
      </c>
      <c r="AS1704" s="223" t="s">
        <v>2186</v>
      </c>
      <c r="AT1704" s="142">
        <v>0</v>
      </c>
      <c r="AU1704" s="194"/>
      <c r="AV1704" s="144" t="s">
        <v>171</v>
      </c>
      <c r="AW1704" s="145">
        <v>0</v>
      </c>
      <c r="AX1704" s="145">
        <v>0</v>
      </c>
      <c r="AY1704" s="145">
        <v>77001305</v>
      </c>
      <c r="AZ1704" s="139" t="s">
        <v>1178</v>
      </c>
      <c r="BA1704" s="142" t="s">
        <v>2187</v>
      </c>
      <c r="BB1704" s="197">
        <v>0</v>
      </c>
      <c r="BC1704" s="147">
        <v>0</v>
      </c>
      <c r="BD1704" s="154" t="s">
        <v>2188</v>
      </c>
      <c r="BE1704" s="142">
        <v>0</v>
      </c>
      <c r="BF1704" s="142">
        <v>0</v>
      </c>
      <c r="BG1704" s="138">
        <v>0</v>
      </c>
      <c r="BH1704" s="142">
        <v>0</v>
      </c>
      <c r="BI1704" s="142">
        <v>0</v>
      </c>
      <c r="BJ1704" s="149">
        <v>0</v>
      </c>
      <c r="BK1704" s="142">
        <v>0</v>
      </c>
      <c r="BL1704" s="146">
        <v>0</v>
      </c>
      <c r="BM1704" s="146">
        <v>0</v>
      </c>
      <c r="BN1704" s="146">
        <v>0</v>
      </c>
      <c r="BO1704" s="146">
        <v>0</v>
      </c>
      <c r="BP1704" s="146">
        <v>0</v>
      </c>
      <c r="BQ1704" s="146">
        <v>0</v>
      </c>
      <c r="BR1704" s="146">
        <v>0</v>
      </c>
      <c r="BS1704" s="146"/>
      <c r="BT1704" s="146"/>
      <c r="BU1704" s="146"/>
      <c r="BV1704" s="146">
        <v>0</v>
      </c>
      <c r="BW1704" s="146">
        <v>0</v>
      </c>
      <c r="BX1704" s="146">
        <v>0</v>
      </c>
    </row>
    <row r="1705" spans="3:76" ht="19.5" hidden="1" customHeight="1">
      <c r="C1705" s="138">
        <v>77001302</v>
      </c>
      <c r="D1705" s="139" t="s">
        <v>1919</v>
      </c>
      <c r="E1705" s="142">
        <v>1</v>
      </c>
      <c r="F1705" s="11">
        <v>80000001</v>
      </c>
      <c r="G1705" s="140">
        <v>0</v>
      </c>
      <c r="H1705" s="140">
        <v>0</v>
      </c>
      <c r="I1705" s="138">
        <v>1</v>
      </c>
      <c r="J1705" s="138">
        <v>0</v>
      </c>
      <c r="K1705" s="138">
        <v>0</v>
      </c>
      <c r="L1705" s="140">
        <v>0</v>
      </c>
      <c r="M1705" s="140">
        <v>0</v>
      </c>
      <c r="N1705" s="140">
        <v>2</v>
      </c>
      <c r="O1705" s="140">
        <v>1</v>
      </c>
      <c r="P1705" s="140">
        <v>0.2</v>
      </c>
      <c r="Q1705" s="140">
        <v>0</v>
      </c>
      <c r="R1705" s="146">
        <v>0</v>
      </c>
      <c r="S1705" s="140">
        <v>0</v>
      </c>
      <c r="T1705" s="140">
        <v>1</v>
      </c>
      <c r="U1705" s="142">
        <v>1</v>
      </c>
      <c r="V1705" s="140">
        <v>0</v>
      </c>
      <c r="W1705" s="140">
        <v>1</v>
      </c>
      <c r="X1705" s="140"/>
      <c r="Y1705" s="140">
        <v>150</v>
      </c>
      <c r="Z1705" s="140">
        <v>1</v>
      </c>
      <c r="AA1705" s="140">
        <v>0</v>
      </c>
      <c r="AB1705" s="140">
        <v>0</v>
      </c>
      <c r="AC1705" s="140">
        <v>0</v>
      </c>
      <c r="AD1705" s="140">
        <v>1</v>
      </c>
      <c r="AE1705" s="140">
        <v>8</v>
      </c>
      <c r="AF1705" s="140">
        <v>2</v>
      </c>
      <c r="AG1705" s="140" t="s">
        <v>152</v>
      </c>
      <c r="AH1705" s="146">
        <v>0</v>
      </c>
      <c r="AI1705" s="146">
        <v>2</v>
      </c>
      <c r="AJ1705" s="146">
        <v>0</v>
      </c>
      <c r="AK1705" s="146">
        <v>1.5</v>
      </c>
      <c r="AL1705" s="140">
        <v>0</v>
      </c>
      <c r="AM1705" s="140">
        <v>0</v>
      </c>
      <c r="AN1705" s="140">
        <v>0</v>
      </c>
      <c r="AO1705" s="140">
        <v>1.5</v>
      </c>
      <c r="AP1705" s="140">
        <v>1600</v>
      </c>
      <c r="AQ1705" s="140">
        <v>1</v>
      </c>
      <c r="AR1705" s="140">
        <v>15</v>
      </c>
      <c r="AS1705" s="228" t="s">
        <v>2189</v>
      </c>
      <c r="AT1705" s="225" t="s">
        <v>2190</v>
      </c>
      <c r="AU1705" s="151"/>
      <c r="AV1705" s="139" t="s">
        <v>189</v>
      </c>
      <c r="AW1705" s="140" t="s">
        <v>162</v>
      </c>
      <c r="AX1705" s="138">
        <v>10000011</v>
      </c>
      <c r="AY1705" s="138">
        <v>77001301</v>
      </c>
      <c r="AZ1705" s="139" t="s">
        <v>385</v>
      </c>
      <c r="BA1705" s="140">
        <v>0</v>
      </c>
      <c r="BB1705" s="147">
        <v>0</v>
      </c>
      <c r="BC1705" s="147">
        <v>0</v>
      </c>
      <c r="BD1705" s="155" t="s">
        <v>2191</v>
      </c>
      <c r="BE1705" s="140">
        <v>0</v>
      </c>
      <c r="BF1705" s="140">
        <v>0</v>
      </c>
      <c r="BG1705" s="140">
        <v>0</v>
      </c>
      <c r="BH1705" s="140">
        <v>0</v>
      </c>
      <c r="BI1705" s="140">
        <v>0</v>
      </c>
      <c r="BJ1705" s="140">
        <v>0</v>
      </c>
      <c r="BK1705" s="142">
        <v>0</v>
      </c>
      <c r="BL1705" s="146">
        <v>0</v>
      </c>
      <c r="BM1705" s="146">
        <v>0</v>
      </c>
      <c r="BN1705" s="146">
        <v>0</v>
      </c>
      <c r="BO1705" s="146">
        <v>0</v>
      </c>
      <c r="BP1705" s="146">
        <v>0</v>
      </c>
      <c r="BQ1705" s="146">
        <v>0</v>
      </c>
      <c r="BR1705" s="146">
        <v>77001305</v>
      </c>
      <c r="BS1705" s="146"/>
      <c r="BT1705" s="146"/>
      <c r="BU1705" s="146"/>
      <c r="BV1705" s="146">
        <v>0</v>
      </c>
      <c r="BW1705" s="146">
        <v>0</v>
      </c>
      <c r="BX1705" s="146">
        <v>0</v>
      </c>
    </row>
    <row r="1706" spans="3:76" ht="20.100000000000001" customHeight="1">
      <c r="C1706" s="138">
        <v>77001303</v>
      </c>
      <c r="D1706" s="139" t="s">
        <v>1909</v>
      </c>
      <c r="E1706" s="142">
        <v>1</v>
      </c>
      <c r="F1706" s="11">
        <v>80000001</v>
      </c>
      <c r="G1706" s="140">
        <v>0</v>
      </c>
      <c r="H1706" s="140">
        <v>0</v>
      </c>
      <c r="I1706" s="138">
        <v>1</v>
      </c>
      <c r="J1706" s="138">
        <v>0</v>
      </c>
      <c r="K1706" s="138">
        <v>0</v>
      </c>
      <c r="L1706" s="140">
        <v>0</v>
      </c>
      <c r="M1706" s="140">
        <v>0</v>
      </c>
      <c r="N1706" s="140">
        <v>2</v>
      </c>
      <c r="O1706" s="140">
        <v>3</v>
      </c>
      <c r="P1706" s="140">
        <v>0.2</v>
      </c>
      <c r="Q1706" s="140">
        <v>0</v>
      </c>
      <c r="R1706" s="146">
        <v>0</v>
      </c>
      <c r="S1706" s="140">
        <v>0</v>
      </c>
      <c r="T1706" s="140">
        <v>1</v>
      </c>
      <c r="U1706" s="142">
        <v>1</v>
      </c>
      <c r="V1706" s="140">
        <v>0</v>
      </c>
      <c r="W1706" s="140">
        <v>3</v>
      </c>
      <c r="X1706" s="140"/>
      <c r="Y1706" s="140">
        <v>0</v>
      </c>
      <c r="Z1706" s="140">
        <v>1</v>
      </c>
      <c r="AA1706" s="140">
        <v>0</v>
      </c>
      <c r="AB1706" s="140">
        <v>0</v>
      </c>
      <c r="AC1706" s="140">
        <v>0</v>
      </c>
      <c r="AD1706" s="140">
        <v>1</v>
      </c>
      <c r="AE1706" s="140">
        <v>5</v>
      </c>
      <c r="AF1706" s="140">
        <v>1</v>
      </c>
      <c r="AG1706" s="140">
        <v>6</v>
      </c>
      <c r="AH1706" s="146">
        <v>0</v>
      </c>
      <c r="AI1706" s="146">
        <v>1</v>
      </c>
      <c r="AJ1706" s="146">
        <v>0</v>
      </c>
      <c r="AK1706" s="146">
        <v>3</v>
      </c>
      <c r="AL1706" s="140">
        <v>0</v>
      </c>
      <c r="AM1706" s="140">
        <v>1</v>
      </c>
      <c r="AN1706" s="140">
        <v>0</v>
      </c>
      <c r="AO1706" s="140">
        <v>1</v>
      </c>
      <c r="AP1706" s="140">
        <v>3000</v>
      </c>
      <c r="AQ1706" s="140">
        <v>1</v>
      </c>
      <c r="AR1706" s="140">
        <v>0</v>
      </c>
      <c r="AS1706" s="146">
        <v>0</v>
      </c>
      <c r="AT1706" s="225" t="s">
        <v>2190</v>
      </c>
      <c r="AU1706" s="151"/>
      <c r="AV1706" s="139" t="s">
        <v>158</v>
      </c>
      <c r="AW1706" s="140" t="s">
        <v>162</v>
      </c>
      <c r="AX1706" s="138">
        <v>10000011</v>
      </c>
      <c r="AY1706" s="138">
        <v>77001302</v>
      </c>
      <c r="AZ1706" s="144" t="s">
        <v>156</v>
      </c>
      <c r="BA1706" s="140">
        <v>0</v>
      </c>
      <c r="BB1706" s="147">
        <v>0</v>
      </c>
      <c r="BC1706" s="147">
        <v>0</v>
      </c>
      <c r="BD1706" s="155" t="s">
        <v>1911</v>
      </c>
      <c r="BE1706" s="140">
        <v>0</v>
      </c>
      <c r="BF1706" s="140">
        <v>0</v>
      </c>
      <c r="BG1706" s="140">
        <v>0</v>
      </c>
      <c r="BH1706" s="140">
        <v>0</v>
      </c>
      <c r="BI1706" s="140">
        <v>0</v>
      </c>
      <c r="BJ1706" s="140">
        <v>0</v>
      </c>
      <c r="BK1706" s="142">
        <v>0</v>
      </c>
      <c r="BL1706" s="146">
        <v>0</v>
      </c>
      <c r="BM1706" s="146">
        <v>0</v>
      </c>
      <c r="BN1706" s="146">
        <v>0</v>
      </c>
      <c r="BO1706" s="146">
        <v>0</v>
      </c>
      <c r="BP1706" s="146">
        <v>0</v>
      </c>
      <c r="BQ1706" s="146">
        <v>0</v>
      </c>
      <c r="BR1706" s="146">
        <v>0</v>
      </c>
      <c r="BS1706" s="146"/>
      <c r="BT1706" s="146"/>
      <c r="BU1706" s="146"/>
      <c r="BV1706" s="146">
        <v>0</v>
      </c>
      <c r="BW1706" s="146">
        <v>0</v>
      </c>
      <c r="BX1706" s="146">
        <v>0</v>
      </c>
    </row>
    <row r="1707" spans="3:76" ht="20.100000000000001" customHeight="1">
      <c r="C1707" s="138">
        <v>77001304</v>
      </c>
      <c r="D1707" s="143" t="s">
        <v>1912</v>
      </c>
      <c r="E1707" s="142">
        <v>1</v>
      </c>
      <c r="F1707" s="11">
        <v>80000001</v>
      </c>
      <c r="G1707" s="142">
        <v>0</v>
      </c>
      <c r="H1707" s="142">
        <v>0</v>
      </c>
      <c r="I1707" s="142">
        <v>0</v>
      </c>
      <c r="J1707" s="142">
        <v>0</v>
      </c>
      <c r="K1707" s="145">
        <v>0</v>
      </c>
      <c r="L1707" s="145">
        <v>0</v>
      </c>
      <c r="M1707" s="142">
        <v>0</v>
      </c>
      <c r="N1707" s="140">
        <v>2</v>
      </c>
      <c r="O1707" s="140">
        <v>2</v>
      </c>
      <c r="P1707" s="142">
        <v>0.8</v>
      </c>
      <c r="Q1707" s="142">
        <v>0</v>
      </c>
      <c r="R1707" s="146">
        <v>0</v>
      </c>
      <c r="S1707" s="142">
        <v>0</v>
      </c>
      <c r="T1707" s="140">
        <v>1</v>
      </c>
      <c r="U1707" s="142">
        <v>1</v>
      </c>
      <c r="V1707" s="145">
        <v>0</v>
      </c>
      <c r="W1707" s="142">
        <v>3</v>
      </c>
      <c r="X1707" s="142"/>
      <c r="Y1707" s="142">
        <v>0</v>
      </c>
      <c r="Z1707" s="142">
        <v>0</v>
      </c>
      <c r="AA1707" s="142">
        <v>0</v>
      </c>
      <c r="AB1707" s="145">
        <v>0</v>
      </c>
      <c r="AC1707" s="142">
        <v>0</v>
      </c>
      <c r="AD1707" s="142">
        <v>0</v>
      </c>
      <c r="AE1707" s="142">
        <v>12</v>
      </c>
      <c r="AF1707" s="142">
        <v>1</v>
      </c>
      <c r="AG1707" s="140">
        <v>2</v>
      </c>
      <c r="AH1707" s="148">
        <v>0</v>
      </c>
      <c r="AI1707" s="148">
        <v>2</v>
      </c>
      <c r="AJ1707" s="146">
        <v>0</v>
      </c>
      <c r="AK1707" s="142">
        <v>1.5</v>
      </c>
      <c r="AL1707" s="149">
        <v>0</v>
      </c>
      <c r="AM1707" s="142">
        <v>0</v>
      </c>
      <c r="AN1707" s="142">
        <v>0</v>
      </c>
      <c r="AO1707" s="142">
        <v>2.5</v>
      </c>
      <c r="AP1707" s="140">
        <v>8000</v>
      </c>
      <c r="AQ1707" s="142">
        <v>1.5</v>
      </c>
      <c r="AR1707" s="142">
        <v>10</v>
      </c>
      <c r="AS1707" s="146">
        <v>0</v>
      </c>
      <c r="AT1707" s="225" t="s">
        <v>2192</v>
      </c>
      <c r="AU1707" s="151"/>
      <c r="AV1707" s="144" t="s">
        <v>154</v>
      </c>
      <c r="AW1707" s="145">
        <v>0</v>
      </c>
      <c r="AX1707" s="145">
        <v>0</v>
      </c>
      <c r="AY1707" s="138">
        <v>77001303</v>
      </c>
      <c r="AZ1707" s="144" t="s">
        <v>194</v>
      </c>
      <c r="BA1707" s="140" t="s">
        <v>1913</v>
      </c>
      <c r="BB1707" s="147">
        <v>0</v>
      </c>
      <c r="BC1707" s="147">
        <v>0</v>
      </c>
      <c r="BD1707" s="155" t="s">
        <v>2193</v>
      </c>
      <c r="BE1707" s="142">
        <v>2</v>
      </c>
      <c r="BF1707" s="142">
        <v>0</v>
      </c>
      <c r="BG1707" s="138">
        <v>0</v>
      </c>
      <c r="BH1707" s="142">
        <v>1</v>
      </c>
      <c r="BI1707" s="142">
        <v>2</v>
      </c>
      <c r="BJ1707" s="149">
        <v>0</v>
      </c>
      <c r="BK1707" s="142">
        <v>0</v>
      </c>
      <c r="BL1707" s="146">
        <v>0</v>
      </c>
      <c r="BM1707" s="146">
        <v>0</v>
      </c>
      <c r="BN1707" s="146">
        <v>0</v>
      </c>
      <c r="BO1707" s="146">
        <v>0</v>
      </c>
      <c r="BP1707" s="146">
        <v>0</v>
      </c>
      <c r="BQ1707" s="146">
        <v>0</v>
      </c>
      <c r="BR1707" s="146">
        <v>0</v>
      </c>
      <c r="BS1707" s="146"/>
      <c r="BT1707" s="146"/>
      <c r="BU1707" s="146"/>
      <c r="BV1707" s="146">
        <v>0</v>
      </c>
      <c r="BW1707" s="146">
        <v>0</v>
      </c>
      <c r="BX1707" s="146">
        <v>0</v>
      </c>
    </row>
    <row r="1708" spans="3:76" ht="20.100000000000001" customHeight="1">
      <c r="C1708" s="138">
        <v>77001305</v>
      </c>
      <c r="D1708" s="139" t="s">
        <v>1802</v>
      </c>
      <c r="E1708" s="142">
        <v>1</v>
      </c>
      <c r="F1708" s="11">
        <v>80000001</v>
      </c>
      <c r="G1708" s="140">
        <v>0</v>
      </c>
      <c r="H1708" s="140">
        <v>0</v>
      </c>
      <c r="I1708" s="138">
        <v>1</v>
      </c>
      <c r="J1708" s="138">
        <v>0</v>
      </c>
      <c r="K1708" s="138">
        <v>0</v>
      </c>
      <c r="L1708" s="140">
        <v>0</v>
      </c>
      <c r="M1708" s="140">
        <v>0</v>
      </c>
      <c r="N1708" s="140">
        <v>2</v>
      </c>
      <c r="O1708" s="140">
        <v>1</v>
      </c>
      <c r="P1708" s="140">
        <v>0.2</v>
      </c>
      <c r="Q1708" s="140">
        <v>0</v>
      </c>
      <c r="R1708" s="146">
        <v>0</v>
      </c>
      <c r="S1708" s="140">
        <v>0</v>
      </c>
      <c r="T1708" s="140">
        <v>1</v>
      </c>
      <c r="U1708" s="142">
        <v>1</v>
      </c>
      <c r="V1708" s="140">
        <v>0</v>
      </c>
      <c r="W1708" s="140">
        <v>1</v>
      </c>
      <c r="X1708" s="140"/>
      <c r="Y1708" s="140">
        <v>150</v>
      </c>
      <c r="Z1708" s="140">
        <v>1</v>
      </c>
      <c r="AA1708" s="140">
        <v>0</v>
      </c>
      <c r="AB1708" s="140">
        <v>0</v>
      </c>
      <c r="AC1708" s="140">
        <v>0</v>
      </c>
      <c r="AD1708" s="140">
        <v>1</v>
      </c>
      <c r="AE1708" s="140">
        <v>12</v>
      </c>
      <c r="AF1708" s="140">
        <v>2</v>
      </c>
      <c r="AG1708" s="140" t="s">
        <v>152</v>
      </c>
      <c r="AH1708" s="146">
        <v>0</v>
      </c>
      <c r="AI1708" s="146">
        <v>2</v>
      </c>
      <c r="AJ1708" s="146">
        <v>0</v>
      </c>
      <c r="AK1708" s="146">
        <v>1.5</v>
      </c>
      <c r="AL1708" s="140">
        <v>0</v>
      </c>
      <c r="AM1708" s="140">
        <v>0</v>
      </c>
      <c r="AN1708" s="140">
        <v>0</v>
      </c>
      <c r="AO1708" s="140">
        <v>1.5</v>
      </c>
      <c r="AP1708" s="140">
        <v>1600</v>
      </c>
      <c r="AQ1708" s="140">
        <v>1</v>
      </c>
      <c r="AR1708" s="140">
        <v>15</v>
      </c>
      <c r="AS1708" s="223" t="s">
        <v>2189</v>
      </c>
      <c r="AT1708" s="225" t="s">
        <v>2190</v>
      </c>
      <c r="AU1708" s="151"/>
      <c r="AV1708" s="139" t="s">
        <v>189</v>
      </c>
      <c r="AW1708" s="140" t="s">
        <v>162</v>
      </c>
      <c r="AX1708" s="138">
        <v>10000011</v>
      </c>
      <c r="AY1708" s="138">
        <v>77001301</v>
      </c>
      <c r="AZ1708" s="139" t="s">
        <v>385</v>
      </c>
      <c r="BA1708" s="140">
        <v>0</v>
      </c>
      <c r="BB1708" s="147">
        <v>0</v>
      </c>
      <c r="BC1708" s="147">
        <v>0</v>
      </c>
      <c r="BD1708" s="155" t="s">
        <v>2194</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77001306</v>
      </c>
      <c r="BS1708" s="146"/>
      <c r="BT1708" s="146"/>
      <c r="BU1708" s="146"/>
      <c r="BV1708" s="146">
        <v>0</v>
      </c>
      <c r="BW1708" s="146">
        <v>0</v>
      </c>
      <c r="BX1708" s="146">
        <v>0</v>
      </c>
    </row>
    <row r="1709" spans="3:76" ht="20.100000000000001" customHeight="1">
      <c r="C1709" s="138">
        <v>77001306</v>
      </c>
      <c r="D1709" s="139" t="s">
        <v>1802</v>
      </c>
      <c r="E1709" s="142">
        <v>1</v>
      </c>
      <c r="F1709" s="11">
        <v>80000001</v>
      </c>
      <c r="G1709" s="140">
        <v>0</v>
      </c>
      <c r="H1709" s="140">
        <v>0</v>
      </c>
      <c r="I1709" s="138">
        <v>1</v>
      </c>
      <c r="J1709" s="138">
        <v>0</v>
      </c>
      <c r="K1709" s="138">
        <v>0</v>
      </c>
      <c r="L1709" s="140">
        <v>0</v>
      </c>
      <c r="M1709" s="140">
        <v>0</v>
      </c>
      <c r="N1709" s="140">
        <v>2</v>
      </c>
      <c r="O1709" s="140">
        <v>1</v>
      </c>
      <c r="P1709" s="140">
        <v>0.2</v>
      </c>
      <c r="Q1709" s="140">
        <v>0</v>
      </c>
      <c r="R1709" s="146">
        <v>0</v>
      </c>
      <c r="S1709" s="140">
        <v>0</v>
      </c>
      <c r="T1709" s="140">
        <v>1</v>
      </c>
      <c r="U1709" s="142">
        <v>1</v>
      </c>
      <c r="V1709" s="140">
        <v>0</v>
      </c>
      <c r="W1709" s="140">
        <v>1</v>
      </c>
      <c r="X1709" s="140"/>
      <c r="Y1709" s="140">
        <v>150</v>
      </c>
      <c r="Z1709" s="140">
        <v>1</v>
      </c>
      <c r="AA1709" s="140">
        <v>0</v>
      </c>
      <c r="AB1709" s="140">
        <v>0</v>
      </c>
      <c r="AC1709" s="140">
        <v>0</v>
      </c>
      <c r="AD1709" s="140">
        <v>1</v>
      </c>
      <c r="AE1709" s="140">
        <v>12</v>
      </c>
      <c r="AF1709" s="140">
        <v>2</v>
      </c>
      <c r="AG1709" s="140" t="s">
        <v>152</v>
      </c>
      <c r="AH1709" s="146">
        <v>0</v>
      </c>
      <c r="AI1709" s="146">
        <v>2</v>
      </c>
      <c r="AJ1709" s="146">
        <v>0</v>
      </c>
      <c r="AK1709" s="146">
        <v>1.5</v>
      </c>
      <c r="AL1709" s="140">
        <v>0</v>
      </c>
      <c r="AM1709" s="140">
        <v>0</v>
      </c>
      <c r="AN1709" s="140">
        <v>0</v>
      </c>
      <c r="AO1709" s="140">
        <v>1.5</v>
      </c>
      <c r="AP1709" s="140">
        <v>1600</v>
      </c>
      <c r="AQ1709" s="140">
        <v>1</v>
      </c>
      <c r="AR1709" s="140">
        <v>15</v>
      </c>
      <c r="AS1709" s="223" t="s">
        <v>2189</v>
      </c>
      <c r="AT1709" s="225" t="s">
        <v>2190</v>
      </c>
      <c r="AU1709" s="151"/>
      <c r="AV1709" s="139" t="s">
        <v>189</v>
      </c>
      <c r="AW1709" s="140" t="s">
        <v>162</v>
      </c>
      <c r="AX1709" s="138">
        <v>10000011</v>
      </c>
      <c r="AY1709" s="138">
        <v>77001301</v>
      </c>
      <c r="AZ1709" s="139" t="s">
        <v>385</v>
      </c>
      <c r="BA1709" s="140">
        <v>0</v>
      </c>
      <c r="BB1709" s="147">
        <v>0</v>
      </c>
      <c r="BC1709" s="147">
        <v>0</v>
      </c>
      <c r="BD1709" s="155" t="s">
        <v>2194</v>
      </c>
      <c r="BE1709" s="140">
        <v>0</v>
      </c>
      <c r="BF1709" s="140">
        <v>0</v>
      </c>
      <c r="BG1709" s="140">
        <v>0</v>
      </c>
      <c r="BH1709" s="140">
        <v>0</v>
      </c>
      <c r="BI1709" s="140">
        <v>0</v>
      </c>
      <c r="BJ1709" s="140">
        <v>0</v>
      </c>
      <c r="BK1709" s="142">
        <v>0</v>
      </c>
      <c r="BL1709" s="146">
        <v>0</v>
      </c>
      <c r="BM1709" s="146">
        <v>0</v>
      </c>
      <c r="BN1709" s="146">
        <v>0</v>
      </c>
      <c r="BO1709" s="146">
        <v>0</v>
      </c>
      <c r="BP1709" s="146">
        <v>0</v>
      </c>
      <c r="BQ1709" s="146">
        <v>0</v>
      </c>
      <c r="BR1709" s="146">
        <v>77001304</v>
      </c>
      <c r="BS1709" s="146"/>
      <c r="BT1709" s="146"/>
      <c r="BU1709" s="146"/>
      <c r="BV1709" s="146">
        <v>0</v>
      </c>
      <c r="BW1709" s="146">
        <v>0</v>
      </c>
      <c r="BX1709" s="146">
        <v>0</v>
      </c>
    </row>
    <row r="1710" spans="3:76" ht="20.100000000000001" customHeight="1">
      <c r="C1710" s="138">
        <v>77001307</v>
      </c>
      <c r="D1710" s="139" t="s">
        <v>2195</v>
      </c>
      <c r="E1710" s="142">
        <v>1</v>
      </c>
      <c r="F1710" s="11">
        <v>80000001</v>
      </c>
      <c r="G1710" s="138">
        <v>0</v>
      </c>
      <c r="H1710" s="138">
        <v>0</v>
      </c>
      <c r="I1710" s="138">
        <v>1</v>
      </c>
      <c r="J1710" s="138">
        <v>0</v>
      </c>
      <c r="K1710" s="138">
        <v>0</v>
      </c>
      <c r="L1710" s="140">
        <v>0</v>
      </c>
      <c r="M1710" s="140">
        <v>0</v>
      </c>
      <c r="N1710" s="140">
        <v>2</v>
      </c>
      <c r="O1710" s="140">
        <v>16</v>
      </c>
      <c r="P1710" s="140">
        <v>5</v>
      </c>
      <c r="Q1710" s="140">
        <v>0</v>
      </c>
      <c r="R1710" s="146">
        <v>0</v>
      </c>
      <c r="S1710" s="140">
        <v>0</v>
      </c>
      <c r="T1710" s="140">
        <v>1</v>
      </c>
      <c r="U1710" s="142">
        <v>1</v>
      </c>
      <c r="V1710" s="140">
        <v>0</v>
      </c>
      <c r="W1710" s="140">
        <v>2</v>
      </c>
      <c r="X1710" s="140"/>
      <c r="Y1710" s="140">
        <v>0</v>
      </c>
      <c r="Z1710" s="140">
        <v>0</v>
      </c>
      <c r="AA1710" s="140">
        <v>0</v>
      </c>
      <c r="AB1710" s="140">
        <v>0</v>
      </c>
      <c r="AC1710" s="140">
        <v>0</v>
      </c>
      <c r="AD1710" s="140">
        <v>0</v>
      </c>
      <c r="AE1710" s="140">
        <v>0</v>
      </c>
      <c r="AF1710" s="140">
        <v>2</v>
      </c>
      <c r="AG1710" s="140" t="s">
        <v>152</v>
      </c>
      <c r="AH1710" s="146">
        <v>0</v>
      </c>
      <c r="AI1710" s="146">
        <v>2</v>
      </c>
      <c r="AJ1710" s="146">
        <v>0</v>
      </c>
      <c r="AK1710" s="146">
        <v>1.5</v>
      </c>
      <c r="AL1710" s="140">
        <v>0</v>
      </c>
      <c r="AM1710" s="140">
        <v>0</v>
      </c>
      <c r="AN1710" s="140">
        <v>0</v>
      </c>
      <c r="AO1710" s="140">
        <v>1</v>
      </c>
      <c r="AP1710" s="140">
        <v>2000</v>
      </c>
      <c r="AQ1710" s="140">
        <v>1</v>
      </c>
      <c r="AR1710" s="140">
        <v>0</v>
      </c>
      <c r="AS1710" s="146">
        <v>0</v>
      </c>
      <c r="AT1710" s="225" t="s">
        <v>2190</v>
      </c>
      <c r="AU1710" s="151"/>
      <c r="AV1710" s="144" t="s">
        <v>153</v>
      </c>
      <c r="AW1710" s="140" t="s">
        <v>155</v>
      </c>
      <c r="AX1710" s="138">
        <v>10001007</v>
      </c>
      <c r="AY1710" s="138">
        <v>77001304</v>
      </c>
      <c r="AZ1710" s="139" t="s">
        <v>156</v>
      </c>
      <c r="BA1710" s="140">
        <v>0</v>
      </c>
      <c r="BB1710" s="147">
        <v>0</v>
      </c>
      <c r="BC1710" s="147">
        <v>0</v>
      </c>
      <c r="BD1710" s="155" t="s">
        <v>2196</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19.5" customHeight="1">
      <c r="C1711" s="59">
        <v>77001401</v>
      </c>
      <c r="D1711" s="73" t="s">
        <v>2197</v>
      </c>
      <c r="E1711" s="59">
        <v>1</v>
      </c>
      <c r="F1711" s="11">
        <v>80000001</v>
      </c>
      <c r="G1711" s="59">
        <v>0</v>
      </c>
      <c r="H1711" s="59">
        <v>0</v>
      </c>
      <c r="I1711" s="59">
        <v>1</v>
      </c>
      <c r="J1711" s="59">
        <v>0</v>
      </c>
      <c r="K1711" s="59">
        <v>0</v>
      </c>
      <c r="L1711" s="27">
        <v>0</v>
      </c>
      <c r="M1711" s="27">
        <v>0</v>
      </c>
      <c r="N1711" s="27">
        <v>2</v>
      </c>
      <c r="O1711" s="27">
        <v>16</v>
      </c>
      <c r="P1711" s="27">
        <v>5</v>
      </c>
      <c r="Q1711" s="27">
        <v>0</v>
      </c>
      <c r="R1711" s="29">
        <v>0</v>
      </c>
      <c r="S1711" s="27">
        <v>0</v>
      </c>
      <c r="T1711" s="27">
        <v>1</v>
      </c>
      <c r="U1711" s="27">
        <v>2</v>
      </c>
      <c r="V1711" s="27">
        <v>0</v>
      </c>
      <c r="W1711" s="27">
        <v>1</v>
      </c>
      <c r="X1711" s="27"/>
      <c r="Y1711" s="27">
        <v>0</v>
      </c>
      <c r="Z1711" s="27">
        <v>1</v>
      </c>
      <c r="AA1711" s="27">
        <v>0</v>
      </c>
      <c r="AB1711" s="27">
        <v>0</v>
      </c>
      <c r="AC1711" s="27">
        <v>0</v>
      </c>
      <c r="AD1711" s="27">
        <v>1</v>
      </c>
      <c r="AE1711" s="27">
        <v>0</v>
      </c>
      <c r="AF1711" s="27">
        <v>1</v>
      </c>
      <c r="AG1711" s="27">
        <v>2</v>
      </c>
      <c r="AH1711" s="29">
        <v>0</v>
      </c>
      <c r="AI1711" s="29">
        <v>2</v>
      </c>
      <c r="AJ1711" s="29">
        <v>0</v>
      </c>
      <c r="AK1711" s="29">
        <v>4</v>
      </c>
      <c r="AL1711" s="27">
        <v>0</v>
      </c>
      <c r="AM1711" s="27">
        <v>1</v>
      </c>
      <c r="AN1711" s="27">
        <v>0</v>
      </c>
      <c r="AO1711" s="27">
        <v>0</v>
      </c>
      <c r="AP1711" s="27">
        <v>9000</v>
      </c>
      <c r="AQ1711" s="27">
        <v>0</v>
      </c>
      <c r="AR1711" s="27">
        <v>10</v>
      </c>
      <c r="AS1711" s="159">
        <v>0</v>
      </c>
      <c r="AT1711" s="230" t="s">
        <v>2198</v>
      </c>
      <c r="AU1711" s="158"/>
      <c r="AV1711" s="73" t="s">
        <v>154</v>
      </c>
      <c r="AW1711" s="27" t="s">
        <v>159</v>
      </c>
      <c r="AX1711" s="59">
        <v>10000007</v>
      </c>
      <c r="AY1711" s="59">
        <v>77001401</v>
      </c>
      <c r="AZ1711" s="73" t="s">
        <v>194</v>
      </c>
      <c r="BA1711" s="27" t="s">
        <v>2199</v>
      </c>
      <c r="BB1711" s="61">
        <v>0</v>
      </c>
      <c r="BC1711" s="61">
        <v>1</v>
      </c>
      <c r="BD1711" s="89" t="s">
        <v>2200</v>
      </c>
      <c r="BE1711" s="27">
        <v>0</v>
      </c>
      <c r="BF1711" s="27">
        <v>0</v>
      </c>
      <c r="BG1711" s="27">
        <v>0</v>
      </c>
      <c r="BH1711" s="27">
        <v>0</v>
      </c>
      <c r="BI1711" s="27">
        <v>0</v>
      </c>
      <c r="BJ1711" s="27">
        <v>0</v>
      </c>
      <c r="BK1711" s="67">
        <v>0</v>
      </c>
      <c r="BL1711" s="29">
        <v>0</v>
      </c>
      <c r="BM1711" s="29">
        <v>0</v>
      </c>
      <c r="BN1711" s="29">
        <v>0</v>
      </c>
      <c r="BO1711" s="29">
        <v>0</v>
      </c>
      <c r="BP1711" s="29">
        <v>0</v>
      </c>
      <c r="BQ1711" s="29">
        <v>0</v>
      </c>
      <c r="BR1711" s="29">
        <v>0</v>
      </c>
      <c r="BS1711" s="29"/>
      <c r="BT1711" s="29"/>
      <c r="BU1711" s="29"/>
      <c r="BV1711" s="29">
        <v>0</v>
      </c>
      <c r="BW1711" s="29">
        <v>0</v>
      </c>
      <c r="BX1711" s="29">
        <v>0</v>
      </c>
    </row>
    <row r="1712" spans="3:76" ht="19.5" customHeight="1">
      <c r="C1712" s="59">
        <v>77001402</v>
      </c>
      <c r="D1712" s="73" t="s">
        <v>2201</v>
      </c>
      <c r="E1712" s="59">
        <v>1</v>
      </c>
      <c r="F1712" s="11">
        <v>80000001</v>
      </c>
      <c r="G1712" s="59">
        <v>0</v>
      </c>
      <c r="H1712" s="59">
        <v>0</v>
      </c>
      <c r="I1712" s="59">
        <v>1</v>
      </c>
      <c r="J1712" s="59">
        <v>0</v>
      </c>
      <c r="K1712" s="59">
        <v>0</v>
      </c>
      <c r="L1712" s="27">
        <v>0</v>
      </c>
      <c r="M1712" s="27">
        <v>0</v>
      </c>
      <c r="N1712" s="27">
        <v>2</v>
      </c>
      <c r="O1712" s="27">
        <v>3</v>
      </c>
      <c r="P1712" s="27">
        <v>0.2</v>
      </c>
      <c r="Q1712" s="27">
        <v>0</v>
      </c>
      <c r="R1712" s="29">
        <v>1</v>
      </c>
      <c r="S1712" s="27">
        <v>0</v>
      </c>
      <c r="T1712" s="27">
        <v>1</v>
      </c>
      <c r="U1712" s="27">
        <v>2</v>
      </c>
      <c r="V1712" s="27">
        <v>0</v>
      </c>
      <c r="W1712" s="27">
        <v>2</v>
      </c>
      <c r="X1712" s="27"/>
      <c r="Y1712" s="27">
        <v>0</v>
      </c>
      <c r="Z1712" s="27">
        <v>1</v>
      </c>
      <c r="AA1712" s="27">
        <v>0</v>
      </c>
      <c r="AB1712" s="27">
        <v>0</v>
      </c>
      <c r="AC1712" s="27">
        <v>1</v>
      </c>
      <c r="AD1712" s="27">
        <v>1</v>
      </c>
      <c r="AE1712" s="27">
        <v>0</v>
      </c>
      <c r="AF1712" s="27">
        <v>1</v>
      </c>
      <c r="AG1712" s="27">
        <v>3</v>
      </c>
      <c r="AH1712" s="29">
        <v>1</v>
      </c>
      <c r="AI1712" s="29">
        <v>1</v>
      </c>
      <c r="AJ1712" s="29">
        <v>0</v>
      </c>
      <c r="AK1712" s="29">
        <v>3</v>
      </c>
      <c r="AL1712" s="27">
        <v>0</v>
      </c>
      <c r="AM1712" s="27">
        <v>0</v>
      </c>
      <c r="AN1712" s="27">
        <v>0</v>
      </c>
      <c r="AO1712" s="27">
        <v>0</v>
      </c>
      <c r="AP1712" s="27">
        <v>500</v>
      </c>
      <c r="AQ1712" s="27">
        <v>0.3</v>
      </c>
      <c r="AR1712" s="27">
        <v>0</v>
      </c>
      <c r="AS1712" s="215" t="s">
        <v>2202</v>
      </c>
      <c r="AT1712" s="230" t="s">
        <v>2203</v>
      </c>
      <c r="AU1712" s="158"/>
      <c r="AV1712" s="58" t="s">
        <v>153</v>
      </c>
      <c r="AW1712" s="27" t="s">
        <v>159</v>
      </c>
      <c r="AX1712" s="59">
        <v>0</v>
      </c>
      <c r="AY1712" s="59">
        <v>77001403</v>
      </c>
      <c r="AZ1712" s="73" t="s">
        <v>156</v>
      </c>
      <c r="BA1712" s="27">
        <v>0</v>
      </c>
      <c r="BB1712" s="61">
        <v>0</v>
      </c>
      <c r="BC1712" s="61">
        <v>0</v>
      </c>
      <c r="BD1712" s="89" t="s">
        <v>2204</v>
      </c>
      <c r="BE1712" s="27">
        <v>0</v>
      </c>
      <c r="BF1712" s="27">
        <v>0</v>
      </c>
      <c r="BG1712" s="27">
        <v>0</v>
      </c>
      <c r="BH1712" s="27">
        <v>0</v>
      </c>
      <c r="BI1712" s="27">
        <v>0</v>
      </c>
      <c r="BJ1712" s="27">
        <v>0</v>
      </c>
      <c r="BK1712" s="67">
        <v>0</v>
      </c>
      <c r="BL1712" s="29">
        <v>0</v>
      </c>
      <c r="BM1712" s="29">
        <v>0</v>
      </c>
      <c r="BN1712" s="29">
        <v>0</v>
      </c>
      <c r="BO1712" s="29">
        <v>0</v>
      </c>
      <c r="BP1712" s="29">
        <v>0</v>
      </c>
      <c r="BQ1712" s="29">
        <v>0</v>
      </c>
      <c r="BR1712" s="29">
        <v>0</v>
      </c>
      <c r="BS1712" s="29"/>
      <c r="BT1712" s="29"/>
      <c r="BU1712" s="29"/>
      <c r="BV1712" s="29">
        <v>0</v>
      </c>
      <c r="BW1712" s="29">
        <v>0</v>
      </c>
      <c r="BX1712" s="29">
        <v>0</v>
      </c>
    </row>
    <row r="1713" spans="3:76" ht="19.5" customHeight="1">
      <c r="C1713" s="59">
        <v>77001403</v>
      </c>
      <c r="D1713" s="73" t="s">
        <v>2201</v>
      </c>
      <c r="E1713" s="59">
        <v>1</v>
      </c>
      <c r="F1713" s="11">
        <v>80000001</v>
      </c>
      <c r="G1713" s="59">
        <v>0</v>
      </c>
      <c r="H1713" s="59">
        <v>0</v>
      </c>
      <c r="I1713" s="59">
        <v>1</v>
      </c>
      <c r="J1713" s="59">
        <v>0</v>
      </c>
      <c r="K1713" s="59">
        <v>0</v>
      </c>
      <c r="L1713" s="27">
        <v>0</v>
      </c>
      <c r="M1713" s="27">
        <v>0</v>
      </c>
      <c r="N1713" s="27">
        <v>2</v>
      </c>
      <c r="O1713" s="27">
        <v>3</v>
      </c>
      <c r="P1713" s="27">
        <v>0.2</v>
      </c>
      <c r="Q1713" s="27">
        <v>0</v>
      </c>
      <c r="R1713" s="29">
        <v>1</v>
      </c>
      <c r="S1713" s="27">
        <v>0</v>
      </c>
      <c r="T1713" s="27">
        <v>1</v>
      </c>
      <c r="U1713" s="27">
        <v>2</v>
      </c>
      <c r="V1713" s="27">
        <v>0</v>
      </c>
      <c r="W1713" s="27">
        <v>2</v>
      </c>
      <c r="X1713" s="27"/>
      <c r="Y1713" s="27">
        <v>0</v>
      </c>
      <c r="Z1713" s="27">
        <v>1</v>
      </c>
      <c r="AA1713" s="27">
        <v>0</v>
      </c>
      <c r="AB1713" s="27">
        <v>0</v>
      </c>
      <c r="AC1713" s="27">
        <v>1</v>
      </c>
      <c r="AD1713" s="27">
        <v>1</v>
      </c>
      <c r="AE1713" s="27">
        <v>0</v>
      </c>
      <c r="AF1713" s="27">
        <v>1</v>
      </c>
      <c r="AG1713" s="27">
        <v>3</v>
      </c>
      <c r="AH1713" s="29">
        <v>1</v>
      </c>
      <c r="AI1713" s="29">
        <v>1</v>
      </c>
      <c r="AJ1713" s="29">
        <v>0</v>
      </c>
      <c r="AK1713" s="29">
        <v>3</v>
      </c>
      <c r="AL1713" s="27">
        <v>0</v>
      </c>
      <c r="AM1713" s="27">
        <v>0</v>
      </c>
      <c r="AN1713" s="27">
        <v>0</v>
      </c>
      <c r="AO1713" s="27">
        <v>0</v>
      </c>
      <c r="AP1713" s="27">
        <v>500</v>
      </c>
      <c r="AQ1713" s="27">
        <v>0.3</v>
      </c>
      <c r="AR1713" s="27">
        <v>0</v>
      </c>
      <c r="AS1713" s="29">
        <v>0</v>
      </c>
      <c r="AT1713" s="230" t="s">
        <v>2203</v>
      </c>
      <c r="AU1713" s="158"/>
      <c r="AV1713" s="58" t="s">
        <v>153</v>
      </c>
      <c r="AW1713" s="27" t="s">
        <v>159</v>
      </c>
      <c r="AX1713" s="59">
        <v>0</v>
      </c>
      <c r="AY1713" s="59">
        <v>77001403</v>
      </c>
      <c r="AZ1713" s="73" t="s">
        <v>156</v>
      </c>
      <c r="BA1713" s="27">
        <v>0</v>
      </c>
      <c r="BB1713" s="61">
        <v>0</v>
      </c>
      <c r="BC1713" s="61">
        <v>0</v>
      </c>
      <c r="BD1713" s="89" t="s">
        <v>2204</v>
      </c>
      <c r="BE1713" s="27">
        <v>0</v>
      </c>
      <c r="BF1713" s="27">
        <v>0</v>
      </c>
      <c r="BG1713" s="27">
        <v>0</v>
      </c>
      <c r="BH1713" s="27">
        <v>0</v>
      </c>
      <c r="BI1713" s="27">
        <v>0</v>
      </c>
      <c r="BJ1713" s="27">
        <v>0</v>
      </c>
      <c r="BK1713" s="67">
        <v>0</v>
      </c>
      <c r="BL1713" s="29">
        <v>0</v>
      </c>
      <c r="BM1713" s="29">
        <v>0</v>
      </c>
      <c r="BN1713" s="29">
        <v>0</v>
      </c>
      <c r="BO1713" s="29">
        <v>0</v>
      </c>
      <c r="BP1713" s="29">
        <v>0</v>
      </c>
      <c r="BQ1713" s="29">
        <v>0</v>
      </c>
      <c r="BR1713" s="29">
        <v>0</v>
      </c>
      <c r="BS1713" s="29"/>
      <c r="BT1713" s="29"/>
      <c r="BU1713" s="29"/>
      <c r="BV1713" s="29">
        <v>0</v>
      </c>
      <c r="BW1713" s="29">
        <v>0</v>
      </c>
      <c r="BX1713" s="29">
        <v>0</v>
      </c>
    </row>
    <row r="1714" spans="3:76" ht="19.5" customHeight="1">
      <c r="C1714" s="59">
        <v>77001404</v>
      </c>
      <c r="D1714" s="73" t="s">
        <v>2205</v>
      </c>
      <c r="E1714" s="59">
        <v>1</v>
      </c>
      <c r="F1714" s="11">
        <v>80000001</v>
      </c>
      <c r="G1714" s="59">
        <v>0</v>
      </c>
      <c r="H1714" s="59">
        <v>0</v>
      </c>
      <c r="I1714" s="59">
        <v>1</v>
      </c>
      <c r="J1714" s="59">
        <v>0</v>
      </c>
      <c r="K1714" s="59">
        <v>0</v>
      </c>
      <c r="L1714" s="27">
        <v>0</v>
      </c>
      <c r="M1714" s="27">
        <v>0</v>
      </c>
      <c r="N1714" s="27">
        <v>2</v>
      </c>
      <c r="O1714" s="27">
        <v>10</v>
      </c>
      <c r="P1714" s="27">
        <v>0.3</v>
      </c>
      <c r="Q1714" s="27">
        <v>0</v>
      </c>
      <c r="R1714" s="29">
        <v>3</v>
      </c>
      <c r="S1714" s="27">
        <v>0</v>
      </c>
      <c r="T1714" s="27">
        <v>1</v>
      </c>
      <c r="U1714" s="27">
        <v>2</v>
      </c>
      <c r="V1714" s="27">
        <v>0</v>
      </c>
      <c r="W1714" s="27">
        <v>1</v>
      </c>
      <c r="X1714" s="27"/>
      <c r="Y1714" s="27">
        <v>0</v>
      </c>
      <c r="Z1714" s="27">
        <v>1</v>
      </c>
      <c r="AA1714" s="27">
        <v>0</v>
      </c>
      <c r="AB1714" s="27">
        <v>0</v>
      </c>
      <c r="AC1714" s="27">
        <v>0</v>
      </c>
      <c r="AD1714" s="27">
        <v>1</v>
      </c>
      <c r="AE1714" s="27">
        <v>2</v>
      </c>
      <c r="AF1714" s="27">
        <v>1</v>
      </c>
      <c r="AG1714" s="27">
        <v>2</v>
      </c>
      <c r="AH1714" s="29">
        <v>0</v>
      </c>
      <c r="AI1714" s="29">
        <v>2</v>
      </c>
      <c r="AJ1714" s="29">
        <v>0</v>
      </c>
      <c r="AK1714" s="29">
        <v>1</v>
      </c>
      <c r="AL1714" s="27">
        <v>0</v>
      </c>
      <c r="AM1714" s="27">
        <v>1</v>
      </c>
      <c r="AN1714" s="27">
        <v>0</v>
      </c>
      <c r="AO1714" s="27">
        <v>0</v>
      </c>
      <c r="AP1714" s="27">
        <v>5000</v>
      </c>
      <c r="AQ1714" s="27">
        <v>0</v>
      </c>
      <c r="AR1714" s="27">
        <v>20</v>
      </c>
      <c r="AS1714" s="159">
        <v>0</v>
      </c>
      <c r="AT1714" s="230" t="s">
        <v>2206</v>
      </c>
      <c r="AU1714" s="158"/>
      <c r="AV1714" s="73" t="s">
        <v>189</v>
      </c>
      <c r="AW1714" s="27" t="s">
        <v>159</v>
      </c>
      <c r="AX1714" s="59">
        <v>10000007</v>
      </c>
      <c r="AY1714" s="59">
        <v>77001402</v>
      </c>
      <c r="AZ1714" s="73" t="s">
        <v>194</v>
      </c>
      <c r="BA1714" s="27" t="s">
        <v>2207</v>
      </c>
      <c r="BB1714" s="61">
        <v>0</v>
      </c>
      <c r="BC1714" s="61">
        <v>1</v>
      </c>
      <c r="BD1714" s="89" t="s">
        <v>2208</v>
      </c>
      <c r="BE1714" s="27">
        <v>0</v>
      </c>
      <c r="BF1714" s="27">
        <v>0</v>
      </c>
      <c r="BG1714" s="27">
        <v>0</v>
      </c>
      <c r="BH1714" s="27">
        <v>0</v>
      </c>
      <c r="BI1714" s="27">
        <v>0</v>
      </c>
      <c r="BJ1714" s="27">
        <v>0</v>
      </c>
      <c r="BK1714" s="67">
        <v>0</v>
      </c>
      <c r="BL1714" s="29">
        <v>0</v>
      </c>
      <c r="BM1714" s="29">
        <v>0</v>
      </c>
      <c r="BN1714" s="29">
        <v>0</v>
      </c>
      <c r="BO1714" s="29">
        <v>0</v>
      </c>
      <c r="BP1714" s="29">
        <v>0</v>
      </c>
      <c r="BQ1714" s="29">
        <v>1</v>
      </c>
      <c r="BR1714" s="29">
        <v>0</v>
      </c>
      <c r="BS1714" s="29"/>
      <c r="BT1714" s="29"/>
      <c r="BU1714" s="29"/>
      <c r="BV1714" s="29">
        <v>0</v>
      </c>
      <c r="BW1714" s="29">
        <v>0</v>
      </c>
      <c r="BX1714" s="29">
        <v>0</v>
      </c>
    </row>
    <row r="1715" spans="3:76" ht="19.5" customHeight="1">
      <c r="C1715" s="59">
        <v>77001405</v>
      </c>
      <c r="D1715" s="73" t="s">
        <v>2209</v>
      </c>
      <c r="E1715" s="59">
        <v>1</v>
      </c>
      <c r="F1715" s="11">
        <v>80000001</v>
      </c>
      <c r="G1715" s="59">
        <v>0</v>
      </c>
      <c r="H1715" s="59">
        <v>0</v>
      </c>
      <c r="I1715" s="59">
        <v>1</v>
      </c>
      <c r="J1715" s="59">
        <v>0</v>
      </c>
      <c r="K1715" s="59">
        <v>0</v>
      </c>
      <c r="L1715" s="27">
        <v>0</v>
      </c>
      <c r="M1715" s="27">
        <v>0</v>
      </c>
      <c r="N1715" s="27">
        <v>2</v>
      </c>
      <c r="O1715" s="27">
        <v>3</v>
      </c>
      <c r="P1715" s="27">
        <v>0.1</v>
      </c>
      <c r="Q1715" s="27">
        <v>0</v>
      </c>
      <c r="R1715" s="29">
        <v>0</v>
      </c>
      <c r="S1715" s="27">
        <v>0</v>
      </c>
      <c r="T1715" s="27">
        <v>1</v>
      </c>
      <c r="U1715" s="27">
        <v>2</v>
      </c>
      <c r="V1715" s="27">
        <v>0</v>
      </c>
      <c r="W1715" s="27">
        <v>1</v>
      </c>
      <c r="X1715" s="27"/>
      <c r="Y1715" s="27">
        <v>0</v>
      </c>
      <c r="Z1715" s="27">
        <v>1</v>
      </c>
      <c r="AA1715" s="27">
        <v>0</v>
      </c>
      <c r="AB1715" s="27">
        <v>0</v>
      </c>
      <c r="AC1715" s="27">
        <v>1</v>
      </c>
      <c r="AD1715" s="27">
        <v>0</v>
      </c>
      <c r="AE1715" s="27">
        <v>0</v>
      </c>
      <c r="AF1715" s="27">
        <v>1</v>
      </c>
      <c r="AG1715" s="27">
        <v>3</v>
      </c>
      <c r="AH1715" s="29">
        <v>4</v>
      </c>
      <c r="AI1715" s="29">
        <v>1</v>
      </c>
      <c r="AJ1715" s="29">
        <v>0</v>
      </c>
      <c r="AK1715" s="29">
        <v>1.5</v>
      </c>
      <c r="AL1715" s="27">
        <v>0</v>
      </c>
      <c r="AM1715" s="27">
        <v>0</v>
      </c>
      <c r="AN1715" s="27">
        <v>0</v>
      </c>
      <c r="AO1715" s="27">
        <v>0</v>
      </c>
      <c r="AP1715" s="27">
        <v>6000</v>
      </c>
      <c r="AQ1715" s="27">
        <v>0.8</v>
      </c>
      <c r="AR1715" s="27">
        <v>0</v>
      </c>
      <c r="AS1715" s="29">
        <v>0</v>
      </c>
      <c r="AT1715" s="230" t="s">
        <v>2203</v>
      </c>
      <c r="AU1715" s="158"/>
      <c r="AV1715" s="58" t="s">
        <v>171</v>
      </c>
      <c r="AW1715" s="27" t="s">
        <v>159</v>
      </c>
      <c r="AX1715" s="59">
        <v>0</v>
      </c>
      <c r="AY1715" s="59">
        <v>77001404</v>
      </c>
      <c r="AZ1715" s="73" t="s">
        <v>156</v>
      </c>
      <c r="BA1715" s="27" t="s">
        <v>2210</v>
      </c>
      <c r="BB1715" s="61">
        <v>0</v>
      </c>
      <c r="BC1715" s="61">
        <v>0</v>
      </c>
      <c r="BD1715" s="89" t="s">
        <v>2211</v>
      </c>
      <c r="BE1715" s="27">
        <v>0</v>
      </c>
      <c r="BF1715" s="27">
        <v>0</v>
      </c>
      <c r="BG1715" s="27">
        <v>0</v>
      </c>
      <c r="BH1715" s="27">
        <v>0</v>
      </c>
      <c r="BI1715" s="27">
        <v>0</v>
      </c>
      <c r="BJ1715" s="27">
        <v>0</v>
      </c>
      <c r="BK1715" s="67">
        <v>0</v>
      </c>
      <c r="BL1715" s="29">
        <v>0</v>
      </c>
      <c r="BM1715" s="29">
        <v>0</v>
      </c>
      <c r="BN1715" s="29">
        <v>0</v>
      </c>
      <c r="BO1715" s="29">
        <v>0</v>
      </c>
      <c r="BP1715" s="29">
        <v>0</v>
      </c>
      <c r="BQ1715" s="29">
        <v>0</v>
      </c>
      <c r="BR1715" s="29">
        <v>0</v>
      </c>
      <c r="BS1715" s="29"/>
      <c r="BT1715" s="29"/>
      <c r="BU1715" s="29"/>
      <c r="BV1715" s="29">
        <v>0</v>
      </c>
      <c r="BW1715" s="29">
        <v>0</v>
      </c>
      <c r="BX1715" s="29">
        <v>0</v>
      </c>
    </row>
    <row r="1716" spans="3:76" ht="20.100000000000001" customHeight="1">
      <c r="C1716" s="59">
        <v>77001406</v>
      </c>
      <c r="D1716" s="28" t="s">
        <v>2212</v>
      </c>
      <c r="E1716" s="29">
        <v>1</v>
      </c>
      <c r="F1716" s="11">
        <v>80000001</v>
      </c>
      <c r="G1716" s="29">
        <v>0</v>
      </c>
      <c r="H1716" s="29">
        <v>0</v>
      </c>
      <c r="I1716" s="29">
        <v>1</v>
      </c>
      <c r="J1716" s="29">
        <v>0</v>
      </c>
      <c r="K1716" s="29">
        <v>0</v>
      </c>
      <c r="L1716" s="29">
        <v>0</v>
      </c>
      <c r="M1716" s="29">
        <v>0</v>
      </c>
      <c r="N1716" s="29">
        <v>2</v>
      </c>
      <c r="O1716" s="29">
        <v>2</v>
      </c>
      <c r="P1716" s="29">
        <v>0.8</v>
      </c>
      <c r="Q1716" s="29">
        <v>0</v>
      </c>
      <c r="R1716" s="29">
        <v>0</v>
      </c>
      <c r="S1716" s="29">
        <v>0</v>
      </c>
      <c r="T1716" s="29">
        <v>1</v>
      </c>
      <c r="U1716" s="29">
        <v>2</v>
      </c>
      <c r="V1716" s="29">
        <v>0</v>
      </c>
      <c r="W1716" s="29">
        <v>0</v>
      </c>
      <c r="X1716" s="29"/>
      <c r="Y1716" s="29">
        <v>0</v>
      </c>
      <c r="Z1716" s="29">
        <v>1</v>
      </c>
      <c r="AA1716" s="29">
        <v>0</v>
      </c>
      <c r="AB1716" s="29">
        <v>0</v>
      </c>
      <c r="AC1716" s="29">
        <v>0</v>
      </c>
      <c r="AD1716" s="29">
        <v>0</v>
      </c>
      <c r="AE1716" s="29">
        <v>12</v>
      </c>
      <c r="AF1716" s="29">
        <v>1</v>
      </c>
      <c r="AG1716" s="29">
        <v>8</v>
      </c>
      <c r="AH1716" s="29">
        <v>0</v>
      </c>
      <c r="AI1716" s="29">
        <v>1</v>
      </c>
      <c r="AJ1716" s="29">
        <v>0</v>
      </c>
      <c r="AK1716" s="29">
        <v>4</v>
      </c>
      <c r="AL1716" s="29">
        <v>0</v>
      </c>
      <c r="AM1716" s="29">
        <v>0</v>
      </c>
      <c r="AN1716" s="29">
        <v>0</v>
      </c>
      <c r="AO1716" s="29">
        <v>0</v>
      </c>
      <c r="AP1716" s="29">
        <v>2000</v>
      </c>
      <c r="AQ1716" s="29">
        <v>1.5</v>
      </c>
      <c r="AR1716" s="29">
        <v>0</v>
      </c>
      <c r="AS1716" s="29">
        <v>0</v>
      </c>
      <c r="AT1716" s="29">
        <v>0</v>
      </c>
      <c r="AU1716" s="29"/>
      <c r="AV1716" s="28" t="s">
        <v>158</v>
      </c>
      <c r="AW1716" s="29" t="s">
        <v>336</v>
      </c>
      <c r="AX1716" s="29">
        <v>0</v>
      </c>
      <c r="AY1716" s="29">
        <v>77001405</v>
      </c>
      <c r="AZ1716" s="28" t="s">
        <v>2061</v>
      </c>
      <c r="BA1716" s="29">
        <v>0</v>
      </c>
      <c r="BB1716" s="29">
        <v>0</v>
      </c>
      <c r="BC1716" s="29">
        <v>0</v>
      </c>
      <c r="BD1716" s="198" t="s">
        <v>2213</v>
      </c>
      <c r="BE1716" s="29">
        <v>0</v>
      </c>
      <c r="BF1716" s="29">
        <v>0</v>
      </c>
      <c r="BG1716" s="29">
        <v>0</v>
      </c>
      <c r="BH1716" s="29">
        <v>0</v>
      </c>
      <c r="BI1716" s="29">
        <v>0</v>
      </c>
      <c r="BJ1716" s="29">
        <v>0</v>
      </c>
      <c r="BK1716" s="36">
        <v>0</v>
      </c>
      <c r="BL1716" s="29">
        <v>0</v>
      </c>
      <c r="BM1716" s="29">
        <v>0</v>
      </c>
      <c r="BN1716" s="29">
        <v>1000</v>
      </c>
      <c r="BO1716" s="29">
        <v>0</v>
      </c>
      <c r="BP1716" s="29">
        <v>0</v>
      </c>
      <c r="BQ1716" s="29">
        <v>0</v>
      </c>
      <c r="BR1716" s="29">
        <v>0</v>
      </c>
      <c r="BS1716" s="29"/>
      <c r="BT1716" s="29"/>
      <c r="BU1716" s="29"/>
      <c r="BV1716" s="29">
        <v>1000</v>
      </c>
      <c r="BW1716" s="29">
        <v>0</v>
      </c>
      <c r="BX1716" s="29">
        <v>0</v>
      </c>
    </row>
    <row r="1717" spans="3:76" ht="19.5" customHeight="1">
      <c r="C1717" s="59">
        <v>77001407</v>
      </c>
      <c r="D1717" s="73" t="s">
        <v>2214</v>
      </c>
      <c r="E1717" s="59">
        <v>1</v>
      </c>
      <c r="F1717" s="11">
        <v>80000001</v>
      </c>
      <c r="G1717" s="59">
        <v>0</v>
      </c>
      <c r="H1717" s="59">
        <v>0</v>
      </c>
      <c r="I1717" s="59">
        <v>1</v>
      </c>
      <c r="J1717" s="59">
        <v>0</v>
      </c>
      <c r="K1717" s="59">
        <v>0</v>
      </c>
      <c r="L1717" s="27">
        <v>0</v>
      </c>
      <c r="M1717" s="27">
        <v>0</v>
      </c>
      <c r="N1717" s="27">
        <v>2</v>
      </c>
      <c r="O1717" s="27">
        <v>10</v>
      </c>
      <c r="P1717" s="27">
        <v>0.15</v>
      </c>
      <c r="Q1717" s="27">
        <v>0</v>
      </c>
      <c r="R1717" s="29">
        <v>0</v>
      </c>
      <c r="S1717" s="27">
        <v>0</v>
      </c>
      <c r="T1717" s="27">
        <v>1</v>
      </c>
      <c r="U1717" s="27">
        <v>2</v>
      </c>
      <c r="V1717" s="27">
        <v>0</v>
      </c>
      <c r="W1717" s="27">
        <v>2</v>
      </c>
      <c r="X1717" s="27"/>
      <c r="Y1717" s="27">
        <v>0</v>
      </c>
      <c r="Z1717" s="27">
        <v>1</v>
      </c>
      <c r="AA1717" s="27">
        <v>0</v>
      </c>
      <c r="AB1717" s="27">
        <v>0</v>
      </c>
      <c r="AC1717" s="27">
        <v>0</v>
      </c>
      <c r="AD1717" s="27">
        <v>1</v>
      </c>
      <c r="AE1717" s="27">
        <v>3</v>
      </c>
      <c r="AF1717" s="27">
        <v>1</v>
      </c>
      <c r="AG1717" s="27">
        <v>4</v>
      </c>
      <c r="AH1717" s="29">
        <v>1</v>
      </c>
      <c r="AI1717" s="29">
        <v>1</v>
      </c>
      <c r="AJ1717" s="29">
        <v>0</v>
      </c>
      <c r="AK1717" s="29">
        <v>3</v>
      </c>
      <c r="AL1717" s="27">
        <v>0</v>
      </c>
      <c r="AM1717" s="27">
        <v>1</v>
      </c>
      <c r="AN1717" s="27">
        <v>0</v>
      </c>
      <c r="AO1717" s="27">
        <v>1</v>
      </c>
      <c r="AP1717" s="27">
        <v>3000</v>
      </c>
      <c r="AQ1717" s="27">
        <v>1</v>
      </c>
      <c r="AR1717" s="27">
        <v>0</v>
      </c>
      <c r="AS1717" s="29">
        <v>0</v>
      </c>
      <c r="AT1717" s="230" t="s">
        <v>2206</v>
      </c>
      <c r="AU1717" s="158"/>
      <c r="AV1717" s="58" t="s">
        <v>154</v>
      </c>
      <c r="AW1717" s="27" t="s">
        <v>159</v>
      </c>
      <c r="AX1717" s="59">
        <v>0</v>
      </c>
      <c r="AY1717" s="59">
        <v>77001407</v>
      </c>
      <c r="AZ1717" s="73" t="s">
        <v>156</v>
      </c>
      <c r="BA1717" s="27">
        <v>0</v>
      </c>
      <c r="BB1717" s="61">
        <v>0</v>
      </c>
      <c r="BC1717" s="61">
        <v>0</v>
      </c>
      <c r="BD1717" s="89" t="s">
        <v>2215</v>
      </c>
      <c r="BE1717" s="27">
        <v>0</v>
      </c>
      <c r="BF1717" s="27">
        <v>0</v>
      </c>
      <c r="BG1717" s="27">
        <v>0</v>
      </c>
      <c r="BH1717" s="27">
        <v>0</v>
      </c>
      <c r="BI1717" s="27">
        <v>0</v>
      </c>
      <c r="BJ1717" s="27">
        <v>0</v>
      </c>
      <c r="BK1717" s="67">
        <v>0</v>
      </c>
      <c r="BL1717" s="29">
        <v>0</v>
      </c>
      <c r="BM1717" s="29">
        <v>0</v>
      </c>
      <c r="BN1717" s="29">
        <v>0</v>
      </c>
      <c r="BO1717" s="29">
        <v>0</v>
      </c>
      <c r="BP1717" s="29">
        <v>0</v>
      </c>
      <c r="BQ1717" s="29">
        <v>0</v>
      </c>
      <c r="BR1717" s="29">
        <v>0</v>
      </c>
      <c r="BS1717" s="29"/>
      <c r="BT1717" s="29"/>
      <c r="BU1717" s="29"/>
      <c r="BV1717" s="29">
        <v>0</v>
      </c>
      <c r="BW1717" s="29">
        <v>0</v>
      </c>
      <c r="BX1717" s="29">
        <v>0</v>
      </c>
    </row>
    <row r="1718" spans="3:76" ht="19.5" customHeight="1">
      <c r="C1718" s="185">
        <v>77001501</v>
      </c>
      <c r="D1718" s="186" t="s">
        <v>2216</v>
      </c>
      <c r="E1718" s="185">
        <v>1</v>
      </c>
      <c r="F1718" s="11">
        <v>80000001</v>
      </c>
      <c r="G1718" s="185">
        <v>0</v>
      </c>
      <c r="H1718" s="185">
        <v>0</v>
      </c>
      <c r="I1718" s="185">
        <v>1</v>
      </c>
      <c r="J1718" s="185">
        <v>0</v>
      </c>
      <c r="K1718" s="185">
        <v>0</v>
      </c>
      <c r="L1718" s="187">
        <v>0</v>
      </c>
      <c r="M1718" s="187">
        <v>0</v>
      </c>
      <c r="N1718" s="187">
        <v>2</v>
      </c>
      <c r="O1718" s="187">
        <v>2</v>
      </c>
      <c r="P1718" s="187">
        <v>0.5</v>
      </c>
      <c r="Q1718" s="187">
        <v>0</v>
      </c>
      <c r="R1718" s="189">
        <v>0</v>
      </c>
      <c r="S1718" s="187">
        <v>0</v>
      </c>
      <c r="T1718" s="187">
        <v>1</v>
      </c>
      <c r="U1718" s="187">
        <v>2</v>
      </c>
      <c r="V1718" s="187">
        <v>0</v>
      </c>
      <c r="W1718" s="187">
        <v>2</v>
      </c>
      <c r="X1718" s="187"/>
      <c r="Y1718" s="187">
        <v>0</v>
      </c>
      <c r="Z1718" s="187">
        <v>1</v>
      </c>
      <c r="AA1718" s="187">
        <v>0</v>
      </c>
      <c r="AB1718" s="187">
        <v>0</v>
      </c>
      <c r="AC1718" s="187">
        <v>0</v>
      </c>
      <c r="AD1718" s="187">
        <v>1</v>
      </c>
      <c r="AE1718" s="187">
        <v>30</v>
      </c>
      <c r="AF1718" s="187">
        <v>1</v>
      </c>
      <c r="AG1718" s="187">
        <v>4</v>
      </c>
      <c r="AH1718" s="189">
        <v>0</v>
      </c>
      <c r="AI1718" s="189">
        <v>1</v>
      </c>
      <c r="AJ1718" s="189">
        <v>0</v>
      </c>
      <c r="AK1718" s="189">
        <v>3</v>
      </c>
      <c r="AL1718" s="187">
        <v>0</v>
      </c>
      <c r="AM1718" s="187">
        <v>1</v>
      </c>
      <c r="AN1718" s="187">
        <v>0</v>
      </c>
      <c r="AO1718" s="187">
        <v>1</v>
      </c>
      <c r="AP1718" s="187">
        <v>3000</v>
      </c>
      <c r="AQ1718" s="187">
        <v>1</v>
      </c>
      <c r="AR1718" s="187">
        <v>0</v>
      </c>
      <c r="AS1718" s="189">
        <v>97005001</v>
      </c>
      <c r="AT1718" s="233" t="s">
        <v>2217</v>
      </c>
      <c r="AU1718" s="192"/>
      <c r="AV1718" s="191" t="s">
        <v>154</v>
      </c>
      <c r="AW1718" s="187" t="s">
        <v>159</v>
      </c>
      <c r="AX1718" s="185">
        <v>0</v>
      </c>
      <c r="AY1718" s="185">
        <v>77001501</v>
      </c>
      <c r="AZ1718" s="186" t="s">
        <v>156</v>
      </c>
      <c r="BA1718" s="187">
        <v>0</v>
      </c>
      <c r="BB1718" s="195">
        <v>0</v>
      </c>
      <c r="BC1718" s="195">
        <v>0</v>
      </c>
      <c r="BD1718" s="196" t="s">
        <v>2218</v>
      </c>
      <c r="BE1718" s="187">
        <v>0</v>
      </c>
      <c r="BF1718" s="187">
        <v>0</v>
      </c>
      <c r="BG1718" s="187">
        <v>0</v>
      </c>
      <c r="BH1718" s="187">
        <v>0</v>
      </c>
      <c r="BI1718" s="187">
        <v>0</v>
      </c>
      <c r="BJ1718" s="187">
        <v>0</v>
      </c>
      <c r="BK1718" s="188">
        <v>0</v>
      </c>
      <c r="BL1718" s="189">
        <v>0</v>
      </c>
      <c r="BM1718" s="189">
        <v>0</v>
      </c>
      <c r="BN1718" s="189">
        <v>0</v>
      </c>
      <c r="BO1718" s="189">
        <v>0</v>
      </c>
      <c r="BP1718" s="189">
        <v>0</v>
      </c>
      <c r="BQ1718" s="189">
        <v>0</v>
      </c>
      <c r="BR1718" s="189">
        <v>0</v>
      </c>
      <c r="BS1718" s="189"/>
      <c r="BT1718" s="189"/>
      <c r="BU1718" s="189"/>
      <c r="BV1718" s="189">
        <v>0</v>
      </c>
      <c r="BW1718" s="189">
        <v>0</v>
      </c>
      <c r="BX1718" s="189">
        <v>0</v>
      </c>
    </row>
    <row r="1719" spans="3:76" ht="20.100000000000001" customHeight="1">
      <c r="C1719" s="185">
        <v>77001502</v>
      </c>
      <c r="D1719" s="186" t="s">
        <v>2219</v>
      </c>
      <c r="E1719" s="187">
        <v>1</v>
      </c>
      <c r="F1719" s="11">
        <v>80000001</v>
      </c>
      <c r="G1719" s="187">
        <v>0</v>
      </c>
      <c r="H1719" s="187">
        <v>0</v>
      </c>
      <c r="I1719" s="185">
        <v>1</v>
      </c>
      <c r="J1719" s="187">
        <v>0</v>
      </c>
      <c r="K1719" s="187">
        <v>0</v>
      </c>
      <c r="L1719" s="187">
        <v>0</v>
      </c>
      <c r="M1719" s="187">
        <v>0</v>
      </c>
      <c r="N1719" s="187">
        <v>2</v>
      </c>
      <c r="O1719" s="187">
        <v>3</v>
      </c>
      <c r="P1719" s="187">
        <v>0.2</v>
      </c>
      <c r="Q1719" s="187">
        <v>0</v>
      </c>
      <c r="R1719" s="189">
        <v>0</v>
      </c>
      <c r="S1719" s="187">
        <v>0</v>
      </c>
      <c r="T1719" s="187">
        <v>1</v>
      </c>
      <c r="U1719" s="187">
        <v>1</v>
      </c>
      <c r="V1719" s="187">
        <v>0</v>
      </c>
      <c r="W1719" s="187">
        <v>1</v>
      </c>
      <c r="X1719" s="187"/>
      <c r="Y1719" s="187">
        <v>0</v>
      </c>
      <c r="Z1719" s="187">
        <v>1</v>
      </c>
      <c r="AA1719" s="187">
        <v>0</v>
      </c>
      <c r="AB1719" s="187">
        <v>0</v>
      </c>
      <c r="AC1719" s="187">
        <v>0</v>
      </c>
      <c r="AD1719" s="187">
        <v>1</v>
      </c>
      <c r="AE1719" s="187">
        <v>6</v>
      </c>
      <c r="AF1719" s="187">
        <v>1</v>
      </c>
      <c r="AG1719" s="187">
        <v>3</v>
      </c>
      <c r="AH1719" s="189">
        <v>0</v>
      </c>
      <c r="AI1719" s="189">
        <v>1</v>
      </c>
      <c r="AJ1719" s="189">
        <v>0</v>
      </c>
      <c r="AK1719" s="189">
        <v>2</v>
      </c>
      <c r="AL1719" s="187">
        <v>0</v>
      </c>
      <c r="AM1719" s="187">
        <v>0</v>
      </c>
      <c r="AN1719" s="187">
        <v>0</v>
      </c>
      <c r="AO1719" s="187">
        <v>1</v>
      </c>
      <c r="AP1719" s="187">
        <v>1100</v>
      </c>
      <c r="AQ1719" s="187">
        <v>1</v>
      </c>
      <c r="AR1719" s="187">
        <v>0</v>
      </c>
      <c r="AS1719" s="189">
        <v>0</v>
      </c>
      <c r="AT1719" s="187">
        <v>97005003</v>
      </c>
      <c r="AU1719" s="187"/>
      <c r="AV1719" s="186" t="s">
        <v>153</v>
      </c>
      <c r="AW1719" s="187" t="s">
        <v>159</v>
      </c>
      <c r="AX1719" s="185">
        <v>10000001</v>
      </c>
      <c r="AY1719" s="185">
        <v>77001505</v>
      </c>
      <c r="AZ1719" s="186" t="s">
        <v>1903</v>
      </c>
      <c r="BA1719" s="187">
        <v>0</v>
      </c>
      <c r="BB1719" s="195">
        <v>0</v>
      </c>
      <c r="BC1719" s="195">
        <v>0</v>
      </c>
      <c r="BD1719" s="199" t="s">
        <v>2220</v>
      </c>
      <c r="BE1719" s="187">
        <v>0</v>
      </c>
      <c r="BF1719" s="187">
        <v>0</v>
      </c>
      <c r="BG1719" s="187">
        <v>0</v>
      </c>
      <c r="BH1719" s="187">
        <v>0</v>
      </c>
      <c r="BI1719" s="187">
        <v>0</v>
      </c>
      <c r="BJ1719" s="187">
        <v>0</v>
      </c>
      <c r="BK1719" s="188">
        <v>0</v>
      </c>
      <c r="BL1719" s="189">
        <v>0</v>
      </c>
      <c r="BM1719" s="189">
        <v>0</v>
      </c>
      <c r="BN1719" s="189">
        <v>0</v>
      </c>
      <c r="BO1719" s="189">
        <v>0</v>
      </c>
      <c r="BP1719" s="189">
        <v>0</v>
      </c>
      <c r="BQ1719" s="189">
        <v>0</v>
      </c>
      <c r="BR1719" s="189">
        <v>77001508</v>
      </c>
      <c r="BS1719" s="189"/>
      <c r="BT1719" s="189"/>
      <c r="BU1719" s="189"/>
      <c r="BV1719" s="189">
        <v>0</v>
      </c>
      <c r="BW1719" s="189">
        <v>0</v>
      </c>
      <c r="BX1719" s="189">
        <v>0</v>
      </c>
    </row>
    <row r="1720" spans="3:76" ht="19.5" customHeight="1">
      <c r="C1720" s="185">
        <v>77001503</v>
      </c>
      <c r="D1720" s="186" t="s">
        <v>2221</v>
      </c>
      <c r="E1720" s="185">
        <v>1</v>
      </c>
      <c r="F1720" s="11">
        <v>80000001</v>
      </c>
      <c r="G1720" s="185">
        <v>0</v>
      </c>
      <c r="H1720" s="185">
        <v>0</v>
      </c>
      <c r="I1720" s="185">
        <v>1</v>
      </c>
      <c r="J1720" s="185">
        <v>0</v>
      </c>
      <c r="K1720" s="185">
        <v>0</v>
      </c>
      <c r="L1720" s="187">
        <v>0</v>
      </c>
      <c r="M1720" s="187">
        <v>0</v>
      </c>
      <c r="N1720" s="187">
        <v>2</v>
      </c>
      <c r="O1720" s="187">
        <v>1</v>
      </c>
      <c r="P1720" s="187">
        <v>0.2</v>
      </c>
      <c r="Q1720" s="187">
        <v>0</v>
      </c>
      <c r="R1720" s="189">
        <v>0</v>
      </c>
      <c r="S1720" s="187">
        <v>0</v>
      </c>
      <c r="T1720" s="187">
        <v>1</v>
      </c>
      <c r="U1720" s="187">
        <v>2</v>
      </c>
      <c r="V1720" s="187">
        <v>0</v>
      </c>
      <c r="W1720" s="187">
        <v>0.8</v>
      </c>
      <c r="X1720" s="187"/>
      <c r="Y1720" s="187">
        <v>0</v>
      </c>
      <c r="Z1720" s="187">
        <v>1</v>
      </c>
      <c r="AA1720" s="187">
        <v>0</v>
      </c>
      <c r="AB1720" s="187">
        <v>0</v>
      </c>
      <c r="AC1720" s="187">
        <v>0</v>
      </c>
      <c r="AD1720" s="187">
        <v>0</v>
      </c>
      <c r="AE1720" s="187">
        <v>16</v>
      </c>
      <c r="AF1720" s="187">
        <v>1</v>
      </c>
      <c r="AG1720" s="187">
        <v>3</v>
      </c>
      <c r="AH1720" s="189">
        <v>1</v>
      </c>
      <c r="AI1720" s="189">
        <v>0</v>
      </c>
      <c r="AJ1720" s="189">
        <v>0</v>
      </c>
      <c r="AK1720" s="189">
        <v>0</v>
      </c>
      <c r="AL1720" s="187">
        <v>0</v>
      </c>
      <c r="AM1720" s="187">
        <v>0</v>
      </c>
      <c r="AN1720" s="187">
        <v>0</v>
      </c>
      <c r="AO1720" s="187">
        <v>0</v>
      </c>
      <c r="AP1720" s="187">
        <v>999999</v>
      </c>
      <c r="AQ1720" s="187">
        <v>0</v>
      </c>
      <c r="AR1720" s="187">
        <v>0</v>
      </c>
      <c r="AS1720" s="189">
        <v>97005004</v>
      </c>
      <c r="AT1720" s="187">
        <v>97005002</v>
      </c>
      <c r="AU1720" s="187"/>
      <c r="AV1720" s="191" t="s">
        <v>154</v>
      </c>
      <c r="AW1720" s="187" t="s">
        <v>159</v>
      </c>
      <c r="AX1720" s="185">
        <v>10000007</v>
      </c>
      <c r="AY1720" s="185">
        <v>77001503</v>
      </c>
      <c r="AZ1720" s="191" t="s">
        <v>215</v>
      </c>
      <c r="BA1720" s="191" t="s">
        <v>216</v>
      </c>
      <c r="BB1720" s="195">
        <v>0</v>
      </c>
      <c r="BC1720" s="195">
        <v>0</v>
      </c>
      <c r="BD1720" s="196" t="s">
        <v>2222</v>
      </c>
      <c r="BE1720" s="187">
        <v>0</v>
      </c>
      <c r="BF1720" s="187">
        <v>0</v>
      </c>
      <c r="BG1720" s="187">
        <v>0</v>
      </c>
      <c r="BH1720" s="187">
        <v>0</v>
      </c>
      <c r="BI1720" s="187">
        <v>0</v>
      </c>
      <c r="BJ1720" s="187">
        <v>0</v>
      </c>
      <c r="BK1720" s="188">
        <v>0</v>
      </c>
      <c r="BL1720" s="189">
        <v>0</v>
      </c>
      <c r="BM1720" s="189">
        <v>0</v>
      </c>
      <c r="BN1720" s="189">
        <v>0</v>
      </c>
      <c r="BO1720" s="189">
        <v>0</v>
      </c>
      <c r="BP1720" s="189">
        <v>0</v>
      </c>
      <c r="BQ1720" s="189">
        <v>0</v>
      </c>
      <c r="BR1720" s="189">
        <v>0</v>
      </c>
      <c r="BS1720" s="189"/>
      <c r="BT1720" s="189"/>
      <c r="BU1720" s="189"/>
      <c r="BV1720" s="189">
        <v>0</v>
      </c>
      <c r="BW1720" s="189">
        <v>0</v>
      </c>
      <c r="BX1720" s="189">
        <v>0</v>
      </c>
    </row>
    <row r="1721" spans="3:76" ht="20.100000000000001" customHeight="1">
      <c r="C1721" s="185">
        <v>77001504</v>
      </c>
      <c r="D1721" s="186" t="s">
        <v>2223</v>
      </c>
      <c r="E1721" s="188">
        <v>1</v>
      </c>
      <c r="F1721" s="11">
        <v>80000001</v>
      </c>
      <c r="G1721" s="187">
        <v>0</v>
      </c>
      <c r="H1721" s="187">
        <v>0</v>
      </c>
      <c r="I1721" s="185">
        <v>1</v>
      </c>
      <c r="J1721" s="185">
        <v>0</v>
      </c>
      <c r="K1721" s="185">
        <v>0</v>
      </c>
      <c r="L1721" s="187">
        <v>0</v>
      </c>
      <c r="M1721" s="187">
        <v>0</v>
      </c>
      <c r="N1721" s="187">
        <v>2</v>
      </c>
      <c r="O1721" s="187">
        <v>1</v>
      </c>
      <c r="P1721" s="187">
        <v>0.2</v>
      </c>
      <c r="Q1721" s="187">
        <v>0</v>
      </c>
      <c r="R1721" s="189">
        <v>0</v>
      </c>
      <c r="S1721" s="187">
        <v>0</v>
      </c>
      <c r="T1721" s="187">
        <v>1</v>
      </c>
      <c r="U1721" s="188">
        <v>1</v>
      </c>
      <c r="V1721" s="187">
        <v>0</v>
      </c>
      <c r="W1721" s="187">
        <v>0</v>
      </c>
      <c r="X1721" s="187"/>
      <c r="Y1721" s="187">
        <v>0</v>
      </c>
      <c r="Z1721" s="187">
        <v>1</v>
      </c>
      <c r="AA1721" s="187">
        <v>0</v>
      </c>
      <c r="AB1721" s="187">
        <v>0</v>
      </c>
      <c r="AC1721" s="187">
        <v>0</v>
      </c>
      <c r="AD1721" s="187">
        <v>1</v>
      </c>
      <c r="AE1721" s="187">
        <v>12</v>
      </c>
      <c r="AF1721" s="187">
        <v>2</v>
      </c>
      <c r="AG1721" s="187" t="s">
        <v>152</v>
      </c>
      <c r="AH1721" s="189">
        <v>0</v>
      </c>
      <c r="AI1721" s="189">
        <v>2</v>
      </c>
      <c r="AJ1721" s="189">
        <v>0</v>
      </c>
      <c r="AK1721" s="189">
        <v>1.5</v>
      </c>
      <c r="AL1721" s="187">
        <v>0</v>
      </c>
      <c r="AM1721" s="187">
        <v>0</v>
      </c>
      <c r="AN1721" s="187">
        <v>0</v>
      </c>
      <c r="AO1721" s="187">
        <v>0.5</v>
      </c>
      <c r="AP1721" s="187">
        <v>500</v>
      </c>
      <c r="AQ1721" s="187">
        <v>0</v>
      </c>
      <c r="AR1721" s="187">
        <v>18</v>
      </c>
      <c r="AS1721" s="189">
        <v>0</v>
      </c>
      <c r="AT1721" s="192">
        <v>0</v>
      </c>
      <c r="AU1721" s="192"/>
      <c r="AV1721" s="186" t="s">
        <v>154</v>
      </c>
      <c r="AW1721" s="187" t="s">
        <v>162</v>
      </c>
      <c r="AX1721" s="185">
        <v>0</v>
      </c>
      <c r="AY1721" s="185">
        <v>0</v>
      </c>
      <c r="AZ1721" s="186" t="s">
        <v>385</v>
      </c>
      <c r="BA1721" s="187">
        <v>0</v>
      </c>
      <c r="BB1721" s="195">
        <v>0</v>
      </c>
      <c r="BC1721" s="195">
        <v>0</v>
      </c>
      <c r="BD1721" s="196" t="s">
        <v>2224</v>
      </c>
      <c r="BE1721" s="187">
        <v>0</v>
      </c>
      <c r="BF1721" s="187">
        <v>0</v>
      </c>
      <c r="BG1721" s="187">
        <v>0</v>
      </c>
      <c r="BH1721" s="187">
        <v>0</v>
      </c>
      <c r="BI1721" s="187">
        <v>0</v>
      </c>
      <c r="BJ1721" s="187">
        <v>0</v>
      </c>
      <c r="BK1721" s="188">
        <v>0</v>
      </c>
      <c r="BL1721" s="189">
        <v>0</v>
      </c>
      <c r="BM1721" s="189">
        <v>0</v>
      </c>
      <c r="BN1721" s="189">
        <v>0</v>
      </c>
      <c r="BO1721" s="189">
        <v>0</v>
      </c>
      <c r="BP1721" s="189">
        <v>0</v>
      </c>
      <c r="BQ1721" s="189">
        <v>1</v>
      </c>
      <c r="BR1721" s="189">
        <v>77001505</v>
      </c>
      <c r="BS1721" s="189"/>
      <c r="BT1721" s="189"/>
      <c r="BU1721" s="189"/>
      <c r="BV1721" s="189">
        <v>0</v>
      </c>
      <c r="BW1721" s="189">
        <v>0</v>
      </c>
      <c r="BX1721" s="189">
        <v>0</v>
      </c>
    </row>
    <row r="1722" spans="3:76" ht="19.5" customHeight="1">
      <c r="C1722" s="185">
        <v>77001505</v>
      </c>
      <c r="D1722" s="186" t="s">
        <v>2225</v>
      </c>
      <c r="E1722" s="185">
        <v>1</v>
      </c>
      <c r="F1722" s="11">
        <v>80000001</v>
      </c>
      <c r="G1722" s="185">
        <v>0</v>
      </c>
      <c r="H1722" s="185">
        <v>0</v>
      </c>
      <c r="I1722" s="185">
        <v>1</v>
      </c>
      <c r="J1722" s="185">
        <v>0</v>
      </c>
      <c r="K1722" s="185">
        <v>0</v>
      </c>
      <c r="L1722" s="187">
        <v>0</v>
      </c>
      <c r="M1722" s="187">
        <v>0</v>
      </c>
      <c r="N1722" s="187">
        <v>2</v>
      </c>
      <c r="O1722" s="187">
        <v>16</v>
      </c>
      <c r="P1722" s="187">
        <v>5</v>
      </c>
      <c r="Q1722" s="187">
        <v>0</v>
      </c>
      <c r="R1722" s="189">
        <v>0</v>
      </c>
      <c r="S1722" s="187">
        <v>0</v>
      </c>
      <c r="T1722" s="187">
        <v>1</v>
      </c>
      <c r="U1722" s="187">
        <v>2</v>
      </c>
      <c r="V1722" s="187">
        <v>0</v>
      </c>
      <c r="W1722" s="187">
        <v>2</v>
      </c>
      <c r="X1722" s="187"/>
      <c r="Y1722" s="187">
        <v>0</v>
      </c>
      <c r="Z1722" s="187">
        <v>0</v>
      </c>
      <c r="AA1722" s="187">
        <v>0</v>
      </c>
      <c r="AB1722" s="187">
        <v>0</v>
      </c>
      <c r="AC1722" s="187">
        <v>0</v>
      </c>
      <c r="AD1722" s="187">
        <v>1</v>
      </c>
      <c r="AE1722" s="187">
        <v>0</v>
      </c>
      <c r="AF1722" s="187">
        <v>1</v>
      </c>
      <c r="AG1722" s="187" t="s">
        <v>2226</v>
      </c>
      <c r="AH1722" s="189">
        <v>0</v>
      </c>
      <c r="AI1722" s="189">
        <v>2</v>
      </c>
      <c r="AJ1722" s="189">
        <v>0</v>
      </c>
      <c r="AK1722" s="189">
        <v>2</v>
      </c>
      <c r="AL1722" s="187">
        <v>0</v>
      </c>
      <c r="AM1722" s="187">
        <v>0</v>
      </c>
      <c r="AN1722" s="187">
        <v>0</v>
      </c>
      <c r="AO1722" s="187">
        <v>0.5</v>
      </c>
      <c r="AP1722" s="187">
        <v>1000</v>
      </c>
      <c r="AQ1722" s="187">
        <v>0.5</v>
      </c>
      <c r="AR1722" s="187">
        <v>0</v>
      </c>
      <c r="AS1722" s="193">
        <v>0</v>
      </c>
      <c r="AT1722" s="233" t="s">
        <v>2227</v>
      </c>
      <c r="AU1722" s="192"/>
      <c r="AV1722" s="186" t="s">
        <v>171</v>
      </c>
      <c r="AW1722" s="187" t="s">
        <v>159</v>
      </c>
      <c r="AX1722" s="185">
        <v>10000007</v>
      </c>
      <c r="AY1722" s="234" t="s">
        <v>2228</v>
      </c>
      <c r="AZ1722" s="186" t="s">
        <v>156</v>
      </c>
      <c r="BA1722" s="187">
        <v>0</v>
      </c>
      <c r="BB1722" s="195">
        <v>0</v>
      </c>
      <c r="BC1722" s="195">
        <v>1</v>
      </c>
      <c r="BD1722" s="196" t="s">
        <v>1918</v>
      </c>
      <c r="BE1722" s="187">
        <v>0</v>
      </c>
      <c r="BF1722" s="187">
        <v>0</v>
      </c>
      <c r="BG1722" s="187">
        <v>0</v>
      </c>
      <c r="BH1722" s="187">
        <v>0</v>
      </c>
      <c r="BI1722" s="187">
        <v>0</v>
      </c>
      <c r="BJ1722" s="187">
        <v>0</v>
      </c>
      <c r="BK1722" s="188">
        <v>0</v>
      </c>
      <c r="BL1722" s="189">
        <v>0</v>
      </c>
      <c r="BM1722" s="189">
        <v>0</v>
      </c>
      <c r="BN1722" s="189">
        <v>0</v>
      </c>
      <c r="BO1722" s="189">
        <v>0</v>
      </c>
      <c r="BP1722" s="189">
        <v>0</v>
      </c>
      <c r="BQ1722" s="189">
        <v>0</v>
      </c>
      <c r="BR1722" s="189">
        <v>77001508</v>
      </c>
      <c r="BS1722" s="189"/>
      <c r="BT1722" s="189"/>
      <c r="BU1722" s="189"/>
      <c r="BV1722" s="189">
        <v>0</v>
      </c>
      <c r="BW1722" s="189">
        <v>0</v>
      </c>
      <c r="BX1722" s="189">
        <v>0</v>
      </c>
    </row>
    <row r="1723" spans="3:76" ht="19.5" customHeight="1">
      <c r="C1723" s="185">
        <v>77001506</v>
      </c>
      <c r="D1723" s="186" t="s">
        <v>2229</v>
      </c>
      <c r="E1723" s="185">
        <v>1</v>
      </c>
      <c r="F1723" s="11">
        <v>80000001</v>
      </c>
      <c r="G1723" s="185">
        <v>0</v>
      </c>
      <c r="H1723" s="185">
        <v>0</v>
      </c>
      <c r="I1723" s="185">
        <v>1</v>
      </c>
      <c r="J1723" s="185">
        <v>0</v>
      </c>
      <c r="K1723" s="185">
        <v>0</v>
      </c>
      <c r="L1723" s="187">
        <v>0</v>
      </c>
      <c r="M1723" s="187">
        <v>0</v>
      </c>
      <c r="N1723" s="187">
        <v>2</v>
      </c>
      <c r="O1723" s="187">
        <v>2</v>
      </c>
      <c r="P1723" s="187">
        <v>0.3</v>
      </c>
      <c r="Q1723" s="187">
        <v>1</v>
      </c>
      <c r="R1723" s="189">
        <v>0</v>
      </c>
      <c r="S1723" s="187">
        <v>0</v>
      </c>
      <c r="T1723" s="187">
        <v>1</v>
      </c>
      <c r="U1723" s="187">
        <v>2</v>
      </c>
      <c r="V1723" s="187">
        <v>0</v>
      </c>
      <c r="W1723" s="187">
        <v>2.5</v>
      </c>
      <c r="X1723" s="187"/>
      <c r="Y1723" s="187">
        <v>0</v>
      </c>
      <c r="Z1723" s="187">
        <v>1</v>
      </c>
      <c r="AA1723" s="187">
        <v>0</v>
      </c>
      <c r="AB1723" s="187">
        <v>0</v>
      </c>
      <c r="AC1723" s="187">
        <v>1</v>
      </c>
      <c r="AD1723" s="187">
        <v>0</v>
      </c>
      <c r="AE1723" s="187">
        <v>0</v>
      </c>
      <c r="AF1723" s="187">
        <v>1</v>
      </c>
      <c r="AG1723" s="187">
        <v>5</v>
      </c>
      <c r="AH1723" s="189">
        <v>0</v>
      </c>
      <c r="AI1723" s="189">
        <v>1</v>
      </c>
      <c r="AJ1723" s="189">
        <v>0</v>
      </c>
      <c r="AK1723" s="189">
        <v>1.5</v>
      </c>
      <c r="AL1723" s="187">
        <v>0</v>
      </c>
      <c r="AM1723" s="187">
        <v>0</v>
      </c>
      <c r="AN1723" s="187">
        <v>0</v>
      </c>
      <c r="AO1723" s="187">
        <v>1.5</v>
      </c>
      <c r="AP1723" s="187">
        <v>2000</v>
      </c>
      <c r="AQ1723" s="187">
        <v>1.5</v>
      </c>
      <c r="AR1723" s="187">
        <v>0</v>
      </c>
      <c r="AS1723" s="189">
        <v>97005007</v>
      </c>
      <c r="AT1723" s="233" t="s">
        <v>2227</v>
      </c>
      <c r="AU1723" s="192"/>
      <c r="AV1723" s="191" t="s">
        <v>158</v>
      </c>
      <c r="AW1723" s="187" t="s">
        <v>159</v>
      </c>
      <c r="AX1723" s="185">
        <v>0</v>
      </c>
      <c r="AY1723" s="185">
        <v>77001506</v>
      </c>
      <c r="AZ1723" s="186" t="s">
        <v>156</v>
      </c>
      <c r="BA1723" s="187">
        <v>0</v>
      </c>
      <c r="BB1723" s="195">
        <v>0</v>
      </c>
      <c r="BC1723" s="195">
        <v>0</v>
      </c>
      <c r="BD1723" s="196" t="s">
        <v>2230</v>
      </c>
      <c r="BE1723" s="187">
        <v>0</v>
      </c>
      <c r="BF1723" s="187">
        <v>0</v>
      </c>
      <c r="BG1723" s="187">
        <v>0</v>
      </c>
      <c r="BH1723" s="187">
        <v>0</v>
      </c>
      <c r="BI1723" s="187">
        <v>0</v>
      </c>
      <c r="BJ1723" s="187">
        <v>0</v>
      </c>
      <c r="BK1723" s="188">
        <v>0</v>
      </c>
      <c r="BL1723" s="189">
        <v>0</v>
      </c>
      <c r="BM1723" s="189">
        <v>0</v>
      </c>
      <c r="BN1723" s="189">
        <v>0</v>
      </c>
      <c r="BO1723" s="189">
        <v>0</v>
      </c>
      <c r="BP1723" s="189">
        <v>0</v>
      </c>
      <c r="BQ1723" s="189">
        <v>0</v>
      </c>
      <c r="BR1723" s="189">
        <v>0</v>
      </c>
      <c r="BS1723" s="189"/>
      <c r="BT1723" s="189"/>
      <c r="BU1723" s="189"/>
      <c r="BV1723" s="189">
        <v>0</v>
      </c>
      <c r="BW1723" s="189">
        <v>0</v>
      </c>
      <c r="BX1723" s="189">
        <v>0</v>
      </c>
    </row>
    <row r="1724" spans="3:76" ht="19.5" customHeight="1">
      <c r="C1724" s="185">
        <v>77001507</v>
      </c>
      <c r="D1724" s="186" t="s">
        <v>2231</v>
      </c>
      <c r="E1724" s="185">
        <v>1</v>
      </c>
      <c r="F1724" s="11">
        <v>80000001</v>
      </c>
      <c r="G1724" s="185">
        <v>0</v>
      </c>
      <c r="H1724" s="185">
        <v>0</v>
      </c>
      <c r="I1724" s="185">
        <v>1</v>
      </c>
      <c r="J1724" s="185">
        <v>0</v>
      </c>
      <c r="K1724" s="185">
        <v>0</v>
      </c>
      <c r="L1724" s="187">
        <v>0</v>
      </c>
      <c r="M1724" s="187">
        <v>0</v>
      </c>
      <c r="N1724" s="187">
        <v>2</v>
      </c>
      <c r="O1724" s="187">
        <v>3</v>
      </c>
      <c r="P1724" s="187">
        <v>0.2</v>
      </c>
      <c r="Q1724" s="187">
        <v>0</v>
      </c>
      <c r="R1724" s="189">
        <v>1</v>
      </c>
      <c r="S1724" s="187">
        <v>0</v>
      </c>
      <c r="T1724" s="187">
        <v>1</v>
      </c>
      <c r="U1724" s="187">
        <v>2</v>
      </c>
      <c r="V1724" s="187">
        <v>0</v>
      </c>
      <c r="W1724" s="187">
        <v>2</v>
      </c>
      <c r="X1724" s="187"/>
      <c r="Y1724" s="187">
        <v>0</v>
      </c>
      <c r="Z1724" s="187">
        <v>1</v>
      </c>
      <c r="AA1724" s="187">
        <v>0</v>
      </c>
      <c r="AB1724" s="187">
        <v>0</v>
      </c>
      <c r="AC1724" s="187">
        <v>1</v>
      </c>
      <c r="AD1724" s="187">
        <v>1</v>
      </c>
      <c r="AE1724" s="187">
        <v>0</v>
      </c>
      <c r="AF1724" s="187">
        <v>1</v>
      </c>
      <c r="AG1724" s="187">
        <v>3</v>
      </c>
      <c r="AH1724" s="189">
        <v>0</v>
      </c>
      <c r="AI1724" s="189">
        <v>1</v>
      </c>
      <c r="AJ1724" s="189">
        <v>0</v>
      </c>
      <c r="AK1724" s="189">
        <v>3</v>
      </c>
      <c r="AL1724" s="187">
        <v>0</v>
      </c>
      <c r="AM1724" s="187">
        <v>0</v>
      </c>
      <c r="AN1724" s="187">
        <v>0</v>
      </c>
      <c r="AO1724" s="187">
        <v>0</v>
      </c>
      <c r="AP1724" s="187">
        <v>500</v>
      </c>
      <c r="AQ1724" s="187">
        <v>0.3</v>
      </c>
      <c r="AR1724" s="187">
        <v>0</v>
      </c>
      <c r="AS1724" s="189">
        <v>0</v>
      </c>
      <c r="AT1724" s="192">
        <v>0</v>
      </c>
      <c r="AU1724" s="192"/>
      <c r="AV1724" s="191" t="s">
        <v>153</v>
      </c>
      <c r="AW1724" s="187" t="s">
        <v>159</v>
      </c>
      <c r="AX1724" s="185">
        <v>0</v>
      </c>
      <c r="AY1724" s="185">
        <v>77001507</v>
      </c>
      <c r="AZ1724" s="186" t="s">
        <v>156</v>
      </c>
      <c r="BA1724" s="187">
        <v>0</v>
      </c>
      <c r="BB1724" s="195">
        <v>0</v>
      </c>
      <c r="BC1724" s="195">
        <v>0</v>
      </c>
      <c r="BD1724" s="196" t="s">
        <v>2204</v>
      </c>
      <c r="BE1724" s="187">
        <v>0</v>
      </c>
      <c r="BF1724" s="187">
        <v>0</v>
      </c>
      <c r="BG1724" s="187">
        <v>0</v>
      </c>
      <c r="BH1724" s="187">
        <v>0</v>
      </c>
      <c r="BI1724" s="187">
        <v>0</v>
      </c>
      <c r="BJ1724" s="187">
        <v>0</v>
      </c>
      <c r="BK1724" s="188">
        <v>0</v>
      </c>
      <c r="BL1724" s="189">
        <v>0</v>
      </c>
      <c r="BM1724" s="189">
        <v>0</v>
      </c>
      <c r="BN1724" s="189">
        <v>0</v>
      </c>
      <c r="BO1724" s="189">
        <v>0</v>
      </c>
      <c r="BP1724" s="189">
        <v>0</v>
      </c>
      <c r="BQ1724" s="189">
        <v>0</v>
      </c>
      <c r="BR1724" s="189">
        <v>0</v>
      </c>
      <c r="BS1724" s="189"/>
      <c r="BT1724" s="189"/>
      <c r="BU1724" s="189"/>
      <c r="BV1724" s="189">
        <v>0</v>
      </c>
      <c r="BW1724" s="189">
        <v>0</v>
      </c>
      <c r="BX1724" s="189">
        <v>0</v>
      </c>
    </row>
    <row r="1725" spans="3:76" ht="19.5" customHeight="1">
      <c r="C1725" s="185">
        <v>77001508</v>
      </c>
      <c r="D1725" s="186" t="s">
        <v>2145</v>
      </c>
      <c r="E1725" s="185">
        <v>1</v>
      </c>
      <c r="F1725" s="11">
        <v>80000001</v>
      </c>
      <c r="G1725" s="185">
        <v>0</v>
      </c>
      <c r="H1725" s="185">
        <v>0</v>
      </c>
      <c r="I1725" s="185">
        <v>1</v>
      </c>
      <c r="J1725" s="185">
        <v>0</v>
      </c>
      <c r="K1725" s="185">
        <v>0</v>
      </c>
      <c r="L1725" s="187">
        <v>0</v>
      </c>
      <c r="M1725" s="187">
        <v>0</v>
      </c>
      <c r="N1725" s="187">
        <v>2</v>
      </c>
      <c r="O1725" s="187">
        <v>1</v>
      </c>
      <c r="P1725" s="187">
        <v>1</v>
      </c>
      <c r="Q1725" s="187">
        <v>0</v>
      </c>
      <c r="R1725" s="189">
        <v>0</v>
      </c>
      <c r="S1725" s="187">
        <v>0</v>
      </c>
      <c r="T1725" s="187">
        <v>1</v>
      </c>
      <c r="U1725" s="187">
        <v>2</v>
      </c>
      <c r="V1725" s="187">
        <v>0</v>
      </c>
      <c r="W1725" s="187">
        <v>0.5</v>
      </c>
      <c r="X1725" s="187"/>
      <c r="Y1725" s="187">
        <v>0</v>
      </c>
      <c r="Z1725" s="187">
        <v>1</v>
      </c>
      <c r="AA1725" s="187">
        <v>0</v>
      </c>
      <c r="AB1725" s="187">
        <v>0</v>
      </c>
      <c r="AC1725" s="187">
        <v>0</v>
      </c>
      <c r="AD1725" s="187">
        <v>0</v>
      </c>
      <c r="AE1725" s="187">
        <v>25</v>
      </c>
      <c r="AF1725" s="187">
        <v>1</v>
      </c>
      <c r="AG1725" s="187">
        <v>3</v>
      </c>
      <c r="AH1725" s="189">
        <v>0</v>
      </c>
      <c r="AI1725" s="189">
        <v>0</v>
      </c>
      <c r="AJ1725" s="189">
        <v>0</v>
      </c>
      <c r="AK1725" s="189">
        <v>0</v>
      </c>
      <c r="AL1725" s="187">
        <v>0</v>
      </c>
      <c r="AM1725" s="187">
        <v>0</v>
      </c>
      <c r="AN1725" s="187">
        <v>0</v>
      </c>
      <c r="AO1725" s="187">
        <v>0</v>
      </c>
      <c r="AP1725" s="187">
        <v>120000</v>
      </c>
      <c r="AQ1725" s="187">
        <v>0</v>
      </c>
      <c r="AR1725" s="187">
        <v>0</v>
      </c>
      <c r="AS1725" s="235" t="s">
        <v>2232</v>
      </c>
      <c r="AT1725" s="187">
        <v>97005002</v>
      </c>
      <c r="AU1725" s="187"/>
      <c r="AV1725" s="191" t="s">
        <v>153</v>
      </c>
      <c r="AW1725" s="187" t="s">
        <v>159</v>
      </c>
      <c r="AX1725" s="185">
        <v>10000007</v>
      </c>
      <c r="AY1725" s="185">
        <v>77001503</v>
      </c>
      <c r="AZ1725" s="191" t="s">
        <v>215</v>
      </c>
      <c r="BA1725" s="191" t="s">
        <v>216</v>
      </c>
      <c r="BB1725" s="195">
        <v>0</v>
      </c>
      <c r="BC1725" s="195">
        <v>0</v>
      </c>
      <c r="BD1725" s="196" t="s">
        <v>2233</v>
      </c>
      <c r="BE1725" s="187">
        <v>0</v>
      </c>
      <c r="BF1725" s="187">
        <v>0</v>
      </c>
      <c r="BG1725" s="187">
        <v>0</v>
      </c>
      <c r="BH1725" s="187">
        <v>0</v>
      </c>
      <c r="BI1725" s="187">
        <v>0</v>
      </c>
      <c r="BJ1725" s="187">
        <v>0</v>
      </c>
      <c r="BK1725" s="188">
        <v>0</v>
      </c>
      <c r="BL1725" s="189">
        <v>0</v>
      </c>
      <c r="BM1725" s="189">
        <v>0</v>
      </c>
      <c r="BN1725" s="189">
        <v>0</v>
      </c>
      <c r="BO1725" s="189">
        <v>0</v>
      </c>
      <c r="BP1725" s="189">
        <v>0</v>
      </c>
      <c r="BQ1725" s="189">
        <v>1</v>
      </c>
      <c r="BR1725" s="189">
        <v>0</v>
      </c>
      <c r="BS1725" s="189"/>
      <c r="BT1725" s="189"/>
      <c r="BU1725" s="189"/>
      <c r="BV1725" s="189">
        <v>0</v>
      </c>
      <c r="BW1725" s="189">
        <v>0</v>
      </c>
      <c r="BX1725" s="189">
        <v>0</v>
      </c>
    </row>
    <row r="1726" spans="3:76" ht="20.100000000000001" customHeight="1">
      <c r="C1726" s="138">
        <v>77001601</v>
      </c>
      <c r="D1726" s="139" t="s">
        <v>2234</v>
      </c>
      <c r="E1726" s="140">
        <v>1</v>
      </c>
      <c r="F1726" s="11">
        <v>80000001</v>
      </c>
      <c r="G1726" s="138">
        <v>0</v>
      </c>
      <c r="H1726" s="138">
        <v>0</v>
      </c>
      <c r="I1726" s="138">
        <v>1</v>
      </c>
      <c r="J1726" s="138">
        <v>0</v>
      </c>
      <c r="K1726" s="138">
        <v>0</v>
      </c>
      <c r="L1726" s="140">
        <v>0</v>
      </c>
      <c r="M1726" s="140">
        <v>0</v>
      </c>
      <c r="N1726" s="140">
        <v>2</v>
      </c>
      <c r="O1726" s="140">
        <v>16</v>
      </c>
      <c r="P1726" s="140">
        <v>8</v>
      </c>
      <c r="Q1726" s="140">
        <v>0</v>
      </c>
      <c r="R1726" s="146">
        <v>3</v>
      </c>
      <c r="S1726" s="140">
        <v>0</v>
      </c>
      <c r="T1726" s="140">
        <v>1</v>
      </c>
      <c r="U1726" s="140">
        <v>2</v>
      </c>
      <c r="V1726" s="140">
        <v>0</v>
      </c>
      <c r="W1726" s="140">
        <v>0.5</v>
      </c>
      <c r="X1726" s="140"/>
      <c r="Y1726" s="140">
        <v>0</v>
      </c>
      <c r="Z1726" s="140">
        <v>0</v>
      </c>
      <c r="AA1726" s="140">
        <v>0</v>
      </c>
      <c r="AB1726" s="140">
        <v>0</v>
      </c>
      <c r="AC1726" s="140">
        <v>0</v>
      </c>
      <c r="AD1726" s="140">
        <v>0</v>
      </c>
      <c r="AE1726" s="140">
        <v>0</v>
      </c>
      <c r="AF1726" s="140">
        <v>1</v>
      </c>
      <c r="AG1726" s="140">
        <v>3</v>
      </c>
      <c r="AH1726" s="146">
        <v>6</v>
      </c>
      <c r="AI1726" s="146">
        <v>1</v>
      </c>
      <c r="AJ1726" s="146">
        <v>0</v>
      </c>
      <c r="AK1726" s="146">
        <v>1.5</v>
      </c>
      <c r="AL1726" s="140">
        <v>0</v>
      </c>
      <c r="AM1726" s="140">
        <v>0</v>
      </c>
      <c r="AN1726" s="140">
        <v>0</v>
      </c>
      <c r="AO1726" s="140">
        <v>1</v>
      </c>
      <c r="AP1726" s="140">
        <v>5000</v>
      </c>
      <c r="AQ1726" s="140">
        <v>1</v>
      </c>
      <c r="AR1726" s="140">
        <v>0</v>
      </c>
      <c r="AS1726" s="146">
        <v>0</v>
      </c>
      <c r="AT1726" s="225" t="s">
        <v>2235</v>
      </c>
      <c r="AU1726" s="151"/>
      <c r="AV1726" s="144" t="s">
        <v>189</v>
      </c>
      <c r="AW1726" s="140" t="s">
        <v>159</v>
      </c>
      <c r="AX1726" s="138">
        <v>10000007</v>
      </c>
      <c r="AY1726" s="227" t="s">
        <v>2236</v>
      </c>
      <c r="AZ1726" s="139" t="s">
        <v>156</v>
      </c>
      <c r="BA1726" s="140" t="s">
        <v>2237</v>
      </c>
      <c r="BB1726" s="147">
        <v>0</v>
      </c>
      <c r="BC1726" s="147">
        <v>0</v>
      </c>
      <c r="BD1726" s="155" t="s">
        <v>2238</v>
      </c>
      <c r="BE1726" s="140">
        <v>0</v>
      </c>
      <c r="BF1726" s="140">
        <v>0</v>
      </c>
      <c r="BG1726" s="140">
        <v>0</v>
      </c>
      <c r="BH1726" s="140">
        <v>0</v>
      </c>
      <c r="BI1726" s="140">
        <v>0</v>
      </c>
      <c r="BJ1726" s="140">
        <v>0</v>
      </c>
      <c r="BK1726" s="142">
        <v>0</v>
      </c>
      <c r="BL1726" s="146">
        <v>0</v>
      </c>
      <c r="BM1726" s="146">
        <v>0</v>
      </c>
      <c r="BN1726" s="146">
        <v>0</v>
      </c>
      <c r="BO1726" s="146">
        <v>0</v>
      </c>
      <c r="BP1726" s="146">
        <v>0</v>
      </c>
      <c r="BQ1726" s="146">
        <v>0</v>
      </c>
      <c r="BR1726" s="146">
        <v>0</v>
      </c>
      <c r="BS1726" s="146"/>
      <c r="BT1726" s="146"/>
      <c r="BU1726" s="146"/>
      <c r="BV1726" s="146">
        <v>0</v>
      </c>
      <c r="BW1726" s="146">
        <v>0</v>
      </c>
      <c r="BX1726" s="146">
        <v>0</v>
      </c>
    </row>
    <row r="1727" spans="3:76" ht="20.100000000000001" customHeight="1">
      <c r="C1727" s="138">
        <v>77001602</v>
      </c>
      <c r="D1727" s="143" t="s">
        <v>1912</v>
      </c>
      <c r="E1727" s="142">
        <v>1</v>
      </c>
      <c r="F1727" s="11">
        <v>80000001</v>
      </c>
      <c r="G1727" s="142">
        <v>0</v>
      </c>
      <c r="H1727" s="142">
        <v>0</v>
      </c>
      <c r="I1727" s="138">
        <v>1</v>
      </c>
      <c r="J1727" s="142">
        <v>0</v>
      </c>
      <c r="K1727" s="145">
        <v>0</v>
      </c>
      <c r="L1727" s="145">
        <v>0</v>
      </c>
      <c r="M1727" s="142">
        <v>0</v>
      </c>
      <c r="N1727" s="140">
        <v>2</v>
      </c>
      <c r="O1727" s="140">
        <v>2</v>
      </c>
      <c r="P1727" s="142">
        <v>0.8</v>
      </c>
      <c r="Q1727" s="142">
        <v>0</v>
      </c>
      <c r="R1727" s="146">
        <v>0</v>
      </c>
      <c r="S1727" s="142">
        <v>0</v>
      </c>
      <c r="T1727" s="140">
        <v>1</v>
      </c>
      <c r="U1727" s="142">
        <v>1</v>
      </c>
      <c r="V1727" s="145">
        <v>0</v>
      </c>
      <c r="W1727" s="142">
        <v>2</v>
      </c>
      <c r="X1727" s="142"/>
      <c r="Y1727" s="142">
        <v>0</v>
      </c>
      <c r="Z1727" s="142">
        <v>0</v>
      </c>
      <c r="AA1727" s="142">
        <v>0</v>
      </c>
      <c r="AB1727" s="145">
        <v>0</v>
      </c>
      <c r="AC1727" s="142">
        <v>0</v>
      </c>
      <c r="AD1727" s="142">
        <v>0</v>
      </c>
      <c r="AE1727" s="142">
        <v>0</v>
      </c>
      <c r="AF1727" s="142">
        <v>1</v>
      </c>
      <c r="AG1727" s="140">
        <v>2</v>
      </c>
      <c r="AH1727" s="148">
        <v>0</v>
      </c>
      <c r="AI1727" s="148">
        <v>2</v>
      </c>
      <c r="AJ1727" s="146">
        <v>0</v>
      </c>
      <c r="AK1727" s="142">
        <v>1.5</v>
      </c>
      <c r="AL1727" s="149">
        <v>0</v>
      </c>
      <c r="AM1727" s="142">
        <v>0</v>
      </c>
      <c r="AN1727" s="142">
        <v>0</v>
      </c>
      <c r="AO1727" s="142">
        <v>0</v>
      </c>
      <c r="AP1727" s="140">
        <v>7000</v>
      </c>
      <c r="AQ1727" s="142">
        <v>0</v>
      </c>
      <c r="AR1727" s="142">
        <v>10</v>
      </c>
      <c r="AS1727" s="146">
        <v>0</v>
      </c>
      <c r="AT1727" s="140">
        <v>0</v>
      </c>
      <c r="AU1727" s="140"/>
      <c r="AV1727" s="144" t="s">
        <v>154</v>
      </c>
      <c r="AW1727" s="145">
        <v>0</v>
      </c>
      <c r="AX1727" s="145">
        <v>0</v>
      </c>
      <c r="AY1727" s="138">
        <v>77001602</v>
      </c>
      <c r="AZ1727" s="144" t="s">
        <v>194</v>
      </c>
      <c r="BA1727" s="140" t="s">
        <v>2239</v>
      </c>
      <c r="BB1727" s="147">
        <v>0</v>
      </c>
      <c r="BC1727" s="147">
        <v>0</v>
      </c>
      <c r="BD1727" s="155" t="s">
        <v>2240</v>
      </c>
      <c r="BE1727" s="142">
        <v>2</v>
      </c>
      <c r="BF1727" s="142">
        <v>0</v>
      </c>
      <c r="BG1727" s="138">
        <v>0</v>
      </c>
      <c r="BH1727" s="142">
        <v>1</v>
      </c>
      <c r="BI1727" s="142">
        <v>2</v>
      </c>
      <c r="BJ1727" s="149">
        <v>0</v>
      </c>
      <c r="BK1727" s="142">
        <v>0</v>
      </c>
      <c r="BL1727" s="146">
        <v>0</v>
      </c>
      <c r="BM1727" s="146">
        <v>0</v>
      </c>
      <c r="BN1727" s="146">
        <v>0</v>
      </c>
      <c r="BO1727" s="146">
        <v>0</v>
      </c>
      <c r="BP1727" s="146">
        <v>0</v>
      </c>
      <c r="BQ1727" s="146">
        <v>1</v>
      </c>
      <c r="BR1727" s="146">
        <v>0</v>
      </c>
      <c r="BS1727" s="146"/>
      <c r="BT1727" s="146"/>
      <c r="BU1727" s="146"/>
      <c r="BV1727" s="146">
        <v>0</v>
      </c>
      <c r="BW1727" s="146">
        <v>0</v>
      </c>
      <c r="BX1727" s="146">
        <v>0</v>
      </c>
    </row>
    <row r="1728" spans="3:76" ht="19.5" customHeight="1">
      <c r="C1728" s="138">
        <v>77001603</v>
      </c>
      <c r="D1728" s="139" t="s">
        <v>2241</v>
      </c>
      <c r="E1728" s="138">
        <v>1</v>
      </c>
      <c r="F1728" s="11">
        <v>80000001</v>
      </c>
      <c r="G1728" s="138">
        <v>0</v>
      </c>
      <c r="H1728" s="138">
        <v>0</v>
      </c>
      <c r="I1728" s="138">
        <v>1</v>
      </c>
      <c r="J1728" s="138">
        <v>0</v>
      </c>
      <c r="K1728" s="138">
        <v>0</v>
      </c>
      <c r="L1728" s="140">
        <v>0</v>
      </c>
      <c r="M1728" s="140">
        <v>0</v>
      </c>
      <c r="N1728" s="140">
        <v>2</v>
      </c>
      <c r="O1728" s="140">
        <v>2</v>
      </c>
      <c r="P1728" s="140">
        <v>0.6</v>
      </c>
      <c r="Q1728" s="140">
        <v>0</v>
      </c>
      <c r="R1728" s="146">
        <v>0</v>
      </c>
      <c r="S1728" s="140">
        <v>0</v>
      </c>
      <c r="T1728" s="140">
        <v>1</v>
      </c>
      <c r="U1728" s="140">
        <v>2</v>
      </c>
      <c r="V1728" s="140">
        <v>0</v>
      </c>
      <c r="W1728" s="140">
        <v>0.5</v>
      </c>
      <c r="X1728" s="140"/>
      <c r="Y1728" s="140">
        <v>0</v>
      </c>
      <c r="Z1728" s="140">
        <v>1</v>
      </c>
      <c r="AA1728" s="140">
        <v>0</v>
      </c>
      <c r="AB1728" s="140">
        <v>0</v>
      </c>
      <c r="AC1728" s="140">
        <v>0</v>
      </c>
      <c r="AD1728" s="140">
        <v>0</v>
      </c>
      <c r="AE1728" s="140">
        <v>16</v>
      </c>
      <c r="AF1728" s="140">
        <v>1</v>
      </c>
      <c r="AG1728" s="140">
        <v>5</v>
      </c>
      <c r="AH1728" s="146">
        <v>0</v>
      </c>
      <c r="AI1728" s="146">
        <v>0</v>
      </c>
      <c r="AJ1728" s="146">
        <v>0</v>
      </c>
      <c r="AK1728" s="146">
        <v>0</v>
      </c>
      <c r="AL1728" s="140">
        <v>0</v>
      </c>
      <c r="AM1728" s="140">
        <v>0</v>
      </c>
      <c r="AN1728" s="140">
        <v>0</v>
      </c>
      <c r="AO1728" s="140">
        <v>0.8</v>
      </c>
      <c r="AP1728" s="140">
        <v>15000</v>
      </c>
      <c r="AQ1728" s="140">
        <v>0.8</v>
      </c>
      <c r="AR1728" s="140">
        <v>0</v>
      </c>
      <c r="AS1728" s="152">
        <v>0</v>
      </c>
      <c r="AT1728" s="225" t="s">
        <v>2242</v>
      </c>
      <c r="AU1728" s="151"/>
      <c r="AV1728" s="144" t="s">
        <v>171</v>
      </c>
      <c r="AW1728" s="140" t="s">
        <v>159</v>
      </c>
      <c r="AX1728" s="138">
        <v>10000007</v>
      </c>
      <c r="AY1728" s="138">
        <v>77001603</v>
      </c>
      <c r="AZ1728" s="144" t="s">
        <v>215</v>
      </c>
      <c r="BA1728" s="144" t="s">
        <v>216</v>
      </c>
      <c r="BB1728" s="147">
        <v>0</v>
      </c>
      <c r="BC1728" s="147">
        <v>0</v>
      </c>
      <c r="BD1728" s="155" t="s">
        <v>2243</v>
      </c>
      <c r="BE1728" s="140">
        <v>0</v>
      </c>
      <c r="BF1728" s="140">
        <v>0</v>
      </c>
      <c r="BG1728" s="140">
        <v>0</v>
      </c>
      <c r="BH1728" s="140">
        <v>0</v>
      </c>
      <c r="BI1728" s="140">
        <v>0</v>
      </c>
      <c r="BJ1728" s="140">
        <v>0</v>
      </c>
      <c r="BK1728" s="142">
        <v>0</v>
      </c>
      <c r="BL1728" s="146">
        <v>0</v>
      </c>
      <c r="BM1728" s="146">
        <v>0</v>
      </c>
      <c r="BN1728" s="146">
        <v>0</v>
      </c>
      <c r="BO1728" s="146">
        <v>0</v>
      </c>
      <c r="BP1728" s="146">
        <v>0</v>
      </c>
      <c r="BQ1728" s="146">
        <v>0</v>
      </c>
      <c r="BR1728" s="146">
        <v>0</v>
      </c>
      <c r="BS1728" s="146"/>
      <c r="BT1728" s="146"/>
      <c r="BU1728" s="146"/>
      <c r="BV1728" s="146">
        <v>0</v>
      </c>
      <c r="BW1728" s="146">
        <v>0</v>
      </c>
      <c r="BX1728" s="146">
        <v>0</v>
      </c>
    </row>
    <row r="1729" spans="3:76" ht="20.100000000000001" customHeight="1">
      <c r="C1729" s="138">
        <v>77001604</v>
      </c>
      <c r="D1729" s="139" t="s">
        <v>2244</v>
      </c>
      <c r="E1729" s="140">
        <v>1</v>
      </c>
      <c r="F1729" s="11">
        <v>80000001</v>
      </c>
      <c r="G1729" s="140">
        <v>0</v>
      </c>
      <c r="H1729" s="140">
        <v>0</v>
      </c>
      <c r="I1729" s="138">
        <v>1</v>
      </c>
      <c r="J1729" s="140">
        <v>0</v>
      </c>
      <c r="K1729" s="140">
        <v>0</v>
      </c>
      <c r="L1729" s="140">
        <v>0</v>
      </c>
      <c r="M1729" s="140">
        <v>0</v>
      </c>
      <c r="N1729" s="140">
        <v>2</v>
      </c>
      <c r="O1729" s="140">
        <v>3</v>
      </c>
      <c r="P1729" s="140">
        <v>0.2</v>
      </c>
      <c r="Q1729" s="140">
        <v>0</v>
      </c>
      <c r="R1729" s="146">
        <v>0</v>
      </c>
      <c r="S1729" s="140">
        <v>0</v>
      </c>
      <c r="T1729" s="140">
        <v>1</v>
      </c>
      <c r="U1729" s="140">
        <v>1</v>
      </c>
      <c r="V1729" s="140">
        <v>0</v>
      </c>
      <c r="W1729" s="140">
        <v>1</v>
      </c>
      <c r="X1729" s="140"/>
      <c r="Y1729" s="140">
        <v>0</v>
      </c>
      <c r="Z1729" s="140">
        <v>1</v>
      </c>
      <c r="AA1729" s="140">
        <v>0</v>
      </c>
      <c r="AB1729" s="140">
        <v>0</v>
      </c>
      <c r="AC1729" s="140">
        <v>0</v>
      </c>
      <c r="AD1729" s="140">
        <v>1</v>
      </c>
      <c r="AE1729" s="140">
        <v>8</v>
      </c>
      <c r="AF1729" s="140">
        <v>1</v>
      </c>
      <c r="AG1729" s="140">
        <v>4</v>
      </c>
      <c r="AH1729" s="146">
        <v>0</v>
      </c>
      <c r="AI1729" s="146">
        <v>1</v>
      </c>
      <c r="AJ1729" s="146">
        <v>0</v>
      </c>
      <c r="AK1729" s="146">
        <v>2</v>
      </c>
      <c r="AL1729" s="140">
        <v>0</v>
      </c>
      <c r="AM1729" s="140">
        <v>0</v>
      </c>
      <c r="AN1729" s="140">
        <v>0</v>
      </c>
      <c r="AO1729" s="140">
        <v>0.5</v>
      </c>
      <c r="AP1729" s="140">
        <v>600</v>
      </c>
      <c r="AQ1729" s="140">
        <v>0.5</v>
      </c>
      <c r="AR1729" s="140">
        <v>0</v>
      </c>
      <c r="AS1729" s="146">
        <v>0</v>
      </c>
      <c r="AT1729" s="140">
        <v>97006001</v>
      </c>
      <c r="AU1729" s="140"/>
      <c r="AV1729" s="139" t="s">
        <v>153</v>
      </c>
      <c r="AW1729" s="140" t="s">
        <v>159</v>
      </c>
      <c r="AX1729" s="138">
        <v>10000001</v>
      </c>
      <c r="AY1729" s="138">
        <v>77001604</v>
      </c>
      <c r="AZ1729" s="139" t="s">
        <v>1903</v>
      </c>
      <c r="BA1729" s="140">
        <v>0</v>
      </c>
      <c r="BB1729" s="147">
        <v>0</v>
      </c>
      <c r="BC1729" s="147">
        <v>0</v>
      </c>
      <c r="BD1729" s="153" t="s">
        <v>2245</v>
      </c>
      <c r="BE1729" s="140">
        <v>0</v>
      </c>
      <c r="BF1729" s="140">
        <v>0</v>
      </c>
      <c r="BG1729" s="140">
        <v>0</v>
      </c>
      <c r="BH1729" s="140">
        <v>0</v>
      </c>
      <c r="BI1729" s="140">
        <v>0</v>
      </c>
      <c r="BJ1729" s="140">
        <v>0</v>
      </c>
      <c r="BK1729" s="142">
        <v>0</v>
      </c>
      <c r="BL1729" s="146">
        <v>0</v>
      </c>
      <c r="BM1729" s="146">
        <v>0</v>
      </c>
      <c r="BN1729" s="146">
        <v>0</v>
      </c>
      <c r="BO1729" s="146">
        <v>0</v>
      </c>
      <c r="BP1729" s="146">
        <v>0</v>
      </c>
      <c r="BQ1729" s="146">
        <v>0</v>
      </c>
      <c r="BR1729" s="146">
        <v>77001603</v>
      </c>
      <c r="BS1729" s="146"/>
      <c r="BT1729" s="146"/>
      <c r="BU1729" s="146"/>
      <c r="BV1729" s="146">
        <v>0</v>
      </c>
      <c r="BW1729" s="146">
        <v>0</v>
      </c>
      <c r="BX1729" s="146">
        <v>0</v>
      </c>
    </row>
    <row r="1730" spans="3:76" ht="20.100000000000001" customHeight="1">
      <c r="C1730" s="138">
        <v>77001605</v>
      </c>
      <c r="D1730" s="139" t="s">
        <v>2246</v>
      </c>
      <c r="E1730" s="142">
        <v>1</v>
      </c>
      <c r="F1730" s="11">
        <v>80000001</v>
      </c>
      <c r="G1730" s="140">
        <v>0</v>
      </c>
      <c r="H1730" s="140">
        <v>0</v>
      </c>
      <c r="I1730" s="138">
        <v>1</v>
      </c>
      <c r="J1730" s="138">
        <v>0</v>
      </c>
      <c r="K1730" s="138">
        <v>0</v>
      </c>
      <c r="L1730" s="140">
        <v>0</v>
      </c>
      <c r="M1730" s="140">
        <v>0</v>
      </c>
      <c r="N1730" s="140">
        <v>2</v>
      </c>
      <c r="O1730" s="140">
        <v>16</v>
      </c>
      <c r="P1730" s="140">
        <v>30</v>
      </c>
      <c r="Q1730" s="140">
        <v>0</v>
      </c>
      <c r="R1730" s="146">
        <v>0</v>
      </c>
      <c r="S1730" s="140">
        <v>0</v>
      </c>
      <c r="T1730" s="140">
        <v>1</v>
      </c>
      <c r="U1730" s="142">
        <v>1</v>
      </c>
      <c r="V1730" s="140">
        <v>0</v>
      </c>
      <c r="W1730" s="140">
        <v>0</v>
      </c>
      <c r="X1730" s="140"/>
      <c r="Y1730" s="140">
        <v>0</v>
      </c>
      <c r="Z1730" s="140">
        <v>1</v>
      </c>
      <c r="AA1730" s="140">
        <v>0</v>
      </c>
      <c r="AB1730" s="140">
        <v>0</v>
      </c>
      <c r="AC1730" s="140">
        <v>0</v>
      </c>
      <c r="AD1730" s="140">
        <v>1</v>
      </c>
      <c r="AE1730" s="140">
        <v>0</v>
      </c>
      <c r="AF1730" s="140">
        <v>1</v>
      </c>
      <c r="AG1730" s="140">
        <v>15</v>
      </c>
      <c r="AH1730" s="146">
        <v>0</v>
      </c>
      <c r="AI1730" s="146">
        <v>1</v>
      </c>
      <c r="AJ1730" s="146">
        <v>0</v>
      </c>
      <c r="AK1730" s="146">
        <v>1.5</v>
      </c>
      <c r="AL1730" s="140">
        <v>0</v>
      </c>
      <c r="AM1730" s="140">
        <v>0</v>
      </c>
      <c r="AN1730" s="140">
        <v>0</v>
      </c>
      <c r="AO1730" s="140">
        <v>1</v>
      </c>
      <c r="AP1730" s="140">
        <v>3000</v>
      </c>
      <c r="AQ1730" s="140">
        <v>0.5</v>
      </c>
      <c r="AR1730" s="140">
        <v>0</v>
      </c>
      <c r="AS1730" s="223" t="s">
        <v>2247</v>
      </c>
      <c r="AT1730" s="151">
        <v>0</v>
      </c>
      <c r="AU1730" s="151"/>
      <c r="AV1730" s="139" t="s">
        <v>154</v>
      </c>
      <c r="AW1730" s="140" t="s">
        <v>162</v>
      </c>
      <c r="AX1730" s="138">
        <v>0</v>
      </c>
      <c r="AY1730" s="138">
        <v>0</v>
      </c>
      <c r="AZ1730" s="139" t="s">
        <v>156</v>
      </c>
      <c r="BA1730" s="140">
        <v>0</v>
      </c>
      <c r="BB1730" s="147">
        <v>0</v>
      </c>
      <c r="BC1730" s="147">
        <v>0</v>
      </c>
      <c r="BD1730" s="155" t="s">
        <v>2248</v>
      </c>
      <c r="BE1730" s="140">
        <v>0</v>
      </c>
      <c r="BF1730" s="140">
        <v>0</v>
      </c>
      <c r="BG1730" s="140">
        <v>0</v>
      </c>
      <c r="BH1730" s="140">
        <v>0</v>
      </c>
      <c r="BI1730" s="140">
        <v>0</v>
      </c>
      <c r="BJ1730" s="140">
        <v>0</v>
      </c>
      <c r="BK1730" s="142">
        <v>0</v>
      </c>
      <c r="BL1730" s="146">
        <v>0</v>
      </c>
      <c r="BM1730" s="146">
        <v>0</v>
      </c>
      <c r="BN1730" s="146">
        <v>0</v>
      </c>
      <c r="BO1730" s="146">
        <v>0</v>
      </c>
      <c r="BP1730" s="146">
        <v>0</v>
      </c>
      <c r="BQ1730" s="146">
        <v>1</v>
      </c>
      <c r="BR1730" s="146">
        <v>0</v>
      </c>
      <c r="BS1730" s="146"/>
      <c r="BT1730" s="146"/>
      <c r="BU1730" s="146"/>
      <c r="BV1730" s="146">
        <v>0</v>
      </c>
      <c r="BW1730" s="146">
        <v>0</v>
      </c>
      <c r="BX1730" s="146">
        <v>0</v>
      </c>
    </row>
    <row r="1731" spans="3:76" ht="20.100000000000001" customHeight="1">
      <c r="C1731" s="138">
        <v>77001606</v>
      </c>
      <c r="D1731" s="139" t="s">
        <v>2249</v>
      </c>
      <c r="E1731" s="142">
        <v>1</v>
      </c>
      <c r="F1731" s="11">
        <v>80000001</v>
      </c>
      <c r="G1731" s="140">
        <v>0</v>
      </c>
      <c r="H1731" s="140">
        <v>0</v>
      </c>
      <c r="I1731" s="138">
        <v>1</v>
      </c>
      <c r="J1731" s="138">
        <v>0</v>
      </c>
      <c r="K1731" s="138">
        <v>0</v>
      </c>
      <c r="L1731" s="140">
        <v>0</v>
      </c>
      <c r="M1731" s="140">
        <v>0</v>
      </c>
      <c r="N1731" s="140">
        <v>2</v>
      </c>
      <c r="O1731" s="140">
        <v>2</v>
      </c>
      <c r="P1731" s="140">
        <v>0.4</v>
      </c>
      <c r="Q1731" s="140">
        <v>0</v>
      </c>
      <c r="R1731" s="146">
        <v>0</v>
      </c>
      <c r="S1731" s="140">
        <v>0</v>
      </c>
      <c r="T1731" s="140">
        <v>1</v>
      </c>
      <c r="U1731" s="142">
        <v>1</v>
      </c>
      <c r="V1731" s="140">
        <v>0</v>
      </c>
      <c r="W1731" s="140">
        <v>1</v>
      </c>
      <c r="X1731" s="140"/>
      <c r="Y1731" s="140">
        <v>0</v>
      </c>
      <c r="Z1731" s="140">
        <v>1</v>
      </c>
      <c r="AA1731" s="140">
        <v>0</v>
      </c>
      <c r="AB1731" s="140">
        <v>0</v>
      </c>
      <c r="AC1731" s="140">
        <v>0</v>
      </c>
      <c r="AD1731" s="140">
        <v>1</v>
      </c>
      <c r="AE1731" s="140">
        <v>24</v>
      </c>
      <c r="AF1731" s="140">
        <v>2</v>
      </c>
      <c r="AG1731" s="140" t="s">
        <v>1901</v>
      </c>
      <c r="AH1731" s="146">
        <v>0</v>
      </c>
      <c r="AI1731" s="146">
        <v>2</v>
      </c>
      <c r="AJ1731" s="146">
        <v>0</v>
      </c>
      <c r="AK1731" s="146">
        <v>1.5</v>
      </c>
      <c r="AL1731" s="140">
        <v>0</v>
      </c>
      <c r="AM1731" s="140">
        <v>0</v>
      </c>
      <c r="AN1731" s="140">
        <v>0</v>
      </c>
      <c r="AO1731" s="140">
        <v>1.5</v>
      </c>
      <c r="AP1731" s="140">
        <v>1600</v>
      </c>
      <c r="AQ1731" s="140">
        <v>1</v>
      </c>
      <c r="AR1731" s="140">
        <v>15</v>
      </c>
      <c r="AS1731" s="146">
        <v>0</v>
      </c>
      <c r="AT1731" s="151">
        <v>0</v>
      </c>
      <c r="AU1731" s="151"/>
      <c r="AV1731" s="139" t="s">
        <v>154</v>
      </c>
      <c r="AW1731" s="140" t="s">
        <v>162</v>
      </c>
      <c r="AX1731" s="138">
        <v>0</v>
      </c>
      <c r="AY1731" s="138">
        <v>0</v>
      </c>
      <c r="AZ1731" s="139" t="s">
        <v>385</v>
      </c>
      <c r="BA1731" s="140">
        <v>0</v>
      </c>
      <c r="BB1731" s="147">
        <v>0</v>
      </c>
      <c r="BC1731" s="147">
        <v>0</v>
      </c>
      <c r="BD1731" s="155" t="s">
        <v>2250</v>
      </c>
      <c r="BE1731" s="140">
        <v>0</v>
      </c>
      <c r="BF1731" s="140">
        <v>0</v>
      </c>
      <c r="BG1731" s="140">
        <v>0</v>
      </c>
      <c r="BH1731" s="140">
        <v>0</v>
      </c>
      <c r="BI1731" s="140">
        <v>0</v>
      </c>
      <c r="BJ1731" s="140">
        <v>0</v>
      </c>
      <c r="BK1731" s="142">
        <v>0</v>
      </c>
      <c r="BL1731" s="146">
        <v>0</v>
      </c>
      <c r="BM1731" s="146">
        <v>0</v>
      </c>
      <c r="BN1731" s="146">
        <v>0</v>
      </c>
      <c r="BO1731" s="146">
        <v>0</v>
      </c>
      <c r="BP1731" s="146">
        <v>0</v>
      </c>
      <c r="BQ1731" s="146">
        <v>0</v>
      </c>
      <c r="BR1731" s="146">
        <v>77001607</v>
      </c>
      <c r="BS1731" s="146"/>
      <c r="BT1731" s="146"/>
      <c r="BU1731" s="146"/>
      <c r="BV1731" s="146">
        <v>0</v>
      </c>
      <c r="BW1731" s="146">
        <v>0</v>
      </c>
      <c r="BX1731" s="146">
        <v>0</v>
      </c>
    </row>
    <row r="1732" spans="3:76" ht="20.100000000000001" customHeight="1">
      <c r="C1732" s="138">
        <v>77001607</v>
      </c>
      <c r="D1732" s="139" t="s">
        <v>2251</v>
      </c>
      <c r="E1732" s="140">
        <v>1</v>
      </c>
      <c r="F1732" s="11">
        <v>80000001</v>
      </c>
      <c r="G1732" s="140">
        <v>0</v>
      </c>
      <c r="H1732" s="140">
        <v>0</v>
      </c>
      <c r="I1732" s="138">
        <v>1</v>
      </c>
      <c r="J1732" s="140">
        <v>0</v>
      </c>
      <c r="K1732" s="140">
        <v>0</v>
      </c>
      <c r="L1732" s="140">
        <v>0</v>
      </c>
      <c r="M1732" s="140">
        <v>0</v>
      </c>
      <c r="N1732" s="140">
        <v>2</v>
      </c>
      <c r="O1732" s="140">
        <v>3</v>
      </c>
      <c r="P1732" s="140">
        <v>0.2</v>
      </c>
      <c r="Q1732" s="140">
        <v>0</v>
      </c>
      <c r="R1732" s="146">
        <v>0</v>
      </c>
      <c r="S1732" s="140">
        <v>0</v>
      </c>
      <c r="T1732" s="140">
        <v>1</v>
      </c>
      <c r="U1732" s="140">
        <v>1</v>
      </c>
      <c r="V1732" s="140">
        <v>0</v>
      </c>
      <c r="W1732" s="140">
        <v>1.5</v>
      </c>
      <c r="X1732" s="140"/>
      <c r="Y1732" s="140">
        <v>0</v>
      </c>
      <c r="Z1732" s="140">
        <v>1</v>
      </c>
      <c r="AA1732" s="140">
        <v>0</v>
      </c>
      <c r="AB1732" s="140">
        <v>0</v>
      </c>
      <c r="AC1732" s="140">
        <v>0</v>
      </c>
      <c r="AD1732" s="140">
        <v>1</v>
      </c>
      <c r="AE1732" s="140">
        <v>12</v>
      </c>
      <c r="AF1732" s="140">
        <v>1</v>
      </c>
      <c r="AG1732" s="140">
        <v>4</v>
      </c>
      <c r="AH1732" s="146">
        <v>0</v>
      </c>
      <c r="AI1732" s="146">
        <v>1</v>
      </c>
      <c r="AJ1732" s="146">
        <v>0</v>
      </c>
      <c r="AK1732" s="146">
        <v>2</v>
      </c>
      <c r="AL1732" s="140">
        <v>0</v>
      </c>
      <c r="AM1732" s="140">
        <v>0</v>
      </c>
      <c r="AN1732" s="140">
        <v>0</v>
      </c>
      <c r="AO1732" s="140">
        <v>0.5</v>
      </c>
      <c r="AP1732" s="140">
        <v>600</v>
      </c>
      <c r="AQ1732" s="140">
        <v>0.5</v>
      </c>
      <c r="AR1732" s="140">
        <v>0</v>
      </c>
      <c r="AS1732" s="146">
        <v>0</v>
      </c>
      <c r="AT1732" s="140">
        <v>97006001</v>
      </c>
      <c r="AU1732" s="140"/>
      <c r="AV1732" s="139" t="s">
        <v>153</v>
      </c>
      <c r="AW1732" s="140" t="s">
        <v>159</v>
      </c>
      <c r="AX1732" s="138">
        <v>10000001</v>
      </c>
      <c r="AY1732" s="138">
        <v>77001604</v>
      </c>
      <c r="AZ1732" s="139" t="s">
        <v>1903</v>
      </c>
      <c r="BA1732" s="140">
        <v>0</v>
      </c>
      <c r="BB1732" s="147">
        <v>0</v>
      </c>
      <c r="BC1732" s="147">
        <v>0</v>
      </c>
      <c r="BD1732" s="153" t="s">
        <v>2252</v>
      </c>
      <c r="BE1732" s="140">
        <v>0</v>
      </c>
      <c r="BF1732" s="140">
        <v>0</v>
      </c>
      <c r="BG1732" s="140">
        <v>0</v>
      </c>
      <c r="BH1732" s="140">
        <v>0</v>
      </c>
      <c r="BI1732" s="140">
        <v>0</v>
      </c>
      <c r="BJ1732" s="140">
        <v>0</v>
      </c>
      <c r="BK1732" s="142">
        <v>0</v>
      </c>
      <c r="BL1732" s="146">
        <v>0</v>
      </c>
      <c r="BM1732" s="146">
        <v>0</v>
      </c>
      <c r="BN1732" s="146">
        <v>0</v>
      </c>
      <c r="BO1732" s="146">
        <v>0</v>
      </c>
      <c r="BP1732" s="146">
        <v>0</v>
      </c>
      <c r="BQ1732" s="146">
        <v>0</v>
      </c>
      <c r="BR1732" s="146">
        <v>77001608</v>
      </c>
      <c r="BS1732" s="146"/>
      <c r="BT1732" s="146"/>
      <c r="BU1732" s="146"/>
      <c r="BV1732" s="146">
        <v>0</v>
      </c>
      <c r="BW1732" s="146">
        <v>0</v>
      </c>
      <c r="BX1732" s="146">
        <v>0</v>
      </c>
    </row>
    <row r="1733" spans="3:76" ht="20.100000000000001" customHeight="1">
      <c r="C1733" s="138">
        <v>77001608</v>
      </c>
      <c r="D1733" s="139" t="s">
        <v>2253</v>
      </c>
      <c r="E1733" s="140">
        <v>1</v>
      </c>
      <c r="F1733" s="11">
        <v>80000001</v>
      </c>
      <c r="G1733" s="138">
        <v>0</v>
      </c>
      <c r="H1733" s="138">
        <v>0</v>
      </c>
      <c r="I1733" s="138">
        <v>1</v>
      </c>
      <c r="J1733" s="138">
        <v>0</v>
      </c>
      <c r="K1733" s="138">
        <v>0</v>
      </c>
      <c r="L1733" s="140">
        <v>0</v>
      </c>
      <c r="M1733" s="140">
        <v>0</v>
      </c>
      <c r="N1733" s="140">
        <v>2</v>
      </c>
      <c r="O1733" s="140">
        <v>16</v>
      </c>
      <c r="P1733" s="140">
        <v>8</v>
      </c>
      <c r="Q1733" s="140">
        <v>0</v>
      </c>
      <c r="R1733" s="146">
        <v>3</v>
      </c>
      <c r="S1733" s="140">
        <v>0</v>
      </c>
      <c r="T1733" s="140">
        <v>1</v>
      </c>
      <c r="U1733" s="140">
        <v>2</v>
      </c>
      <c r="V1733" s="140">
        <v>0</v>
      </c>
      <c r="W1733" s="140">
        <v>0.5</v>
      </c>
      <c r="X1733" s="140"/>
      <c r="Y1733" s="140">
        <v>0</v>
      </c>
      <c r="Z1733" s="140">
        <v>0</v>
      </c>
      <c r="AA1733" s="140">
        <v>0</v>
      </c>
      <c r="AB1733" s="140">
        <v>0</v>
      </c>
      <c r="AC1733" s="140">
        <v>0</v>
      </c>
      <c r="AD1733" s="140">
        <v>0</v>
      </c>
      <c r="AE1733" s="140">
        <v>0</v>
      </c>
      <c r="AF1733" s="140">
        <v>1</v>
      </c>
      <c r="AG1733" s="140">
        <v>3</v>
      </c>
      <c r="AH1733" s="146">
        <v>6</v>
      </c>
      <c r="AI1733" s="146">
        <v>1</v>
      </c>
      <c r="AJ1733" s="146">
        <v>0</v>
      </c>
      <c r="AK1733" s="146">
        <v>1.5</v>
      </c>
      <c r="AL1733" s="140">
        <v>0</v>
      </c>
      <c r="AM1733" s="140">
        <v>0</v>
      </c>
      <c r="AN1733" s="140">
        <v>0</v>
      </c>
      <c r="AO1733" s="140">
        <v>1</v>
      </c>
      <c r="AP1733" s="140">
        <v>5000</v>
      </c>
      <c r="AQ1733" s="140">
        <v>1</v>
      </c>
      <c r="AR1733" s="140">
        <v>0</v>
      </c>
      <c r="AS1733" s="146">
        <v>0</v>
      </c>
      <c r="AT1733" s="225" t="s">
        <v>2242</v>
      </c>
      <c r="AU1733" s="151"/>
      <c r="AV1733" s="144" t="s">
        <v>171</v>
      </c>
      <c r="AW1733" s="140" t="s">
        <v>159</v>
      </c>
      <c r="AX1733" s="138">
        <v>10000007</v>
      </c>
      <c r="AY1733" s="227" t="s">
        <v>2236</v>
      </c>
      <c r="AZ1733" s="139" t="s">
        <v>156</v>
      </c>
      <c r="BA1733" s="140" t="s">
        <v>2254</v>
      </c>
      <c r="BB1733" s="147">
        <v>0</v>
      </c>
      <c r="BC1733" s="147">
        <v>0</v>
      </c>
      <c r="BD1733" s="155" t="s">
        <v>2255</v>
      </c>
      <c r="BE1733" s="140">
        <v>0</v>
      </c>
      <c r="BF1733" s="140">
        <v>0</v>
      </c>
      <c r="BG1733" s="140">
        <v>0</v>
      </c>
      <c r="BH1733" s="140">
        <v>0</v>
      </c>
      <c r="BI1733" s="140">
        <v>0</v>
      </c>
      <c r="BJ1733" s="140">
        <v>0</v>
      </c>
      <c r="BK1733" s="142">
        <v>0</v>
      </c>
      <c r="BL1733" s="146">
        <v>0</v>
      </c>
      <c r="BM1733" s="146">
        <v>0</v>
      </c>
      <c r="BN1733" s="146">
        <v>0</v>
      </c>
      <c r="BO1733" s="146">
        <v>0</v>
      </c>
      <c r="BP1733" s="146">
        <v>0</v>
      </c>
      <c r="BQ1733" s="146">
        <v>0</v>
      </c>
      <c r="BR1733" s="146">
        <v>0</v>
      </c>
      <c r="BS1733" s="146"/>
      <c r="BT1733" s="146"/>
      <c r="BU1733" s="146"/>
      <c r="BV1733" s="146">
        <v>0</v>
      </c>
      <c r="BW1733" s="146">
        <v>0</v>
      </c>
      <c r="BX1733" s="146">
        <v>0</v>
      </c>
    </row>
    <row r="1734" spans="3:76" ht="20.100000000000001" customHeight="1">
      <c r="C1734" s="138">
        <v>77001609</v>
      </c>
      <c r="D1734" s="139" t="s">
        <v>2251</v>
      </c>
      <c r="E1734" s="140">
        <v>1</v>
      </c>
      <c r="F1734" s="11">
        <v>80000001</v>
      </c>
      <c r="G1734" s="140">
        <v>0</v>
      </c>
      <c r="H1734" s="140">
        <v>0</v>
      </c>
      <c r="I1734" s="138">
        <v>1</v>
      </c>
      <c r="J1734" s="140">
        <v>0</v>
      </c>
      <c r="K1734" s="140">
        <v>0</v>
      </c>
      <c r="L1734" s="140">
        <v>0</v>
      </c>
      <c r="M1734" s="140">
        <v>0</v>
      </c>
      <c r="N1734" s="140">
        <v>2</v>
      </c>
      <c r="O1734" s="140">
        <v>3</v>
      </c>
      <c r="P1734" s="140">
        <v>0.2</v>
      </c>
      <c r="Q1734" s="140">
        <v>0</v>
      </c>
      <c r="R1734" s="146">
        <v>0</v>
      </c>
      <c r="S1734" s="140">
        <v>0</v>
      </c>
      <c r="T1734" s="140">
        <v>1</v>
      </c>
      <c r="U1734" s="140">
        <v>1</v>
      </c>
      <c r="V1734" s="140">
        <v>0</v>
      </c>
      <c r="W1734" s="140">
        <v>1.5</v>
      </c>
      <c r="X1734" s="140"/>
      <c r="Y1734" s="140">
        <v>0</v>
      </c>
      <c r="Z1734" s="140">
        <v>1</v>
      </c>
      <c r="AA1734" s="140">
        <v>0</v>
      </c>
      <c r="AB1734" s="140">
        <v>0</v>
      </c>
      <c r="AC1734" s="140">
        <v>0</v>
      </c>
      <c r="AD1734" s="140">
        <v>1</v>
      </c>
      <c r="AE1734" s="140">
        <v>12</v>
      </c>
      <c r="AF1734" s="140">
        <v>1</v>
      </c>
      <c r="AG1734" s="140">
        <v>4</v>
      </c>
      <c r="AH1734" s="146">
        <v>0</v>
      </c>
      <c r="AI1734" s="146">
        <v>1</v>
      </c>
      <c r="AJ1734" s="146">
        <v>0</v>
      </c>
      <c r="AK1734" s="146">
        <v>2</v>
      </c>
      <c r="AL1734" s="140">
        <v>0</v>
      </c>
      <c r="AM1734" s="140">
        <v>0</v>
      </c>
      <c r="AN1734" s="140">
        <v>0</v>
      </c>
      <c r="AO1734" s="140">
        <v>0.5</v>
      </c>
      <c r="AP1734" s="140">
        <v>600</v>
      </c>
      <c r="AQ1734" s="140">
        <v>0.5</v>
      </c>
      <c r="AR1734" s="140">
        <v>0</v>
      </c>
      <c r="AS1734" s="146">
        <v>0</v>
      </c>
      <c r="AT1734" s="140">
        <v>97006001</v>
      </c>
      <c r="AU1734" s="140"/>
      <c r="AV1734" s="139" t="s">
        <v>153</v>
      </c>
      <c r="AW1734" s="140" t="s">
        <v>159</v>
      </c>
      <c r="AX1734" s="138">
        <v>10000001</v>
      </c>
      <c r="AY1734" s="138">
        <v>77001604</v>
      </c>
      <c r="AZ1734" s="139" t="s">
        <v>1903</v>
      </c>
      <c r="BA1734" s="140">
        <v>0</v>
      </c>
      <c r="BB1734" s="147">
        <v>0</v>
      </c>
      <c r="BC1734" s="147">
        <v>0</v>
      </c>
      <c r="BD1734" s="153" t="s">
        <v>2256</v>
      </c>
      <c r="BE1734" s="140">
        <v>0</v>
      </c>
      <c r="BF1734" s="140">
        <v>0</v>
      </c>
      <c r="BG1734" s="140">
        <v>0</v>
      </c>
      <c r="BH1734" s="140">
        <v>0</v>
      </c>
      <c r="BI1734" s="140">
        <v>0</v>
      </c>
      <c r="BJ1734" s="140">
        <v>0</v>
      </c>
      <c r="BK1734" s="142">
        <v>0</v>
      </c>
      <c r="BL1734" s="146">
        <v>0</v>
      </c>
      <c r="BM1734" s="146">
        <v>0</v>
      </c>
      <c r="BN1734" s="146">
        <v>0</v>
      </c>
      <c r="BO1734" s="146">
        <v>0</v>
      </c>
      <c r="BP1734" s="146">
        <v>0</v>
      </c>
      <c r="BQ1734" s="146">
        <v>0</v>
      </c>
      <c r="BR1734" s="146">
        <v>0</v>
      </c>
      <c r="BS1734" s="146"/>
      <c r="BT1734" s="146"/>
      <c r="BU1734" s="146"/>
      <c r="BV1734" s="146">
        <v>0</v>
      </c>
      <c r="BW1734" s="146">
        <v>0</v>
      </c>
      <c r="BX1734" s="146">
        <v>0</v>
      </c>
    </row>
    <row r="1735" spans="3:76" ht="20.100000000000001" customHeight="1">
      <c r="C1735" s="59">
        <v>77001701</v>
      </c>
      <c r="D1735" s="73" t="s">
        <v>2257</v>
      </c>
      <c r="E1735" s="67">
        <v>1</v>
      </c>
      <c r="F1735" s="11">
        <v>80000001</v>
      </c>
      <c r="G1735" s="27">
        <v>0</v>
      </c>
      <c r="H1735" s="27">
        <v>0</v>
      </c>
      <c r="I1735" s="59">
        <v>1</v>
      </c>
      <c r="J1735" s="59">
        <v>0</v>
      </c>
      <c r="K1735" s="59">
        <v>0</v>
      </c>
      <c r="L1735" s="27">
        <v>0</v>
      </c>
      <c r="M1735" s="27">
        <v>0</v>
      </c>
      <c r="N1735" s="27">
        <v>2</v>
      </c>
      <c r="O1735" s="27">
        <v>1</v>
      </c>
      <c r="P1735" s="27">
        <v>0.2</v>
      </c>
      <c r="Q1735" s="27">
        <v>0</v>
      </c>
      <c r="R1735" s="29">
        <v>0</v>
      </c>
      <c r="S1735" s="27">
        <v>0</v>
      </c>
      <c r="T1735" s="27">
        <v>1</v>
      </c>
      <c r="U1735" s="67">
        <v>1</v>
      </c>
      <c r="V1735" s="27">
        <v>0</v>
      </c>
      <c r="W1735" s="27">
        <v>0.8</v>
      </c>
      <c r="X1735" s="27"/>
      <c r="Y1735" s="27">
        <v>150</v>
      </c>
      <c r="Z1735" s="27">
        <v>1</v>
      </c>
      <c r="AA1735" s="27">
        <v>0</v>
      </c>
      <c r="AB1735" s="27">
        <v>0</v>
      </c>
      <c r="AC1735" s="27">
        <v>0</v>
      </c>
      <c r="AD1735" s="27">
        <v>1</v>
      </c>
      <c r="AE1735" s="27">
        <v>8</v>
      </c>
      <c r="AF1735" s="27">
        <v>2</v>
      </c>
      <c r="AG1735" s="27" t="s">
        <v>1901</v>
      </c>
      <c r="AH1735" s="29">
        <v>0</v>
      </c>
      <c r="AI1735" s="29">
        <v>2</v>
      </c>
      <c r="AJ1735" s="29">
        <v>0</v>
      </c>
      <c r="AK1735" s="29">
        <v>1.5</v>
      </c>
      <c r="AL1735" s="27">
        <v>0</v>
      </c>
      <c r="AM1735" s="27">
        <v>0</v>
      </c>
      <c r="AN1735" s="27">
        <v>0</v>
      </c>
      <c r="AO1735" s="27">
        <v>1.2</v>
      </c>
      <c r="AP1735" s="27">
        <v>1200</v>
      </c>
      <c r="AQ1735" s="27">
        <v>1</v>
      </c>
      <c r="AR1735" s="27">
        <v>15</v>
      </c>
      <c r="AS1735" s="215" t="s">
        <v>153</v>
      </c>
      <c r="AT1735" s="230" t="s">
        <v>2258</v>
      </c>
      <c r="AU1735" s="158"/>
      <c r="AV1735" s="73" t="s">
        <v>189</v>
      </c>
      <c r="AW1735" s="27" t="s">
        <v>162</v>
      </c>
      <c r="AX1735" s="59">
        <v>10000011</v>
      </c>
      <c r="AY1735" s="59">
        <v>77001706</v>
      </c>
      <c r="AZ1735" s="73" t="s">
        <v>385</v>
      </c>
      <c r="BA1735" s="27">
        <v>0</v>
      </c>
      <c r="BB1735" s="61">
        <v>0</v>
      </c>
      <c r="BC1735" s="61">
        <v>0</v>
      </c>
      <c r="BD1735" s="89" t="s">
        <v>2259</v>
      </c>
      <c r="BE1735" s="27">
        <v>0</v>
      </c>
      <c r="BF1735" s="27">
        <v>0</v>
      </c>
      <c r="BG1735" s="27">
        <v>0</v>
      </c>
      <c r="BH1735" s="27">
        <v>0</v>
      </c>
      <c r="BI1735" s="27">
        <v>0</v>
      </c>
      <c r="BJ1735" s="27">
        <v>0</v>
      </c>
      <c r="BK1735" s="67">
        <v>0</v>
      </c>
      <c r="BL1735" s="29">
        <v>0</v>
      </c>
      <c r="BM1735" s="29">
        <v>0</v>
      </c>
      <c r="BN1735" s="29">
        <v>0</v>
      </c>
      <c r="BO1735" s="29">
        <v>0</v>
      </c>
      <c r="BP1735" s="29">
        <v>0</v>
      </c>
      <c r="BQ1735" s="29">
        <v>0</v>
      </c>
      <c r="BR1735" s="29">
        <v>77001702</v>
      </c>
      <c r="BS1735" s="29"/>
      <c r="BT1735" s="29"/>
      <c r="BU1735" s="29"/>
      <c r="BV1735" s="29">
        <v>0</v>
      </c>
      <c r="BW1735" s="29">
        <v>0</v>
      </c>
      <c r="BX1735" s="29">
        <v>0</v>
      </c>
    </row>
    <row r="1736" spans="3:76" ht="20.100000000000001" customHeight="1">
      <c r="C1736" s="59">
        <v>77001702</v>
      </c>
      <c r="D1736" s="73" t="s">
        <v>2260</v>
      </c>
      <c r="E1736" s="27">
        <v>1</v>
      </c>
      <c r="F1736" s="11">
        <v>80000001</v>
      </c>
      <c r="G1736" s="27">
        <v>0</v>
      </c>
      <c r="H1736" s="27">
        <v>0</v>
      </c>
      <c r="I1736" s="59">
        <v>1</v>
      </c>
      <c r="J1736" s="27">
        <v>0</v>
      </c>
      <c r="K1736" s="27">
        <v>0</v>
      </c>
      <c r="L1736" s="27">
        <v>0</v>
      </c>
      <c r="M1736" s="27">
        <v>0</v>
      </c>
      <c r="N1736" s="27">
        <v>2</v>
      </c>
      <c r="O1736" s="27">
        <v>3</v>
      </c>
      <c r="P1736" s="27">
        <v>0.2</v>
      </c>
      <c r="Q1736" s="27">
        <v>0</v>
      </c>
      <c r="R1736" s="29">
        <v>0</v>
      </c>
      <c r="S1736" s="27">
        <v>0</v>
      </c>
      <c r="T1736" s="27">
        <v>1</v>
      </c>
      <c r="U1736" s="27">
        <v>1</v>
      </c>
      <c r="V1736" s="27">
        <v>0</v>
      </c>
      <c r="W1736" s="27">
        <v>1</v>
      </c>
      <c r="X1736" s="27"/>
      <c r="Y1736" s="27">
        <v>0</v>
      </c>
      <c r="Z1736" s="27">
        <v>1</v>
      </c>
      <c r="AA1736" s="27">
        <v>0</v>
      </c>
      <c r="AB1736" s="27">
        <v>0</v>
      </c>
      <c r="AC1736" s="27">
        <v>0</v>
      </c>
      <c r="AD1736" s="27">
        <v>1</v>
      </c>
      <c r="AE1736" s="27">
        <v>6</v>
      </c>
      <c r="AF1736" s="27">
        <v>1</v>
      </c>
      <c r="AG1736" s="27">
        <v>4</v>
      </c>
      <c r="AH1736" s="29">
        <v>0</v>
      </c>
      <c r="AI1736" s="29">
        <v>1</v>
      </c>
      <c r="AJ1736" s="29">
        <v>0</v>
      </c>
      <c r="AK1736" s="29">
        <v>2</v>
      </c>
      <c r="AL1736" s="27">
        <v>0</v>
      </c>
      <c r="AM1736" s="27">
        <v>0</v>
      </c>
      <c r="AN1736" s="27">
        <v>0</v>
      </c>
      <c r="AO1736" s="27">
        <v>0.6</v>
      </c>
      <c r="AP1736" s="27">
        <v>700</v>
      </c>
      <c r="AQ1736" s="27">
        <v>0.6</v>
      </c>
      <c r="AR1736" s="27">
        <v>0</v>
      </c>
      <c r="AS1736" s="29">
        <v>0</v>
      </c>
      <c r="AT1736" s="229" t="s">
        <v>2258</v>
      </c>
      <c r="AU1736" s="27"/>
      <c r="AV1736" s="73" t="s">
        <v>153</v>
      </c>
      <c r="AW1736" s="27" t="s">
        <v>159</v>
      </c>
      <c r="AX1736" s="59">
        <v>10000001</v>
      </c>
      <c r="AY1736" s="59">
        <v>77001701</v>
      </c>
      <c r="AZ1736" s="73" t="s">
        <v>1903</v>
      </c>
      <c r="BA1736" s="27">
        <v>0</v>
      </c>
      <c r="BB1736" s="61">
        <v>0</v>
      </c>
      <c r="BC1736" s="61">
        <v>0</v>
      </c>
      <c r="BD1736" s="93" t="s">
        <v>2261</v>
      </c>
      <c r="BE1736" s="27">
        <v>0</v>
      </c>
      <c r="BF1736" s="27">
        <v>0</v>
      </c>
      <c r="BG1736" s="27">
        <v>0</v>
      </c>
      <c r="BH1736" s="27">
        <v>0</v>
      </c>
      <c r="BI1736" s="27">
        <v>0</v>
      </c>
      <c r="BJ1736" s="27">
        <v>0</v>
      </c>
      <c r="BK1736" s="67">
        <v>0</v>
      </c>
      <c r="BL1736" s="29">
        <v>0</v>
      </c>
      <c r="BM1736" s="29">
        <v>0</v>
      </c>
      <c r="BN1736" s="29">
        <v>0</v>
      </c>
      <c r="BO1736" s="29">
        <v>0</v>
      </c>
      <c r="BP1736" s="29">
        <v>0</v>
      </c>
      <c r="BQ1736" s="29">
        <v>0</v>
      </c>
      <c r="BR1736" s="29">
        <v>77001706</v>
      </c>
      <c r="BS1736" s="29"/>
      <c r="BT1736" s="29"/>
      <c r="BU1736" s="29"/>
      <c r="BV1736" s="29">
        <v>0</v>
      </c>
      <c r="BW1736" s="29">
        <v>0</v>
      </c>
      <c r="BX1736" s="29">
        <v>0</v>
      </c>
    </row>
    <row r="1737" spans="3:76" ht="20.100000000000001" customHeight="1">
      <c r="C1737" s="59">
        <v>77001703</v>
      </c>
      <c r="D1737" s="73" t="s">
        <v>2262</v>
      </c>
      <c r="E1737" s="27">
        <v>1</v>
      </c>
      <c r="F1737" s="11">
        <v>80000001</v>
      </c>
      <c r="G1737" s="27">
        <v>0</v>
      </c>
      <c r="H1737" s="27">
        <v>0</v>
      </c>
      <c r="I1737" s="59">
        <v>1</v>
      </c>
      <c r="J1737" s="27">
        <v>0</v>
      </c>
      <c r="K1737" s="27">
        <v>0</v>
      </c>
      <c r="L1737" s="27">
        <v>0</v>
      </c>
      <c r="M1737" s="27">
        <v>0</v>
      </c>
      <c r="N1737" s="27">
        <v>2</v>
      </c>
      <c r="O1737" s="27">
        <v>3</v>
      </c>
      <c r="P1737" s="27">
        <v>0.3</v>
      </c>
      <c r="Q1737" s="27">
        <v>0</v>
      </c>
      <c r="R1737" s="29">
        <v>0</v>
      </c>
      <c r="S1737" s="27">
        <v>0</v>
      </c>
      <c r="T1737" s="27">
        <v>1</v>
      </c>
      <c r="U1737" s="27">
        <v>2</v>
      </c>
      <c r="V1737" s="27">
        <v>0</v>
      </c>
      <c r="W1737" s="27">
        <v>0</v>
      </c>
      <c r="X1737" s="27"/>
      <c r="Y1737" s="27">
        <v>0</v>
      </c>
      <c r="Z1737" s="27">
        <v>1</v>
      </c>
      <c r="AA1737" s="27">
        <v>0</v>
      </c>
      <c r="AB1737" s="27">
        <v>0</v>
      </c>
      <c r="AC1737" s="27">
        <v>0</v>
      </c>
      <c r="AD1737" s="27">
        <v>0</v>
      </c>
      <c r="AE1737" s="27">
        <v>21</v>
      </c>
      <c r="AF1737" s="27">
        <v>1</v>
      </c>
      <c r="AG1737" s="27">
        <v>1</v>
      </c>
      <c r="AH1737" s="29">
        <v>0</v>
      </c>
      <c r="AI1737" s="29">
        <v>1</v>
      </c>
      <c r="AJ1737" s="29">
        <v>0</v>
      </c>
      <c r="AK1737" s="29">
        <v>1.5</v>
      </c>
      <c r="AL1737" s="27">
        <v>0</v>
      </c>
      <c r="AM1737" s="27">
        <v>0</v>
      </c>
      <c r="AN1737" s="27">
        <v>0</v>
      </c>
      <c r="AO1737" s="27">
        <v>0</v>
      </c>
      <c r="AP1737" s="27">
        <v>300</v>
      </c>
      <c r="AQ1737" s="27">
        <v>0</v>
      </c>
      <c r="AR1737" s="27">
        <v>0</v>
      </c>
      <c r="AS1737" s="215" t="s">
        <v>2263</v>
      </c>
      <c r="AT1737" s="27">
        <v>0</v>
      </c>
      <c r="AU1737" s="27"/>
      <c r="AV1737" s="73" t="s">
        <v>171</v>
      </c>
      <c r="AW1737" s="27" t="s">
        <v>159</v>
      </c>
      <c r="AX1737" s="59">
        <v>0</v>
      </c>
      <c r="AY1737" s="59">
        <v>0</v>
      </c>
      <c r="AZ1737" s="73" t="s">
        <v>1903</v>
      </c>
      <c r="BA1737" s="27">
        <v>0</v>
      </c>
      <c r="BB1737" s="61">
        <v>0</v>
      </c>
      <c r="BC1737" s="61">
        <v>0</v>
      </c>
      <c r="BD1737" s="93" t="s">
        <v>2264</v>
      </c>
      <c r="BE1737" s="27">
        <v>0</v>
      </c>
      <c r="BF1737" s="27">
        <v>0</v>
      </c>
      <c r="BG1737" s="27">
        <v>0</v>
      </c>
      <c r="BH1737" s="27">
        <v>0</v>
      </c>
      <c r="BI1737" s="27">
        <v>0</v>
      </c>
      <c r="BJ1737" s="27">
        <v>0</v>
      </c>
      <c r="BK1737" s="67">
        <v>0</v>
      </c>
      <c r="BL1737" s="29">
        <v>0</v>
      </c>
      <c r="BM1737" s="29">
        <v>0</v>
      </c>
      <c r="BN1737" s="29">
        <v>0</v>
      </c>
      <c r="BO1737" s="29">
        <v>0</v>
      </c>
      <c r="BP1737" s="29">
        <v>0</v>
      </c>
      <c r="BQ1737" s="29">
        <v>1</v>
      </c>
      <c r="BR1737" s="29">
        <v>0</v>
      </c>
      <c r="BS1737" s="29"/>
      <c r="BT1737" s="29"/>
      <c r="BU1737" s="29"/>
      <c r="BV1737" s="29">
        <v>0</v>
      </c>
      <c r="BW1737" s="29">
        <v>0</v>
      </c>
      <c r="BX1737" s="29">
        <v>0</v>
      </c>
    </row>
    <row r="1738" spans="3:76" ht="19.5" customHeight="1">
      <c r="C1738" s="59">
        <v>77001704</v>
      </c>
      <c r="D1738" s="73" t="s">
        <v>2265</v>
      </c>
      <c r="E1738" s="27">
        <v>1</v>
      </c>
      <c r="F1738" s="11">
        <v>80000001</v>
      </c>
      <c r="G1738" s="27">
        <v>0</v>
      </c>
      <c r="H1738" s="27">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1</v>
      </c>
      <c r="AA1738" s="27">
        <v>0</v>
      </c>
      <c r="AB1738" s="27">
        <v>0</v>
      </c>
      <c r="AC1738" s="27">
        <v>0</v>
      </c>
      <c r="AD1738" s="27">
        <v>1</v>
      </c>
      <c r="AE1738" s="27">
        <v>8</v>
      </c>
      <c r="AF1738" s="27">
        <v>2</v>
      </c>
      <c r="AG1738" s="27" t="s">
        <v>152</v>
      </c>
      <c r="AH1738" s="29">
        <v>0</v>
      </c>
      <c r="AI1738" s="29">
        <v>2</v>
      </c>
      <c r="AJ1738" s="29">
        <v>0</v>
      </c>
      <c r="AK1738" s="29">
        <v>1.5</v>
      </c>
      <c r="AL1738" s="27">
        <v>0</v>
      </c>
      <c r="AM1738" s="27">
        <v>0</v>
      </c>
      <c r="AN1738" s="27">
        <v>0</v>
      </c>
      <c r="AO1738" s="27">
        <v>0.3</v>
      </c>
      <c r="AP1738" s="27">
        <v>300</v>
      </c>
      <c r="AQ1738" s="27">
        <v>0</v>
      </c>
      <c r="AR1738" s="27">
        <v>15</v>
      </c>
      <c r="AS1738" s="29">
        <v>0</v>
      </c>
      <c r="AT1738" s="158">
        <v>0</v>
      </c>
      <c r="AU1738" s="158"/>
      <c r="AV1738" s="73" t="s">
        <v>153</v>
      </c>
      <c r="AW1738" s="27" t="s">
        <v>162</v>
      </c>
      <c r="AX1738" s="59">
        <v>0</v>
      </c>
      <c r="AY1738" s="59">
        <v>0</v>
      </c>
      <c r="AZ1738" s="200" t="s">
        <v>385</v>
      </c>
      <c r="BA1738" s="27">
        <v>1</v>
      </c>
      <c r="BB1738" s="61">
        <v>0</v>
      </c>
      <c r="BC1738" s="61">
        <v>0</v>
      </c>
      <c r="BD1738" s="89" t="s">
        <v>2266</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77001705</v>
      </c>
      <c r="BS1738" s="29"/>
      <c r="BT1738" s="29"/>
      <c r="BU1738" s="29"/>
      <c r="BV1738" s="29">
        <v>0</v>
      </c>
      <c r="BW1738" s="29">
        <v>0</v>
      </c>
      <c r="BX1738" s="29">
        <v>0</v>
      </c>
    </row>
    <row r="1739" spans="3:76" ht="19.5" customHeight="1">
      <c r="C1739" s="59">
        <v>77001705</v>
      </c>
      <c r="D1739" s="58" t="s">
        <v>2265</v>
      </c>
      <c r="E1739" s="27">
        <v>1</v>
      </c>
      <c r="F1739" s="11">
        <v>80000001</v>
      </c>
      <c r="G1739" s="59">
        <v>0</v>
      </c>
      <c r="H1739" s="59">
        <v>0</v>
      </c>
      <c r="I1739" s="27">
        <v>1</v>
      </c>
      <c r="J1739" s="27">
        <v>0</v>
      </c>
      <c r="K1739" s="27">
        <v>0</v>
      </c>
      <c r="L1739" s="59">
        <v>0</v>
      </c>
      <c r="M1739" s="59">
        <v>0</v>
      </c>
      <c r="N1739" s="59">
        <v>2</v>
      </c>
      <c r="O1739" s="59">
        <v>1</v>
      </c>
      <c r="P1739" s="59">
        <v>1</v>
      </c>
      <c r="Q1739" s="59">
        <v>0</v>
      </c>
      <c r="R1739" s="29">
        <v>0</v>
      </c>
      <c r="S1739" s="61">
        <v>0</v>
      </c>
      <c r="T1739" s="27">
        <v>1</v>
      </c>
      <c r="U1739" s="59">
        <v>1</v>
      </c>
      <c r="V1739" s="59">
        <v>0</v>
      </c>
      <c r="W1739" s="59">
        <v>1.5</v>
      </c>
      <c r="X1739" s="59"/>
      <c r="Y1739" s="59">
        <v>0</v>
      </c>
      <c r="Z1739" s="59">
        <v>1</v>
      </c>
      <c r="AA1739" s="59">
        <v>0</v>
      </c>
      <c r="AB1739" s="59">
        <v>0</v>
      </c>
      <c r="AC1739" s="59">
        <v>0</v>
      </c>
      <c r="AD1739" s="59">
        <v>0</v>
      </c>
      <c r="AE1739" s="59">
        <v>0</v>
      </c>
      <c r="AF1739" s="59">
        <v>1</v>
      </c>
      <c r="AG1739" s="190">
        <v>4</v>
      </c>
      <c r="AH1739" s="29">
        <v>0</v>
      </c>
      <c r="AI1739" s="29">
        <v>1</v>
      </c>
      <c r="AJ1739" s="29">
        <v>0</v>
      </c>
      <c r="AK1739" s="29">
        <v>5</v>
      </c>
      <c r="AL1739" s="59">
        <v>0</v>
      </c>
      <c r="AM1739" s="59">
        <v>1</v>
      </c>
      <c r="AN1739" s="59">
        <v>0</v>
      </c>
      <c r="AO1739" s="59">
        <v>0.6</v>
      </c>
      <c r="AP1739" s="59">
        <v>2000</v>
      </c>
      <c r="AQ1739" s="59">
        <v>0.6</v>
      </c>
      <c r="AR1739" s="59">
        <v>0</v>
      </c>
      <c r="AS1739" s="29">
        <v>0</v>
      </c>
      <c r="AT1739" s="236" t="s">
        <v>2258</v>
      </c>
      <c r="AU1739" s="59"/>
      <c r="AV1739" s="58" t="s">
        <v>154</v>
      </c>
      <c r="AW1739" s="59" t="s">
        <v>155</v>
      </c>
      <c r="AX1739" s="59">
        <v>10001005</v>
      </c>
      <c r="AY1739" s="59">
        <v>77001701</v>
      </c>
      <c r="AZ1739" s="58" t="s">
        <v>156</v>
      </c>
      <c r="BA1739" s="58">
        <v>0</v>
      </c>
      <c r="BB1739" s="61">
        <v>0</v>
      </c>
      <c r="BC1739" s="61">
        <v>0</v>
      </c>
      <c r="BD1739" s="64" t="s">
        <v>2267</v>
      </c>
      <c r="BE1739" s="59">
        <v>0</v>
      </c>
      <c r="BF1739" s="27">
        <v>0</v>
      </c>
      <c r="BG1739" s="59">
        <v>0</v>
      </c>
      <c r="BH1739" s="59">
        <v>0</v>
      </c>
      <c r="BI1739" s="59">
        <v>0</v>
      </c>
      <c r="BJ1739" s="59">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77001706</v>
      </c>
      <c r="D1740" s="58" t="s">
        <v>2265</v>
      </c>
      <c r="E1740" s="27">
        <v>1</v>
      </c>
      <c r="F1740" s="11">
        <v>80000001</v>
      </c>
      <c r="G1740" s="59">
        <v>0</v>
      </c>
      <c r="H1740" s="59">
        <v>0</v>
      </c>
      <c r="I1740" s="27">
        <v>1</v>
      </c>
      <c r="J1740" s="27">
        <v>0</v>
      </c>
      <c r="K1740" s="27">
        <v>0</v>
      </c>
      <c r="L1740" s="59">
        <v>0</v>
      </c>
      <c r="M1740" s="59">
        <v>0</v>
      </c>
      <c r="N1740" s="59">
        <v>2</v>
      </c>
      <c r="O1740" s="59">
        <v>16</v>
      </c>
      <c r="P1740" s="59">
        <v>10</v>
      </c>
      <c r="Q1740" s="59">
        <v>0</v>
      </c>
      <c r="R1740" s="29">
        <v>0</v>
      </c>
      <c r="S1740" s="61">
        <v>0</v>
      </c>
      <c r="T1740" s="27">
        <v>1</v>
      </c>
      <c r="U1740" s="59">
        <v>2</v>
      </c>
      <c r="V1740" s="59">
        <v>0</v>
      </c>
      <c r="W1740" s="59">
        <v>2.5</v>
      </c>
      <c r="X1740" s="59"/>
      <c r="Y1740" s="59">
        <v>0</v>
      </c>
      <c r="Z1740" s="59">
        <v>1</v>
      </c>
      <c r="AA1740" s="59">
        <v>0</v>
      </c>
      <c r="AB1740" s="59">
        <v>0</v>
      </c>
      <c r="AC1740" s="59">
        <v>0</v>
      </c>
      <c r="AD1740" s="59">
        <v>0</v>
      </c>
      <c r="AE1740" s="59">
        <v>0</v>
      </c>
      <c r="AF1740" s="59">
        <v>2</v>
      </c>
      <c r="AG1740" s="59" t="s">
        <v>152</v>
      </c>
      <c r="AH1740" s="29">
        <v>0</v>
      </c>
      <c r="AI1740" s="29">
        <v>2</v>
      </c>
      <c r="AJ1740" s="29">
        <v>0</v>
      </c>
      <c r="AK1740" s="29">
        <v>3</v>
      </c>
      <c r="AL1740" s="59">
        <v>0</v>
      </c>
      <c r="AM1740" s="59">
        <v>0</v>
      </c>
      <c r="AN1740" s="59">
        <v>0</v>
      </c>
      <c r="AO1740" s="59">
        <v>1</v>
      </c>
      <c r="AP1740" s="59">
        <v>2000</v>
      </c>
      <c r="AQ1740" s="59">
        <v>1</v>
      </c>
      <c r="AR1740" s="59">
        <v>0</v>
      </c>
      <c r="AS1740" s="29">
        <v>0</v>
      </c>
      <c r="AT1740" s="59">
        <v>97007001</v>
      </c>
      <c r="AU1740" s="59"/>
      <c r="AV1740" s="58" t="s">
        <v>154</v>
      </c>
      <c r="AW1740" s="59" t="s">
        <v>159</v>
      </c>
      <c r="AX1740" s="59">
        <v>10000015</v>
      </c>
      <c r="AY1740" s="59">
        <v>77001702</v>
      </c>
      <c r="AZ1740" s="73" t="s">
        <v>156</v>
      </c>
      <c r="BA1740" s="58">
        <v>0</v>
      </c>
      <c r="BB1740" s="61">
        <v>0</v>
      </c>
      <c r="BC1740" s="61">
        <v>0</v>
      </c>
      <c r="BD1740" s="64" t="s">
        <v>2268</v>
      </c>
      <c r="BE1740" s="59">
        <v>0</v>
      </c>
      <c r="BF1740" s="27">
        <v>0</v>
      </c>
      <c r="BG1740" s="59">
        <v>0</v>
      </c>
      <c r="BH1740" s="59">
        <v>0</v>
      </c>
      <c r="BI1740" s="59">
        <v>0</v>
      </c>
      <c r="BJ1740" s="59">
        <v>0</v>
      </c>
      <c r="BK1740" s="67">
        <v>0</v>
      </c>
      <c r="BL1740" s="29">
        <v>1</v>
      </c>
      <c r="BM1740" s="29">
        <v>0</v>
      </c>
      <c r="BN1740" s="29">
        <v>0</v>
      </c>
      <c r="BO1740" s="29">
        <v>0</v>
      </c>
      <c r="BP1740" s="29">
        <v>0</v>
      </c>
      <c r="BQ1740" s="29">
        <v>0</v>
      </c>
      <c r="BR1740" s="29">
        <v>0</v>
      </c>
      <c r="BS1740" s="29"/>
      <c r="BT1740" s="29"/>
      <c r="BU1740" s="29"/>
      <c r="BV1740" s="29">
        <v>0</v>
      </c>
      <c r="BW1740" s="29">
        <v>0</v>
      </c>
      <c r="BX1740" s="29">
        <v>0</v>
      </c>
    </row>
    <row r="1741" spans="3:76" ht="20.100000000000001" customHeight="1">
      <c r="C1741" s="59">
        <v>77001707</v>
      </c>
      <c r="D1741" s="73" t="s">
        <v>2269</v>
      </c>
      <c r="E1741" s="67">
        <v>1</v>
      </c>
      <c r="F1741" s="11">
        <v>80000001</v>
      </c>
      <c r="G1741" s="27">
        <v>0</v>
      </c>
      <c r="H1741" s="27">
        <v>0</v>
      </c>
      <c r="I1741" s="59">
        <v>1</v>
      </c>
      <c r="J1741" s="59">
        <v>0</v>
      </c>
      <c r="K1741" s="59">
        <v>0</v>
      </c>
      <c r="L1741" s="27">
        <v>0</v>
      </c>
      <c r="M1741" s="27">
        <v>0</v>
      </c>
      <c r="N1741" s="27">
        <v>2</v>
      </c>
      <c r="O1741" s="27">
        <v>2</v>
      </c>
      <c r="P1741" s="27">
        <v>0.5</v>
      </c>
      <c r="Q1741" s="27">
        <v>0</v>
      </c>
      <c r="R1741" s="29">
        <v>0</v>
      </c>
      <c r="S1741" s="27">
        <v>0</v>
      </c>
      <c r="T1741" s="27">
        <v>1</v>
      </c>
      <c r="U1741" s="67">
        <v>1</v>
      </c>
      <c r="V1741" s="27">
        <v>0</v>
      </c>
      <c r="W1741" s="27">
        <v>2</v>
      </c>
      <c r="X1741" s="27"/>
      <c r="Y1741" s="27">
        <v>0</v>
      </c>
      <c r="Z1741" s="27">
        <v>1</v>
      </c>
      <c r="AA1741" s="27">
        <v>0</v>
      </c>
      <c r="AB1741" s="27">
        <v>0</v>
      </c>
      <c r="AC1741" s="27">
        <v>0</v>
      </c>
      <c r="AD1741" s="27">
        <v>1</v>
      </c>
      <c r="AE1741" s="27">
        <v>30</v>
      </c>
      <c r="AF1741" s="27">
        <v>1</v>
      </c>
      <c r="AG1741" s="27">
        <v>6</v>
      </c>
      <c r="AH1741" s="29">
        <v>0</v>
      </c>
      <c r="AI1741" s="29">
        <v>1</v>
      </c>
      <c r="AJ1741" s="29">
        <v>0</v>
      </c>
      <c r="AK1741" s="29">
        <v>3</v>
      </c>
      <c r="AL1741" s="27">
        <v>0</v>
      </c>
      <c r="AM1741" s="27">
        <v>1</v>
      </c>
      <c r="AN1741" s="27">
        <v>0</v>
      </c>
      <c r="AO1741" s="27">
        <v>1</v>
      </c>
      <c r="AP1741" s="27">
        <v>3000</v>
      </c>
      <c r="AQ1741" s="27">
        <v>1</v>
      </c>
      <c r="AR1741" s="27">
        <v>0</v>
      </c>
      <c r="AS1741" s="215" t="s">
        <v>2270</v>
      </c>
      <c r="AT1741" s="230" t="s">
        <v>2258</v>
      </c>
      <c r="AU1741" s="158"/>
      <c r="AV1741" s="73" t="s">
        <v>158</v>
      </c>
      <c r="AW1741" s="27" t="s">
        <v>162</v>
      </c>
      <c r="AX1741" s="59">
        <v>10000011</v>
      </c>
      <c r="AY1741" s="59">
        <v>77001703</v>
      </c>
      <c r="AZ1741" s="58" t="s">
        <v>156</v>
      </c>
      <c r="BA1741" s="27">
        <v>0</v>
      </c>
      <c r="BB1741" s="61">
        <v>0</v>
      </c>
      <c r="BC1741" s="61">
        <v>0</v>
      </c>
      <c r="BD1741" s="89" t="s">
        <v>2271</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19.5" customHeight="1">
      <c r="C1742" s="59">
        <v>77001708</v>
      </c>
      <c r="D1742" s="73" t="s">
        <v>2272</v>
      </c>
      <c r="E1742" s="59">
        <v>1</v>
      </c>
      <c r="F1742" s="11">
        <v>80000001</v>
      </c>
      <c r="G1742" s="59">
        <v>0</v>
      </c>
      <c r="H1742" s="59">
        <v>0</v>
      </c>
      <c r="I1742" s="59">
        <v>1</v>
      </c>
      <c r="J1742" s="59">
        <v>0</v>
      </c>
      <c r="K1742" s="59">
        <v>0</v>
      </c>
      <c r="L1742" s="27">
        <v>0</v>
      </c>
      <c r="M1742" s="27">
        <v>0</v>
      </c>
      <c r="N1742" s="27">
        <v>2</v>
      </c>
      <c r="O1742" s="27">
        <v>3</v>
      </c>
      <c r="P1742" s="27">
        <v>0.2</v>
      </c>
      <c r="Q1742" s="27">
        <v>0</v>
      </c>
      <c r="R1742" s="29">
        <v>0</v>
      </c>
      <c r="S1742" s="27">
        <v>0</v>
      </c>
      <c r="T1742" s="27">
        <v>1</v>
      </c>
      <c r="U1742" s="27">
        <v>1</v>
      </c>
      <c r="V1742" s="27">
        <v>0</v>
      </c>
      <c r="W1742" s="27">
        <v>0</v>
      </c>
      <c r="X1742" s="27"/>
      <c r="Y1742" s="27">
        <v>0</v>
      </c>
      <c r="Z1742" s="27">
        <v>0</v>
      </c>
      <c r="AA1742" s="27">
        <v>0</v>
      </c>
      <c r="AB1742" s="27">
        <v>0</v>
      </c>
      <c r="AC1742" s="27">
        <v>0</v>
      </c>
      <c r="AD1742" s="27">
        <v>1</v>
      </c>
      <c r="AE1742" s="27">
        <v>0</v>
      </c>
      <c r="AF1742" s="27">
        <v>1</v>
      </c>
      <c r="AG1742" s="27">
        <v>2</v>
      </c>
      <c r="AH1742" s="29">
        <v>0</v>
      </c>
      <c r="AI1742" s="29">
        <v>1</v>
      </c>
      <c r="AJ1742" s="29">
        <v>0</v>
      </c>
      <c r="AK1742" s="29">
        <v>3</v>
      </c>
      <c r="AL1742" s="27">
        <v>0</v>
      </c>
      <c r="AM1742" s="27">
        <v>0</v>
      </c>
      <c r="AN1742" s="27">
        <v>0</v>
      </c>
      <c r="AO1742" s="27">
        <v>0.3</v>
      </c>
      <c r="AP1742" s="27">
        <v>300</v>
      </c>
      <c r="AQ1742" s="27">
        <v>0</v>
      </c>
      <c r="AR1742" s="27">
        <v>0</v>
      </c>
      <c r="AS1742" s="29">
        <v>0</v>
      </c>
      <c r="AT1742" s="158">
        <v>0</v>
      </c>
      <c r="AU1742" s="158"/>
      <c r="AV1742" s="73" t="s">
        <v>153</v>
      </c>
      <c r="AW1742" s="27">
        <v>0</v>
      </c>
      <c r="AX1742" s="59">
        <v>0</v>
      </c>
      <c r="AY1742" s="59">
        <v>0</v>
      </c>
      <c r="AZ1742" s="73" t="s">
        <v>1178</v>
      </c>
      <c r="BA1742" s="229" t="s">
        <v>2273</v>
      </c>
      <c r="BB1742" s="61">
        <v>0</v>
      </c>
      <c r="BC1742" s="61">
        <v>0</v>
      </c>
      <c r="BD1742" s="89" t="s">
        <v>2274</v>
      </c>
      <c r="BE1742" s="27">
        <v>0</v>
      </c>
      <c r="BF1742" s="27">
        <v>0</v>
      </c>
      <c r="BG1742" s="27">
        <v>0</v>
      </c>
      <c r="BH1742" s="27">
        <v>0</v>
      </c>
      <c r="BI1742" s="27">
        <v>0</v>
      </c>
      <c r="BJ1742" s="27">
        <v>0</v>
      </c>
      <c r="BK1742" s="67">
        <v>0</v>
      </c>
      <c r="BL1742" s="29">
        <v>0</v>
      </c>
      <c r="BM1742" s="29">
        <v>0</v>
      </c>
      <c r="BN1742" s="29">
        <v>0</v>
      </c>
      <c r="BO1742" s="29">
        <v>0</v>
      </c>
      <c r="BP1742" s="29">
        <v>0</v>
      </c>
      <c r="BQ1742" s="29">
        <v>1</v>
      </c>
      <c r="BR1742" s="29">
        <v>0</v>
      </c>
      <c r="BS1742" s="29"/>
      <c r="BT1742" s="29"/>
      <c r="BU1742" s="29"/>
      <c r="BV1742" s="29">
        <v>0</v>
      </c>
      <c r="BW1742" s="29">
        <v>0</v>
      </c>
      <c r="BX1742" s="29">
        <v>0</v>
      </c>
    </row>
    <row r="1743" spans="3:76" ht="19.5" customHeight="1">
      <c r="C1743" s="59">
        <v>77001709</v>
      </c>
      <c r="D1743" s="73" t="s">
        <v>2275</v>
      </c>
      <c r="E1743" s="59">
        <v>1</v>
      </c>
      <c r="F1743" s="11">
        <v>80000001</v>
      </c>
      <c r="G1743" s="59">
        <v>0</v>
      </c>
      <c r="H1743" s="59">
        <v>0</v>
      </c>
      <c r="I1743" s="59">
        <v>1</v>
      </c>
      <c r="J1743" s="59">
        <v>0</v>
      </c>
      <c r="K1743" s="59">
        <v>0</v>
      </c>
      <c r="L1743" s="27">
        <v>0</v>
      </c>
      <c r="M1743" s="27">
        <v>0</v>
      </c>
      <c r="N1743" s="27">
        <v>2</v>
      </c>
      <c r="O1743" s="27">
        <v>2</v>
      </c>
      <c r="P1743" s="27">
        <v>0.7</v>
      </c>
      <c r="Q1743" s="27">
        <v>0</v>
      </c>
      <c r="R1743" s="29">
        <v>0</v>
      </c>
      <c r="S1743" s="27">
        <v>0</v>
      </c>
      <c r="T1743" s="27">
        <v>1</v>
      </c>
      <c r="U1743" s="27">
        <v>2</v>
      </c>
      <c r="V1743" s="27">
        <v>0</v>
      </c>
      <c r="W1743" s="27">
        <v>1.2</v>
      </c>
      <c r="X1743" s="27"/>
      <c r="Y1743" s="27">
        <v>0</v>
      </c>
      <c r="Z1743" s="27">
        <v>1</v>
      </c>
      <c r="AA1743" s="27">
        <v>0</v>
      </c>
      <c r="AB1743" s="27">
        <v>0</v>
      </c>
      <c r="AC1743" s="27">
        <v>1</v>
      </c>
      <c r="AD1743" s="27">
        <v>0</v>
      </c>
      <c r="AE1743" s="27">
        <v>9</v>
      </c>
      <c r="AF1743" s="27">
        <v>1</v>
      </c>
      <c r="AG1743" s="27">
        <v>3</v>
      </c>
      <c r="AH1743" s="29">
        <v>4</v>
      </c>
      <c r="AI1743" s="29">
        <v>1</v>
      </c>
      <c r="AJ1743" s="29">
        <v>0</v>
      </c>
      <c r="AK1743" s="29">
        <v>1.5</v>
      </c>
      <c r="AL1743" s="27">
        <v>0</v>
      </c>
      <c r="AM1743" s="27">
        <v>0</v>
      </c>
      <c r="AN1743" s="27">
        <v>0</v>
      </c>
      <c r="AO1743" s="27">
        <v>0</v>
      </c>
      <c r="AP1743" s="27">
        <v>6000</v>
      </c>
      <c r="AQ1743" s="27">
        <v>1</v>
      </c>
      <c r="AR1743" s="27">
        <v>0</v>
      </c>
      <c r="AS1743" s="29">
        <v>0</v>
      </c>
      <c r="AT1743" s="230" t="s">
        <v>2276</v>
      </c>
      <c r="AU1743" s="158"/>
      <c r="AV1743" s="58" t="s">
        <v>171</v>
      </c>
      <c r="AW1743" s="27" t="s">
        <v>159</v>
      </c>
      <c r="AX1743" s="59">
        <v>0</v>
      </c>
      <c r="AY1743" s="236" t="s">
        <v>2277</v>
      </c>
      <c r="AZ1743" s="73" t="s">
        <v>156</v>
      </c>
      <c r="BA1743" s="27" t="s">
        <v>2278</v>
      </c>
      <c r="BB1743" s="61">
        <v>0</v>
      </c>
      <c r="BC1743" s="61">
        <v>0</v>
      </c>
      <c r="BD1743" s="89" t="s">
        <v>2279</v>
      </c>
      <c r="BE1743" s="27">
        <v>0</v>
      </c>
      <c r="BF1743" s="27">
        <v>0</v>
      </c>
      <c r="BG1743" s="27">
        <v>0</v>
      </c>
      <c r="BH1743" s="27">
        <v>0</v>
      </c>
      <c r="BI1743" s="27">
        <v>0</v>
      </c>
      <c r="BJ1743" s="27">
        <v>0</v>
      </c>
      <c r="BK1743" s="67">
        <v>0</v>
      </c>
      <c r="BL1743" s="29">
        <v>0</v>
      </c>
      <c r="BM1743" s="29">
        <v>0</v>
      </c>
      <c r="BN1743" s="29">
        <v>0</v>
      </c>
      <c r="BO1743" s="29">
        <v>0</v>
      </c>
      <c r="BP1743" s="29">
        <v>0</v>
      </c>
      <c r="BQ1743" s="29">
        <v>0</v>
      </c>
      <c r="BR1743" s="29">
        <v>0</v>
      </c>
      <c r="BS1743" s="29"/>
      <c r="BT1743" s="29"/>
      <c r="BU1743" s="29"/>
      <c r="BV1743" s="29">
        <v>0</v>
      </c>
      <c r="BW1743" s="29">
        <v>0</v>
      </c>
      <c r="BX1743" s="29">
        <v>0</v>
      </c>
    </row>
    <row r="1744" spans="3:76" ht="20.100000000000001" customHeight="1">
      <c r="C1744" s="59">
        <v>77001710</v>
      </c>
      <c r="D1744" s="73" t="s">
        <v>2260</v>
      </c>
      <c r="E1744" s="27">
        <v>1</v>
      </c>
      <c r="F1744" s="11">
        <v>80000001</v>
      </c>
      <c r="G1744" s="27">
        <v>0</v>
      </c>
      <c r="H1744" s="27">
        <v>0</v>
      </c>
      <c r="I1744" s="59">
        <v>1</v>
      </c>
      <c r="J1744" s="27">
        <v>0</v>
      </c>
      <c r="K1744" s="27">
        <v>0</v>
      </c>
      <c r="L1744" s="27">
        <v>0</v>
      </c>
      <c r="M1744" s="27">
        <v>0</v>
      </c>
      <c r="N1744" s="27">
        <v>2</v>
      </c>
      <c r="O1744" s="27">
        <v>3</v>
      </c>
      <c r="P1744" s="27">
        <v>0.2</v>
      </c>
      <c r="Q1744" s="27">
        <v>0</v>
      </c>
      <c r="R1744" s="29">
        <v>0</v>
      </c>
      <c r="S1744" s="27">
        <v>0</v>
      </c>
      <c r="T1744" s="27">
        <v>1</v>
      </c>
      <c r="U1744" s="27">
        <v>1</v>
      </c>
      <c r="V1744" s="27">
        <v>0</v>
      </c>
      <c r="W1744" s="27">
        <v>2</v>
      </c>
      <c r="X1744" s="27"/>
      <c r="Y1744" s="27">
        <v>0</v>
      </c>
      <c r="Z1744" s="27">
        <v>1</v>
      </c>
      <c r="AA1744" s="27">
        <v>0</v>
      </c>
      <c r="AB1744" s="27">
        <v>0</v>
      </c>
      <c r="AC1744" s="27">
        <v>0</v>
      </c>
      <c r="AD1744" s="27">
        <v>1</v>
      </c>
      <c r="AE1744" s="27">
        <v>6</v>
      </c>
      <c r="AF1744" s="27">
        <v>1</v>
      </c>
      <c r="AG1744" s="27">
        <v>4</v>
      </c>
      <c r="AH1744" s="29">
        <v>0</v>
      </c>
      <c r="AI1744" s="29">
        <v>1</v>
      </c>
      <c r="AJ1744" s="29">
        <v>0</v>
      </c>
      <c r="AK1744" s="29">
        <v>2</v>
      </c>
      <c r="AL1744" s="27">
        <v>0</v>
      </c>
      <c r="AM1744" s="27">
        <v>0</v>
      </c>
      <c r="AN1744" s="27">
        <v>0</v>
      </c>
      <c r="AO1744" s="27">
        <v>0.6</v>
      </c>
      <c r="AP1744" s="27">
        <v>600</v>
      </c>
      <c r="AQ1744" s="27">
        <v>0.6</v>
      </c>
      <c r="AR1744" s="27">
        <v>0</v>
      </c>
      <c r="AS1744" s="29">
        <v>0</v>
      </c>
      <c r="AT1744" s="27">
        <v>97007001</v>
      </c>
      <c r="AU1744" s="27"/>
      <c r="AV1744" s="73" t="s">
        <v>153</v>
      </c>
      <c r="AW1744" s="27" t="s">
        <v>159</v>
      </c>
      <c r="AX1744" s="59">
        <v>10000001</v>
      </c>
      <c r="AY1744" s="59">
        <v>77001701</v>
      </c>
      <c r="AZ1744" s="73" t="s">
        <v>1903</v>
      </c>
      <c r="BA1744" s="27">
        <v>0</v>
      </c>
      <c r="BB1744" s="61">
        <v>0</v>
      </c>
      <c r="BC1744" s="61">
        <v>0</v>
      </c>
      <c r="BD1744" s="93" t="s">
        <v>2280</v>
      </c>
      <c r="BE1744" s="27">
        <v>0</v>
      </c>
      <c r="BF1744" s="27">
        <v>0</v>
      </c>
      <c r="BG1744" s="27">
        <v>0</v>
      </c>
      <c r="BH1744" s="27">
        <v>0</v>
      </c>
      <c r="BI1744" s="27">
        <v>0</v>
      </c>
      <c r="BJ1744" s="27">
        <v>0</v>
      </c>
      <c r="BK1744" s="67">
        <v>0</v>
      </c>
      <c r="BL1744" s="29">
        <v>0</v>
      </c>
      <c r="BM1744" s="29">
        <v>0</v>
      </c>
      <c r="BN1744" s="29">
        <v>0</v>
      </c>
      <c r="BO1744" s="29">
        <v>0</v>
      </c>
      <c r="BP1744" s="29">
        <v>0</v>
      </c>
      <c r="BQ1744" s="29">
        <v>0</v>
      </c>
      <c r="BR1744" s="29">
        <v>77001709</v>
      </c>
      <c r="BS1744" s="29"/>
      <c r="BT1744" s="29"/>
      <c r="BU1744" s="29"/>
      <c r="BV1744" s="29">
        <v>0</v>
      </c>
      <c r="BW1744" s="29">
        <v>0</v>
      </c>
      <c r="BX1744" s="29">
        <v>0</v>
      </c>
    </row>
    <row r="1745" spans="3:76" ht="19.5" customHeight="1">
      <c r="C1745" s="59">
        <v>77001711</v>
      </c>
      <c r="D1745" s="73" t="s">
        <v>2275</v>
      </c>
      <c r="E1745" s="59">
        <v>1</v>
      </c>
      <c r="F1745" s="11">
        <v>80000001</v>
      </c>
      <c r="G1745" s="59">
        <v>0</v>
      </c>
      <c r="H1745" s="59">
        <v>0</v>
      </c>
      <c r="I1745" s="59">
        <v>1</v>
      </c>
      <c r="J1745" s="59">
        <v>0</v>
      </c>
      <c r="K1745" s="59">
        <v>0</v>
      </c>
      <c r="L1745" s="27">
        <v>0</v>
      </c>
      <c r="M1745" s="27">
        <v>0</v>
      </c>
      <c r="N1745" s="27">
        <v>2</v>
      </c>
      <c r="O1745" s="27">
        <v>2</v>
      </c>
      <c r="P1745" s="27">
        <v>0.7</v>
      </c>
      <c r="Q1745" s="27">
        <v>0</v>
      </c>
      <c r="R1745" s="29">
        <v>0</v>
      </c>
      <c r="S1745" s="27">
        <v>0</v>
      </c>
      <c r="T1745" s="27">
        <v>1</v>
      </c>
      <c r="U1745" s="27">
        <v>2</v>
      </c>
      <c r="V1745" s="27">
        <v>0</v>
      </c>
      <c r="W1745" s="27">
        <v>1</v>
      </c>
      <c r="X1745" s="27"/>
      <c r="Y1745" s="27">
        <v>0</v>
      </c>
      <c r="Z1745" s="27">
        <v>1</v>
      </c>
      <c r="AA1745" s="27">
        <v>0</v>
      </c>
      <c r="AB1745" s="27">
        <v>0</v>
      </c>
      <c r="AC1745" s="27">
        <v>1</v>
      </c>
      <c r="AD1745" s="27">
        <v>0</v>
      </c>
      <c r="AE1745" s="27">
        <v>9</v>
      </c>
      <c r="AF1745" s="27">
        <v>1</v>
      </c>
      <c r="AG1745" s="27">
        <v>3</v>
      </c>
      <c r="AH1745" s="29">
        <v>4</v>
      </c>
      <c r="AI1745" s="29">
        <v>1</v>
      </c>
      <c r="AJ1745" s="29">
        <v>0</v>
      </c>
      <c r="AK1745" s="29">
        <v>1.5</v>
      </c>
      <c r="AL1745" s="27">
        <v>0</v>
      </c>
      <c r="AM1745" s="27">
        <v>0</v>
      </c>
      <c r="AN1745" s="27">
        <v>0</v>
      </c>
      <c r="AO1745" s="27">
        <v>0</v>
      </c>
      <c r="AP1745" s="27">
        <v>6000</v>
      </c>
      <c r="AQ1745" s="27">
        <v>1</v>
      </c>
      <c r="AR1745" s="27">
        <v>0</v>
      </c>
      <c r="AS1745" s="29">
        <v>0</v>
      </c>
      <c r="AT1745" s="230" t="s">
        <v>2276</v>
      </c>
      <c r="AU1745" s="158"/>
      <c r="AV1745" s="58" t="s">
        <v>171</v>
      </c>
      <c r="AW1745" s="27" t="s">
        <v>159</v>
      </c>
      <c r="AX1745" s="59">
        <v>0</v>
      </c>
      <c r="AY1745" s="236" t="s">
        <v>2277</v>
      </c>
      <c r="AZ1745" s="73" t="s">
        <v>156</v>
      </c>
      <c r="BA1745" s="27" t="s">
        <v>2281</v>
      </c>
      <c r="BB1745" s="61">
        <v>0</v>
      </c>
      <c r="BC1745" s="61">
        <v>0</v>
      </c>
      <c r="BD1745" s="89" t="s">
        <v>2282</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8.75" customHeight="1">
      <c r="C1746" s="185">
        <v>77001801</v>
      </c>
      <c r="D1746" s="186" t="s">
        <v>2283</v>
      </c>
      <c r="E1746" s="185">
        <v>1</v>
      </c>
      <c r="F1746" s="11">
        <v>80000001</v>
      </c>
      <c r="G1746" s="185">
        <v>0</v>
      </c>
      <c r="H1746" s="185">
        <v>0</v>
      </c>
      <c r="I1746" s="185">
        <v>1</v>
      </c>
      <c r="J1746" s="185">
        <v>0</v>
      </c>
      <c r="K1746" s="185">
        <v>0</v>
      </c>
      <c r="L1746" s="187">
        <v>0</v>
      </c>
      <c r="M1746" s="187">
        <v>0</v>
      </c>
      <c r="N1746" s="187">
        <v>2</v>
      </c>
      <c r="O1746" s="187">
        <v>2</v>
      </c>
      <c r="P1746" s="187">
        <v>0.99</v>
      </c>
      <c r="Q1746" s="187">
        <v>0</v>
      </c>
      <c r="R1746" s="189">
        <v>0</v>
      </c>
      <c r="S1746" s="187">
        <v>0</v>
      </c>
      <c r="T1746" s="187">
        <v>1</v>
      </c>
      <c r="U1746" s="187">
        <v>2</v>
      </c>
      <c r="V1746" s="187">
        <v>0</v>
      </c>
      <c r="W1746" s="187">
        <v>1.5</v>
      </c>
      <c r="X1746" s="187"/>
      <c r="Y1746" s="187">
        <v>0</v>
      </c>
      <c r="Z1746" s="187">
        <v>1</v>
      </c>
      <c r="AA1746" s="187">
        <v>0</v>
      </c>
      <c r="AB1746" s="187">
        <v>0</v>
      </c>
      <c r="AC1746" s="187">
        <v>1</v>
      </c>
      <c r="AD1746" s="187">
        <v>0</v>
      </c>
      <c r="AE1746" s="187">
        <v>8</v>
      </c>
      <c r="AF1746" s="187">
        <v>1</v>
      </c>
      <c r="AG1746" s="187">
        <v>3</v>
      </c>
      <c r="AH1746" s="189">
        <v>3</v>
      </c>
      <c r="AI1746" s="189">
        <v>1</v>
      </c>
      <c r="AJ1746" s="189">
        <v>0</v>
      </c>
      <c r="AK1746" s="189">
        <v>1.5</v>
      </c>
      <c r="AL1746" s="187">
        <v>0</v>
      </c>
      <c r="AM1746" s="187">
        <v>0</v>
      </c>
      <c r="AN1746" s="187">
        <v>0</v>
      </c>
      <c r="AO1746" s="187">
        <v>0.8</v>
      </c>
      <c r="AP1746" s="187">
        <v>6000</v>
      </c>
      <c r="AQ1746" s="187">
        <v>0.8</v>
      </c>
      <c r="AR1746" s="187">
        <v>0</v>
      </c>
      <c r="AS1746" s="189">
        <v>0</v>
      </c>
      <c r="AT1746" s="233" t="s">
        <v>2284</v>
      </c>
      <c r="AU1746" s="192"/>
      <c r="AV1746" s="191" t="s">
        <v>171</v>
      </c>
      <c r="AW1746" s="187" t="s">
        <v>159</v>
      </c>
      <c r="AX1746" s="185">
        <v>0</v>
      </c>
      <c r="AY1746" s="185">
        <v>77001801</v>
      </c>
      <c r="AZ1746" s="186" t="s">
        <v>156</v>
      </c>
      <c r="BA1746" s="187" t="s">
        <v>2285</v>
      </c>
      <c r="BB1746" s="195">
        <v>0</v>
      </c>
      <c r="BC1746" s="195">
        <v>0</v>
      </c>
      <c r="BD1746" s="196" t="s">
        <v>2286</v>
      </c>
      <c r="BE1746" s="187">
        <v>0</v>
      </c>
      <c r="BF1746" s="187">
        <v>0</v>
      </c>
      <c r="BG1746" s="187">
        <v>0</v>
      </c>
      <c r="BH1746" s="187">
        <v>0</v>
      </c>
      <c r="BI1746" s="187">
        <v>0</v>
      </c>
      <c r="BJ1746" s="187">
        <v>0</v>
      </c>
      <c r="BK1746" s="188">
        <v>0</v>
      </c>
      <c r="BL1746" s="189">
        <v>0</v>
      </c>
      <c r="BM1746" s="189">
        <v>0</v>
      </c>
      <c r="BN1746" s="189">
        <v>0</v>
      </c>
      <c r="BO1746" s="189">
        <v>0</v>
      </c>
      <c r="BP1746" s="189">
        <v>0</v>
      </c>
      <c r="BQ1746" s="189">
        <v>0</v>
      </c>
      <c r="BR1746" s="189">
        <v>0</v>
      </c>
      <c r="BS1746" s="189"/>
      <c r="BT1746" s="189"/>
      <c r="BU1746" s="189"/>
      <c r="BV1746" s="189">
        <v>0</v>
      </c>
      <c r="BW1746" s="189">
        <v>0</v>
      </c>
      <c r="BX1746" s="189">
        <v>0</v>
      </c>
    </row>
    <row r="1747" spans="3:76" ht="19.5" customHeight="1">
      <c r="C1747" s="185">
        <v>77001802</v>
      </c>
      <c r="D1747" s="186" t="s">
        <v>2287</v>
      </c>
      <c r="E1747" s="185">
        <v>1</v>
      </c>
      <c r="F1747" s="11">
        <v>80000001</v>
      </c>
      <c r="G1747" s="185">
        <v>0</v>
      </c>
      <c r="H1747" s="185">
        <v>0</v>
      </c>
      <c r="I1747" s="185">
        <v>1</v>
      </c>
      <c r="J1747" s="185">
        <v>0</v>
      </c>
      <c r="K1747" s="185">
        <v>0</v>
      </c>
      <c r="L1747" s="187">
        <v>0</v>
      </c>
      <c r="M1747" s="187">
        <v>0</v>
      </c>
      <c r="N1747" s="188">
        <v>2</v>
      </c>
      <c r="O1747" s="187">
        <v>2</v>
      </c>
      <c r="P1747" s="187">
        <v>0.7</v>
      </c>
      <c r="Q1747" s="187">
        <v>0</v>
      </c>
      <c r="R1747" s="189">
        <v>0</v>
      </c>
      <c r="S1747" s="187">
        <v>0</v>
      </c>
      <c r="T1747" s="187">
        <v>1</v>
      </c>
      <c r="U1747" s="187">
        <v>1</v>
      </c>
      <c r="V1747" s="187">
        <v>0</v>
      </c>
      <c r="W1747" s="187">
        <v>0</v>
      </c>
      <c r="X1747" s="187"/>
      <c r="Y1747" s="187">
        <v>0</v>
      </c>
      <c r="Z1747" s="187">
        <v>0</v>
      </c>
      <c r="AA1747" s="187">
        <v>0</v>
      </c>
      <c r="AB1747" s="187">
        <v>0</v>
      </c>
      <c r="AC1747" s="188">
        <v>0</v>
      </c>
      <c r="AD1747" s="187">
        <v>1</v>
      </c>
      <c r="AE1747" s="187">
        <v>20</v>
      </c>
      <c r="AF1747" s="187">
        <v>1</v>
      </c>
      <c r="AG1747" s="187">
        <v>2</v>
      </c>
      <c r="AH1747" s="189">
        <v>0</v>
      </c>
      <c r="AI1747" s="189">
        <v>1</v>
      </c>
      <c r="AJ1747" s="189">
        <v>0</v>
      </c>
      <c r="AK1747" s="189">
        <v>0</v>
      </c>
      <c r="AL1747" s="187">
        <v>0</v>
      </c>
      <c r="AM1747" s="187">
        <v>0</v>
      </c>
      <c r="AN1747" s="187">
        <v>0</v>
      </c>
      <c r="AO1747" s="187">
        <v>0</v>
      </c>
      <c r="AP1747" s="187">
        <v>1000</v>
      </c>
      <c r="AQ1747" s="187">
        <v>0</v>
      </c>
      <c r="AR1747" s="187">
        <v>0</v>
      </c>
      <c r="AS1747" s="189">
        <v>0</v>
      </c>
      <c r="AT1747" s="187">
        <v>0</v>
      </c>
      <c r="AU1747" s="187"/>
      <c r="AV1747" s="191" t="s">
        <v>154</v>
      </c>
      <c r="AW1747" s="187" t="s">
        <v>155</v>
      </c>
      <c r="AX1747" s="185">
        <v>0</v>
      </c>
      <c r="AY1747" s="185">
        <v>0</v>
      </c>
      <c r="AZ1747" s="186" t="s">
        <v>1178</v>
      </c>
      <c r="BA1747" s="187" t="s">
        <v>2288</v>
      </c>
      <c r="BB1747" s="195">
        <v>0</v>
      </c>
      <c r="BC1747" s="195">
        <v>0</v>
      </c>
      <c r="BD1747" s="196" t="s">
        <v>2289</v>
      </c>
      <c r="BE1747" s="187">
        <v>0</v>
      </c>
      <c r="BF1747" s="187">
        <v>0</v>
      </c>
      <c r="BG1747" s="187">
        <v>0</v>
      </c>
      <c r="BH1747" s="187">
        <v>0</v>
      </c>
      <c r="BI1747" s="187">
        <v>0</v>
      </c>
      <c r="BJ1747" s="187">
        <v>0</v>
      </c>
      <c r="BK1747" s="188">
        <v>0</v>
      </c>
      <c r="BL1747" s="189">
        <v>0</v>
      </c>
      <c r="BM1747" s="189">
        <v>0</v>
      </c>
      <c r="BN1747" s="189">
        <v>0</v>
      </c>
      <c r="BO1747" s="189">
        <v>0</v>
      </c>
      <c r="BP1747" s="189">
        <v>0</v>
      </c>
      <c r="BQ1747" s="189">
        <v>0</v>
      </c>
      <c r="BR1747" s="189">
        <v>0</v>
      </c>
      <c r="BS1747" s="189"/>
      <c r="BT1747" s="189"/>
      <c r="BU1747" s="189"/>
      <c r="BV1747" s="189">
        <v>0</v>
      </c>
      <c r="BW1747" s="189">
        <v>0</v>
      </c>
      <c r="BX1747" s="189">
        <v>0</v>
      </c>
    </row>
    <row r="1748" spans="3:76" ht="19.5" customHeight="1">
      <c r="C1748" s="185">
        <v>77001803</v>
      </c>
      <c r="D1748" s="186" t="s">
        <v>2290</v>
      </c>
      <c r="E1748" s="185">
        <v>1</v>
      </c>
      <c r="F1748" s="11">
        <v>80000001</v>
      </c>
      <c r="G1748" s="185">
        <v>0</v>
      </c>
      <c r="H1748" s="185">
        <v>0</v>
      </c>
      <c r="I1748" s="185">
        <v>1</v>
      </c>
      <c r="J1748" s="185">
        <v>0</v>
      </c>
      <c r="K1748" s="185">
        <v>0</v>
      </c>
      <c r="L1748" s="187">
        <v>0</v>
      </c>
      <c r="M1748" s="187">
        <v>0</v>
      </c>
      <c r="N1748" s="187">
        <v>2</v>
      </c>
      <c r="O1748" s="187" t="s">
        <v>2179</v>
      </c>
      <c r="P1748" s="187" t="s">
        <v>2180</v>
      </c>
      <c r="Q1748" s="187">
        <v>0</v>
      </c>
      <c r="R1748" s="189">
        <v>0</v>
      </c>
      <c r="S1748" s="187">
        <v>0</v>
      </c>
      <c r="T1748" s="187">
        <v>1</v>
      </c>
      <c r="U1748" s="187">
        <v>2</v>
      </c>
      <c r="V1748" s="187">
        <v>0</v>
      </c>
      <c r="W1748" s="187">
        <v>2</v>
      </c>
      <c r="X1748" s="187"/>
      <c r="Y1748" s="187">
        <v>0</v>
      </c>
      <c r="Z1748" s="187">
        <v>0</v>
      </c>
      <c r="AA1748" s="187">
        <v>0</v>
      </c>
      <c r="AB1748" s="187">
        <v>0</v>
      </c>
      <c r="AC1748" s="187">
        <v>0</v>
      </c>
      <c r="AD1748" s="187">
        <v>1</v>
      </c>
      <c r="AE1748" s="187">
        <v>24</v>
      </c>
      <c r="AF1748" s="187">
        <v>1</v>
      </c>
      <c r="AG1748" s="187">
        <v>2</v>
      </c>
      <c r="AH1748" s="189">
        <v>0</v>
      </c>
      <c r="AI1748" s="189">
        <v>2</v>
      </c>
      <c r="AJ1748" s="189">
        <v>0</v>
      </c>
      <c r="AK1748" s="189">
        <v>2</v>
      </c>
      <c r="AL1748" s="187">
        <v>0</v>
      </c>
      <c r="AM1748" s="187">
        <v>0</v>
      </c>
      <c r="AN1748" s="187">
        <v>0</v>
      </c>
      <c r="AO1748" s="187">
        <v>3</v>
      </c>
      <c r="AP1748" s="187">
        <v>12000</v>
      </c>
      <c r="AQ1748" s="187">
        <v>1</v>
      </c>
      <c r="AR1748" s="187">
        <v>2</v>
      </c>
      <c r="AS1748" s="235" t="s">
        <v>2291</v>
      </c>
      <c r="AT1748" s="233" t="s">
        <v>2292</v>
      </c>
      <c r="AU1748" s="192"/>
      <c r="AV1748" s="186" t="s">
        <v>171</v>
      </c>
      <c r="AW1748" s="187" t="s">
        <v>159</v>
      </c>
      <c r="AX1748" s="185">
        <v>10000007</v>
      </c>
      <c r="AY1748" s="234" t="s">
        <v>2293</v>
      </c>
      <c r="AZ1748" s="186" t="s">
        <v>194</v>
      </c>
      <c r="BA1748" s="187" t="s">
        <v>2294</v>
      </c>
      <c r="BB1748" s="195">
        <v>0</v>
      </c>
      <c r="BC1748" s="195">
        <v>0</v>
      </c>
      <c r="BD1748" s="196" t="s">
        <v>2295</v>
      </c>
      <c r="BE1748" s="187">
        <v>0</v>
      </c>
      <c r="BF1748" s="187">
        <v>0</v>
      </c>
      <c r="BG1748" s="187">
        <v>0</v>
      </c>
      <c r="BH1748" s="187">
        <v>0</v>
      </c>
      <c r="BI1748" s="187">
        <v>0</v>
      </c>
      <c r="BJ1748" s="187">
        <v>0</v>
      </c>
      <c r="BK1748" s="188">
        <v>0</v>
      </c>
      <c r="BL1748" s="189">
        <v>0</v>
      </c>
      <c r="BM1748" s="189">
        <v>0</v>
      </c>
      <c r="BN1748" s="189">
        <v>0</v>
      </c>
      <c r="BO1748" s="189">
        <v>0</v>
      </c>
      <c r="BP1748" s="189">
        <v>0</v>
      </c>
      <c r="BQ1748" s="189">
        <v>0</v>
      </c>
      <c r="BR1748" s="189">
        <v>0</v>
      </c>
      <c r="BS1748" s="189"/>
      <c r="BT1748" s="189"/>
      <c r="BU1748" s="189"/>
      <c r="BV1748" s="189">
        <v>0</v>
      </c>
      <c r="BW1748" s="189">
        <v>0</v>
      </c>
      <c r="BX1748" s="189">
        <v>0</v>
      </c>
    </row>
    <row r="1749" spans="3:76" ht="19.5" customHeight="1">
      <c r="C1749" s="185">
        <v>77001804</v>
      </c>
      <c r="D1749" s="186" t="s">
        <v>2296</v>
      </c>
      <c r="E1749" s="185">
        <v>1</v>
      </c>
      <c r="F1749" s="11">
        <v>80000001</v>
      </c>
      <c r="G1749" s="185">
        <v>0</v>
      </c>
      <c r="H1749" s="185">
        <v>0</v>
      </c>
      <c r="I1749" s="185">
        <v>1</v>
      </c>
      <c r="J1749" s="185">
        <v>0</v>
      </c>
      <c r="K1749" s="185">
        <v>0</v>
      </c>
      <c r="L1749" s="187">
        <v>0</v>
      </c>
      <c r="M1749" s="187">
        <v>0</v>
      </c>
      <c r="N1749" s="187">
        <v>2</v>
      </c>
      <c r="O1749" s="187">
        <v>2</v>
      </c>
      <c r="P1749" s="187">
        <v>0.5</v>
      </c>
      <c r="Q1749" s="187">
        <v>1</v>
      </c>
      <c r="R1749" s="189">
        <v>1</v>
      </c>
      <c r="S1749" s="187">
        <v>0</v>
      </c>
      <c r="T1749" s="187">
        <v>1</v>
      </c>
      <c r="U1749" s="187">
        <v>2</v>
      </c>
      <c r="V1749" s="187">
        <v>0</v>
      </c>
      <c r="W1749" s="187">
        <v>2.5</v>
      </c>
      <c r="X1749" s="187"/>
      <c r="Y1749" s="187">
        <v>0</v>
      </c>
      <c r="Z1749" s="187">
        <v>1</v>
      </c>
      <c r="AA1749" s="187">
        <v>0</v>
      </c>
      <c r="AB1749" s="187">
        <v>0</v>
      </c>
      <c r="AC1749" s="187">
        <v>0</v>
      </c>
      <c r="AD1749" s="187">
        <v>1</v>
      </c>
      <c r="AE1749" s="187">
        <v>0</v>
      </c>
      <c r="AF1749" s="187">
        <v>1</v>
      </c>
      <c r="AG1749" s="187">
        <v>4</v>
      </c>
      <c r="AH1749" s="189">
        <v>1</v>
      </c>
      <c r="AI1749" s="189">
        <v>1</v>
      </c>
      <c r="AJ1749" s="189">
        <v>0</v>
      </c>
      <c r="AK1749" s="189">
        <v>3</v>
      </c>
      <c r="AL1749" s="187">
        <v>0</v>
      </c>
      <c r="AM1749" s="187">
        <v>0</v>
      </c>
      <c r="AN1749" s="187">
        <v>0</v>
      </c>
      <c r="AO1749" s="187">
        <v>0</v>
      </c>
      <c r="AP1749" s="187">
        <v>3000</v>
      </c>
      <c r="AQ1749" s="187">
        <v>1</v>
      </c>
      <c r="AR1749" s="187">
        <v>0</v>
      </c>
      <c r="AS1749" s="189">
        <v>0</v>
      </c>
      <c r="AT1749" s="233" t="s">
        <v>2297</v>
      </c>
      <c r="AU1749" s="192"/>
      <c r="AV1749" s="191" t="s">
        <v>154</v>
      </c>
      <c r="AW1749" s="187" t="s">
        <v>159</v>
      </c>
      <c r="AX1749" s="185">
        <v>0</v>
      </c>
      <c r="AY1749" s="185">
        <v>77001803</v>
      </c>
      <c r="AZ1749" s="186" t="s">
        <v>156</v>
      </c>
      <c r="BA1749" s="187">
        <v>0</v>
      </c>
      <c r="BB1749" s="195">
        <v>0</v>
      </c>
      <c r="BC1749" s="195">
        <v>0</v>
      </c>
      <c r="BD1749" s="196" t="s">
        <v>2298</v>
      </c>
      <c r="BE1749" s="187">
        <v>0</v>
      </c>
      <c r="BF1749" s="187">
        <v>0</v>
      </c>
      <c r="BG1749" s="187">
        <v>0</v>
      </c>
      <c r="BH1749" s="187">
        <v>0</v>
      </c>
      <c r="BI1749" s="187">
        <v>0</v>
      </c>
      <c r="BJ1749" s="187">
        <v>0</v>
      </c>
      <c r="BK1749" s="188">
        <v>0</v>
      </c>
      <c r="BL1749" s="189">
        <v>0</v>
      </c>
      <c r="BM1749" s="189">
        <v>0</v>
      </c>
      <c r="BN1749" s="189">
        <v>0</v>
      </c>
      <c r="BO1749" s="189">
        <v>0</v>
      </c>
      <c r="BP1749" s="189">
        <v>0</v>
      </c>
      <c r="BQ1749" s="189">
        <v>0</v>
      </c>
      <c r="BR1749" s="189">
        <v>77001806</v>
      </c>
      <c r="BS1749" s="189"/>
      <c r="BT1749" s="189"/>
      <c r="BU1749" s="189"/>
      <c r="BV1749" s="189">
        <v>0</v>
      </c>
      <c r="BW1749" s="189">
        <v>0</v>
      </c>
      <c r="BX1749" s="189">
        <v>0</v>
      </c>
    </row>
    <row r="1750" spans="3:76" ht="19.5" customHeight="1">
      <c r="C1750" s="185">
        <v>77001805</v>
      </c>
      <c r="D1750" s="186" t="s">
        <v>2290</v>
      </c>
      <c r="E1750" s="185">
        <v>1</v>
      </c>
      <c r="F1750" s="11">
        <v>80000001</v>
      </c>
      <c r="G1750" s="185">
        <v>0</v>
      </c>
      <c r="H1750" s="185">
        <v>0</v>
      </c>
      <c r="I1750" s="185">
        <v>1</v>
      </c>
      <c r="J1750" s="185">
        <v>0</v>
      </c>
      <c r="K1750" s="185">
        <v>0</v>
      </c>
      <c r="L1750" s="187">
        <v>0</v>
      </c>
      <c r="M1750" s="187">
        <v>0</v>
      </c>
      <c r="N1750" s="187">
        <v>2</v>
      </c>
      <c r="O1750" s="187">
        <v>1</v>
      </c>
      <c r="P1750" s="187">
        <v>1</v>
      </c>
      <c r="Q1750" s="187">
        <v>1</v>
      </c>
      <c r="R1750" s="189">
        <v>0</v>
      </c>
      <c r="S1750" s="187">
        <v>0</v>
      </c>
      <c r="T1750" s="187">
        <v>1</v>
      </c>
      <c r="U1750" s="187">
        <v>2</v>
      </c>
      <c r="V1750" s="187">
        <v>0</v>
      </c>
      <c r="W1750" s="187">
        <v>1.5</v>
      </c>
      <c r="X1750" s="187"/>
      <c r="Y1750" s="187">
        <v>0</v>
      </c>
      <c r="Z1750" s="187">
        <v>0</v>
      </c>
      <c r="AA1750" s="187">
        <v>0</v>
      </c>
      <c r="AB1750" s="187">
        <v>0</v>
      </c>
      <c r="AC1750" s="187">
        <v>0</v>
      </c>
      <c r="AD1750" s="187">
        <v>1</v>
      </c>
      <c r="AE1750" s="187">
        <v>35</v>
      </c>
      <c r="AF1750" s="187">
        <v>1</v>
      </c>
      <c r="AG1750" s="187">
        <v>2</v>
      </c>
      <c r="AH1750" s="189">
        <v>0</v>
      </c>
      <c r="AI1750" s="189">
        <v>2</v>
      </c>
      <c r="AJ1750" s="189">
        <v>0</v>
      </c>
      <c r="AK1750" s="189">
        <v>2</v>
      </c>
      <c r="AL1750" s="187">
        <v>0</v>
      </c>
      <c r="AM1750" s="187">
        <v>0</v>
      </c>
      <c r="AN1750" s="187">
        <v>0</v>
      </c>
      <c r="AO1750" s="187">
        <v>0</v>
      </c>
      <c r="AP1750" s="187">
        <v>12000</v>
      </c>
      <c r="AQ1750" s="187">
        <v>1</v>
      </c>
      <c r="AR1750" s="187">
        <v>2</v>
      </c>
      <c r="AS1750" s="193">
        <v>0</v>
      </c>
      <c r="AT1750" s="233" t="s">
        <v>2299</v>
      </c>
      <c r="AU1750" s="192"/>
      <c r="AV1750" s="186" t="s">
        <v>171</v>
      </c>
      <c r="AW1750" s="187" t="s">
        <v>159</v>
      </c>
      <c r="AX1750" s="185">
        <v>10000007</v>
      </c>
      <c r="AY1750" s="234" t="s">
        <v>2293</v>
      </c>
      <c r="AZ1750" s="186" t="s">
        <v>194</v>
      </c>
      <c r="BA1750" s="187" t="s">
        <v>2300</v>
      </c>
      <c r="BB1750" s="195">
        <v>0</v>
      </c>
      <c r="BC1750" s="195">
        <v>0</v>
      </c>
      <c r="BD1750" s="196" t="s">
        <v>2301</v>
      </c>
      <c r="BE1750" s="187">
        <v>0</v>
      </c>
      <c r="BF1750" s="187">
        <v>0</v>
      </c>
      <c r="BG1750" s="187">
        <v>0</v>
      </c>
      <c r="BH1750" s="187">
        <v>0</v>
      </c>
      <c r="BI1750" s="187">
        <v>0</v>
      </c>
      <c r="BJ1750" s="187">
        <v>0</v>
      </c>
      <c r="BK1750" s="188">
        <v>0</v>
      </c>
      <c r="BL1750" s="189">
        <v>0</v>
      </c>
      <c r="BM1750" s="189">
        <v>0</v>
      </c>
      <c r="BN1750" s="189">
        <v>0</v>
      </c>
      <c r="BO1750" s="189">
        <v>0</v>
      </c>
      <c r="BP1750" s="189">
        <v>0</v>
      </c>
      <c r="BQ1750" s="189">
        <v>0</v>
      </c>
      <c r="BR1750" s="189">
        <v>0</v>
      </c>
      <c r="BS1750" s="189"/>
      <c r="BT1750" s="189"/>
      <c r="BU1750" s="189"/>
      <c r="BV1750" s="189">
        <v>0</v>
      </c>
      <c r="BW1750" s="189">
        <v>0</v>
      </c>
      <c r="BX1750" s="189">
        <v>0</v>
      </c>
    </row>
    <row r="1751" spans="3:76" ht="19.5" customHeight="1">
      <c r="C1751" s="185">
        <v>77001806</v>
      </c>
      <c r="D1751" s="186" t="s">
        <v>2302</v>
      </c>
      <c r="E1751" s="185">
        <v>1</v>
      </c>
      <c r="F1751" s="11">
        <v>80000001</v>
      </c>
      <c r="G1751" s="185">
        <v>0</v>
      </c>
      <c r="H1751" s="185">
        <v>0</v>
      </c>
      <c r="I1751" s="185">
        <v>1</v>
      </c>
      <c r="J1751" s="185">
        <v>0</v>
      </c>
      <c r="K1751" s="185">
        <v>0</v>
      </c>
      <c r="L1751" s="187">
        <v>0</v>
      </c>
      <c r="M1751" s="187">
        <v>0</v>
      </c>
      <c r="N1751" s="188">
        <v>2</v>
      </c>
      <c r="O1751" s="187">
        <v>2</v>
      </c>
      <c r="P1751" s="187">
        <v>0.7</v>
      </c>
      <c r="Q1751" s="187">
        <v>0</v>
      </c>
      <c r="R1751" s="189">
        <v>0</v>
      </c>
      <c r="S1751" s="187">
        <v>0</v>
      </c>
      <c r="T1751" s="187">
        <v>1</v>
      </c>
      <c r="U1751" s="187">
        <v>1</v>
      </c>
      <c r="V1751" s="187">
        <v>0</v>
      </c>
      <c r="W1751" s="187">
        <v>0</v>
      </c>
      <c r="X1751" s="187"/>
      <c r="Y1751" s="187">
        <v>0</v>
      </c>
      <c r="Z1751" s="187">
        <v>0</v>
      </c>
      <c r="AA1751" s="187">
        <v>0</v>
      </c>
      <c r="AB1751" s="187">
        <v>0</v>
      </c>
      <c r="AC1751" s="188">
        <v>0</v>
      </c>
      <c r="AD1751" s="187">
        <v>1</v>
      </c>
      <c r="AE1751" s="187">
        <v>40</v>
      </c>
      <c r="AF1751" s="187">
        <v>1</v>
      </c>
      <c r="AG1751" s="187">
        <v>2</v>
      </c>
      <c r="AH1751" s="189">
        <v>0</v>
      </c>
      <c r="AI1751" s="189">
        <v>1</v>
      </c>
      <c r="AJ1751" s="189">
        <v>0</v>
      </c>
      <c r="AK1751" s="189">
        <v>0</v>
      </c>
      <c r="AL1751" s="187">
        <v>0</v>
      </c>
      <c r="AM1751" s="187">
        <v>0</v>
      </c>
      <c r="AN1751" s="187">
        <v>0</v>
      </c>
      <c r="AO1751" s="187">
        <v>0</v>
      </c>
      <c r="AP1751" s="187">
        <v>1000</v>
      </c>
      <c r="AQ1751" s="187">
        <v>0</v>
      </c>
      <c r="AR1751" s="187">
        <v>0</v>
      </c>
      <c r="AS1751" s="189">
        <v>0</v>
      </c>
      <c r="AT1751" s="187" t="s">
        <v>153</v>
      </c>
      <c r="AU1751" s="187"/>
      <c r="AV1751" s="191" t="s">
        <v>154</v>
      </c>
      <c r="AW1751" s="187" t="s">
        <v>155</v>
      </c>
      <c r="AX1751" s="185">
        <v>0</v>
      </c>
      <c r="AY1751" s="185">
        <v>0</v>
      </c>
      <c r="AZ1751" s="186" t="s">
        <v>1178</v>
      </c>
      <c r="BA1751" s="187" t="s">
        <v>2303</v>
      </c>
      <c r="BB1751" s="195">
        <v>0</v>
      </c>
      <c r="BC1751" s="195">
        <v>0</v>
      </c>
      <c r="BD1751" s="196" t="s">
        <v>2304</v>
      </c>
      <c r="BE1751" s="187">
        <v>0</v>
      </c>
      <c r="BF1751" s="187">
        <v>0</v>
      </c>
      <c r="BG1751" s="187">
        <v>0</v>
      </c>
      <c r="BH1751" s="187">
        <v>0</v>
      </c>
      <c r="BI1751" s="187">
        <v>0</v>
      </c>
      <c r="BJ1751" s="187">
        <v>0</v>
      </c>
      <c r="BK1751" s="188">
        <v>0</v>
      </c>
      <c r="BL1751" s="189">
        <v>0</v>
      </c>
      <c r="BM1751" s="189">
        <v>0</v>
      </c>
      <c r="BN1751" s="189">
        <v>0</v>
      </c>
      <c r="BO1751" s="189">
        <v>0</v>
      </c>
      <c r="BP1751" s="189">
        <v>0</v>
      </c>
      <c r="BQ1751" s="189">
        <v>0</v>
      </c>
      <c r="BR1751" s="189">
        <v>0</v>
      </c>
      <c r="BS1751" s="189"/>
      <c r="BT1751" s="189"/>
      <c r="BU1751" s="189"/>
      <c r="BV1751" s="189">
        <v>0</v>
      </c>
      <c r="BW1751" s="189">
        <v>0</v>
      </c>
      <c r="BX1751" s="189">
        <v>0</v>
      </c>
    </row>
    <row r="1752" spans="3:76" ht="19.5" customHeight="1">
      <c r="C1752" s="185">
        <v>77001807</v>
      </c>
      <c r="D1752" s="186" t="s">
        <v>2305</v>
      </c>
      <c r="E1752" s="187">
        <v>1</v>
      </c>
      <c r="F1752" s="11">
        <v>80000001</v>
      </c>
      <c r="G1752" s="187">
        <v>0</v>
      </c>
      <c r="H1752" s="187">
        <v>0</v>
      </c>
      <c r="I1752" s="185">
        <v>1</v>
      </c>
      <c r="J1752" s="185">
        <v>0</v>
      </c>
      <c r="K1752" s="185">
        <v>0</v>
      </c>
      <c r="L1752" s="187">
        <v>0</v>
      </c>
      <c r="M1752" s="187">
        <v>0</v>
      </c>
      <c r="N1752" s="187">
        <v>2</v>
      </c>
      <c r="O1752" s="187" t="s">
        <v>2306</v>
      </c>
      <c r="P1752" s="187" t="s">
        <v>2307</v>
      </c>
      <c r="Q1752" s="187">
        <v>0</v>
      </c>
      <c r="R1752" s="189">
        <v>0</v>
      </c>
      <c r="S1752" s="187">
        <v>0</v>
      </c>
      <c r="T1752" s="187">
        <v>1</v>
      </c>
      <c r="U1752" s="187">
        <v>1</v>
      </c>
      <c r="V1752" s="187">
        <v>0</v>
      </c>
      <c r="W1752" s="187">
        <v>0</v>
      </c>
      <c r="X1752" s="187"/>
      <c r="Y1752" s="187">
        <v>0</v>
      </c>
      <c r="Z1752" s="187">
        <v>0</v>
      </c>
      <c r="AA1752" s="187">
        <v>0</v>
      </c>
      <c r="AB1752" s="187">
        <v>0</v>
      </c>
      <c r="AC1752" s="187">
        <v>0</v>
      </c>
      <c r="AD1752" s="187">
        <v>1</v>
      </c>
      <c r="AE1752" s="187">
        <v>0</v>
      </c>
      <c r="AF1752" s="187">
        <v>2</v>
      </c>
      <c r="AG1752" s="187" t="s">
        <v>152</v>
      </c>
      <c r="AH1752" s="189">
        <v>0</v>
      </c>
      <c r="AI1752" s="189">
        <v>2</v>
      </c>
      <c r="AJ1752" s="189">
        <v>0</v>
      </c>
      <c r="AK1752" s="189">
        <v>1.5</v>
      </c>
      <c r="AL1752" s="187">
        <v>0</v>
      </c>
      <c r="AM1752" s="187">
        <v>0</v>
      </c>
      <c r="AN1752" s="187">
        <v>0</v>
      </c>
      <c r="AO1752" s="187">
        <v>0.3</v>
      </c>
      <c r="AP1752" s="187">
        <v>300</v>
      </c>
      <c r="AQ1752" s="187">
        <v>0</v>
      </c>
      <c r="AR1752" s="187">
        <v>15</v>
      </c>
      <c r="AS1752" s="189">
        <v>0</v>
      </c>
      <c r="AT1752" s="192">
        <v>0</v>
      </c>
      <c r="AU1752" s="192"/>
      <c r="AV1752" s="186" t="s">
        <v>171</v>
      </c>
      <c r="AW1752" s="187" t="s">
        <v>162</v>
      </c>
      <c r="AX1752" s="185">
        <v>0</v>
      </c>
      <c r="AY1752" s="185">
        <v>0</v>
      </c>
      <c r="AZ1752" s="201" t="s">
        <v>385</v>
      </c>
      <c r="BA1752" s="187">
        <v>1</v>
      </c>
      <c r="BB1752" s="195">
        <v>0</v>
      </c>
      <c r="BC1752" s="195">
        <v>0</v>
      </c>
      <c r="BD1752" s="196" t="s">
        <v>2308</v>
      </c>
      <c r="BE1752" s="187">
        <v>0</v>
      </c>
      <c r="BF1752" s="187">
        <v>0</v>
      </c>
      <c r="BG1752" s="187">
        <v>0</v>
      </c>
      <c r="BH1752" s="187">
        <v>0</v>
      </c>
      <c r="BI1752" s="187">
        <v>0</v>
      </c>
      <c r="BJ1752" s="187">
        <v>0</v>
      </c>
      <c r="BK1752" s="188">
        <v>0</v>
      </c>
      <c r="BL1752" s="189">
        <v>0</v>
      </c>
      <c r="BM1752" s="189">
        <v>0</v>
      </c>
      <c r="BN1752" s="189">
        <v>0</v>
      </c>
      <c r="BO1752" s="189">
        <v>0</v>
      </c>
      <c r="BP1752" s="189">
        <v>0</v>
      </c>
      <c r="BQ1752" s="189">
        <v>1</v>
      </c>
      <c r="BR1752" s="189">
        <v>77001808</v>
      </c>
      <c r="BS1752" s="189"/>
      <c r="BT1752" s="189"/>
      <c r="BU1752" s="189"/>
      <c r="BV1752" s="189">
        <v>0</v>
      </c>
      <c r="BW1752" s="189">
        <v>0</v>
      </c>
      <c r="BX1752" s="189">
        <v>0</v>
      </c>
    </row>
    <row r="1753" spans="3:76" ht="20.100000000000001" customHeight="1">
      <c r="C1753" s="185">
        <v>77001808</v>
      </c>
      <c r="D1753" s="186" t="s">
        <v>2305</v>
      </c>
      <c r="E1753" s="187">
        <v>1</v>
      </c>
      <c r="F1753" s="11">
        <v>80000001</v>
      </c>
      <c r="G1753" s="187">
        <v>0</v>
      </c>
      <c r="H1753" s="187">
        <v>0</v>
      </c>
      <c r="I1753" s="185">
        <v>1</v>
      </c>
      <c r="J1753" s="185">
        <v>0</v>
      </c>
      <c r="K1753" s="185">
        <v>0</v>
      </c>
      <c r="L1753" s="187">
        <v>0</v>
      </c>
      <c r="M1753" s="187">
        <v>0</v>
      </c>
      <c r="N1753" s="187">
        <v>2</v>
      </c>
      <c r="O1753" s="187">
        <v>3</v>
      </c>
      <c r="P1753" s="187">
        <v>0.2</v>
      </c>
      <c r="Q1753" s="187">
        <v>0</v>
      </c>
      <c r="R1753" s="189">
        <v>0</v>
      </c>
      <c r="S1753" s="187">
        <v>0</v>
      </c>
      <c r="T1753" s="187">
        <v>1</v>
      </c>
      <c r="U1753" s="187">
        <v>2</v>
      </c>
      <c r="V1753" s="187">
        <v>0</v>
      </c>
      <c r="W1753" s="187">
        <v>1</v>
      </c>
      <c r="X1753" s="187"/>
      <c r="Y1753" s="187">
        <v>0</v>
      </c>
      <c r="Z1753" s="187">
        <v>1</v>
      </c>
      <c r="AA1753" s="187">
        <v>0</v>
      </c>
      <c r="AB1753" s="187">
        <v>0</v>
      </c>
      <c r="AC1753" s="187">
        <v>0</v>
      </c>
      <c r="AD1753" s="187">
        <v>1</v>
      </c>
      <c r="AE1753" s="187">
        <v>0</v>
      </c>
      <c r="AF1753" s="187">
        <v>1</v>
      </c>
      <c r="AG1753" s="187">
        <v>3</v>
      </c>
      <c r="AH1753" s="189">
        <v>0</v>
      </c>
      <c r="AI1753" s="189">
        <v>1</v>
      </c>
      <c r="AJ1753" s="189">
        <v>0</v>
      </c>
      <c r="AK1753" s="189">
        <v>3</v>
      </c>
      <c r="AL1753" s="187">
        <v>0</v>
      </c>
      <c r="AM1753" s="187">
        <v>0</v>
      </c>
      <c r="AN1753" s="187">
        <v>0</v>
      </c>
      <c r="AO1753" s="187">
        <v>0.8</v>
      </c>
      <c r="AP1753" s="187">
        <v>2000</v>
      </c>
      <c r="AQ1753" s="187">
        <v>0.8</v>
      </c>
      <c r="AR1753" s="187">
        <v>0</v>
      </c>
      <c r="AS1753" s="189">
        <v>0</v>
      </c>
      <c r="AT1753" s="233" t="s">
        <v>2309</v>
      </c>
      <c r="AU1753" s="192"/>
      <c r="AV1753" s="186" t="s">
        <v>153</v>
      </c>
      <c r="AW1753" s="187" t="s">
        <v>162</v>
      </c>
      <c r="AX1753" s="185">
        <v>10000011</v>
      </c>
      <c r="AY1753" s="185">
        <v>77001801</v>
      </c>
      <c r="AZ1753" s="191" t="s">
        <v>156</v>
      </c>
      <c r="BA1753" s="187">
        <v>0</v>
      </c>
      <c r="BB1753" s="195">
        <v>0</v>
      </c>
      <c r="BC1753" s="195">
        <v>0</v>
      </c>
      <c r="BD1753" s="196" t="s">
        <v>2310</v>
      </c>
      <c r="BE1753" s="187">
        <v>0</v>
      </c>
      <c r="BF1753" s="187">
        <v>0</v>
      </c>
      <c r="BG1753" s="187">
        <v>0</v>
      </c>
      <c r="BH1753" s="187">
        <v>0</v>
      </c>
      <c r="BI1753" s="187">
        <v>0</v>
      </c>
      <c r="BJ1753" s="187">
        <v>0</v>
      </c>
      <c r="BK1753" s="188">
        <v>0</v>
      </c>
      <c r="BL1753" s="189">
        <v>0</v>
      </c>
      <c r="BM1753" s="189">
        <v>0</v>
      </c>
      <c r="BN1753" s="189">
        <v>0</v>
      </c>
      <c r="BO1753" s="189">
        <v>0</v>
      </c>
      <c r="BP1753" s="189">
        <v>0</v>
      </c>
      <c r="BQ1753" s="189">
        <v>0</v>
      </c>
      <c r="BR1753" s="189">
        <v>0</v>
      </c>
      <c r="BS1753" s="189"/>
      <c r="BT1753" s="189"/>
      <c r="BU1753" s="189"/>
      <c r="BV1753" s="189">
        <v>0</v>
      </c>
      <c r="BW1753" s="189">
        <v>0</v>
      </c>
      <c r="BX1753" s="189">
        <v>0</v>
      </c>
    </row>
    <row r="1754" spans="3:76" ht="19.5" customHeight="1">
      <c r="C1754" s="185">
        <v>77001809</v>
      </c>
      <c r="D1754" s="186" t="s">
        <v>2311</v>
      </c>
      <c r="E1754" s="185">
        <v>1</v>
      </c>
      <c r="F1754" s="11">
        <v>80000001</v>
      </c>
      <c r="G1754" s="185">
        <v>0</v>
      </c>
      <c r="H1754" s="185">
        <v>0</v>
      </c>
      <c r="I1754" s="185">
        <v>1</v>
      </c>
      <c r="J1754" s="185">
        <v>0</v>
      </c>
      <c r="K1754" s="185">
        <v>0</v>
      </c>
      <c r="L1754" s="187">
        <v>0</v>
      </c>
      <c r="M1754" s="187">
        <v>0</v>
      </c>
      <c r="N1754" s="187">
        <v>2</v>
      </c>
      <c r="O1754" s="187">
        <v>16</v>
      </c>
      <c r="P1754" s="187">
        <v>5</v>
      </c>
      <c r="Q1754" s="187">
        <v>0</v>
      </c>
      <c r="R1754" s="189">
        <v>0</v>
      </c>
      <c r="S1754" s="187">
        <v>0</v>
      </c>
      <c r="T1754" s="187">
        <v>1</v>
      </c>
      <c r="U1754" s="187">
        <v>2</v>
      </c>
      <c r="V1754" s="187">
        <v>0</v>
      </c>
      <c r="W1754" s="187">
        <v>1</v>
      </c>
      <c r="X1754" s="187"/>
      <c r="Y1754" s="187">
        <v>0</v>
      </c>
      <c r="Z1754" s="187">
        <v>0</v>
      </c>
      <c r="AA1754" s="187">
        <v>0</v>
      </c>
      <c r="AB1754" s="187">
        <v>0</v>
      </c>
      <c r="AC1754" s="187">
        <v>0</v>
      </c>
      <c r="AD1754" s="187">
        <v>1</v>
      </c>
      <c r="AE1754" s="187">
        <v>0</v>
      </c>
      <c r="AF1754" s="187">
        <v>1</v>
      </c>
      <c r="AG1754" s="187">
        <v>2</v>
      </c>
      <c r="AH1754" s="189">
        <v>0</v>
      </c>
      <c r="AI1754" s="189">
        <v>2</v>
      </c>
      <c r="AJ1754" s="189">
        <v>0</v>
      </c>
      <c r="AK1754" s="189">
        <v>2</v>
      </c>
      <c r="AL1754" s="187">
        <v>0</v>
      </c>
      <c r="AM1754" s="187">
        <v>0</v>
      </c>
      <c r="AN1754" s="187">
        <v>0</v>
      </c>
      <c r="AO1754" s="187">
        <v>3</v>
      </c>
      <c r="AP1754" s="187">
        <v>5000</v>
      </c>
      <c r="AQ1754" s="187">
        <v>1</v>
      </c>
      <c r="AR1754" s="187">
        <v>10</v>
      </c>
      <c r="AS1754" s="193">
        <v>0</v>
      </c>
      <c r="AT1754" s="233" t="s">
        <v>2312</v>
      </c>
      <c r="AU1754" s="192"/>
      <c r="AV1754" s="186" t="s">
        <v>171</v>
      </c>
      <c r="AW1754" s="187" t="s">
        <v>159</v>
      </c>
      <c r="AX1754" s="185">
        <v>10000007</v>
      </c>
      <c r="AY1754" s="234" t="s">
        <v>2293</v>
      </c>
      <c r="AZ1754" s="186" t="s">
        <v>194</v>
      </c>
      <c r="BA1754" s="187" t="s">
        <v>2313</v>
      </c>
      <c r="BB1754" s="195">
        <v>0</v>
      </c>
      <c r="BC1754" s="195">
        <v>1</v>
      </c>
      <c r="BD1754" s="196" t="s">
        <v>2314</v>
      </c>
      <c r="BE1754" s="187">
        <v>0</v>
      </c>
      <c r="BF1754" s="187">
        <v>0</v>
      </c>
      <c r="BG1754" s="187">
        <v>0</v>
      </c>
      <c r="BH1754" s="187">
        <v>0</v>
      </c>
      <c r="BI1754" s="187">
        <v>0</v>
      </c>
      <c r="BJ1754" s="187">
        <v>0</v>
      </c>
      <c r="BK1754" s="188">
        <v>0</v>
      </c>
      <c r="BL1754" s="189">
        <v>0</v>
      </c>
      <c r="BM1754" s="189">
        <v>0</v>
      </c>
      <c r="BN1754" s="189">
        <v>0</v>
      </c>
      <c r="BO1754" s="189">
        <v>0</v>
      </c>
      <c r="BP1754" s="189">
        <v>0</v>
      </c>
      <c r="BQ1754" s="189">
        <v>0</v>
      </c>
      <c r="BR1754" s="189">
        <v>0</v>
      </c>
      <c r="BS1754" s="189"/>
      <c r="BT1754" s="189"/>
      <c r="BU1754" s="189"/>
      <c r="BV1754" s="189">
        <v>0</v>
      </c>
      <c r="BW1754" s="189">
        <v>0</v>
      </c>
      <c r="BX1754" s="189">
        <v>0</v>
      </c>
    </row>
    <row r="1755" spans="3:76" ht="19.5" customHeight="1">
      <c r="C1755" s="59">
        <v>77001901</v>
      </c>
      <c r="D1755" s="73" t="s">
        <v>2315</v>
      </c>
      <c r="E1755" s="27">
        <v>1</v>
      </c>
      <c r="F1755" s="11">
        <v>80000001</v>
      </c>
      <c r="G1755" s="27">
        <v>0</v>
      </c>
      <c r="H1755" s="27">
        <v>0</v>
      </c>
      <c r="I1755" s="59">
        <v>1</v>
      </c>
      <c r="J1755" s="27">
        <v>0</v>
      </c>
      <c r="K1755" s="27">
        <v>0</v>
      </c>
      <c r="L1755" s="27">
        <v>0</v>
      </c>
      <c r="M1755" s="27">
        <v>0</v>
      </c>
      <c r="N1755" s="27">
        <v>2</v>
      </c>
      <c r="O1755" s="27">
        <v>3</v>
      </c>
      <c r="P1755" s="27">
        <v>0.4</v>
      </c>
      <c r="Q1755" s="27">
        <v>0</v>
      </c>
      <c r="R1755" s="29">
        <v>0</v>
      </c>
      <c r="S1755" s="27">
        <v>0</v>
      </c>
      <c r="T1755" s="27">
        <v>1</v>
      </c>
      <c r="U1755" s="27">
        <v>1</v>
      </c>
      <c r="V1755" s="27">
        <v>0</v>
      </c>
      <c r="W1755" s="27">
        <v>0</v>
      </c>
      <c r="X1755" s="27"/>
      <c r="Y1755" s="27">
        <v>0</v>
      </c>
      <c r="Z1755" s="27">
        <v>1</v>
      </c>
      <c r="AA1755" s="27">
        <v>0</v>
      </c>
      <c r="AB1755" s="27">
        <v>0</v>
      </c>
      <c r="AC1755" s="27">
        <v>0</v>
      </c>
      <c r="AD1755" s="27">
        <v>0</v>
      </c>
      <c r="AE1755" s="27">
        <v>14</v>
      </c>
      <c r="AF1755" s="27">
        <v>1</v>
      </c>
      <c r="AG1755" s="27">
        <v>3</v>
      </c>
      <c r="AH1755" s="29">
        <v>0</v>
      </c>
      <c r="AI1755" s="29">
        <v>1</v>
      </c>
      <c r="AJ1755" s="29">
        <v>0</v>
      </c>
      <c r="AK1755" s="29">
        <v>1.5</v>
      </c>
      <c r="AL1755" s="27">
        <v>0</v>
      </c>
      <c r="AM1755" s="27">
        <v>0</v>
      </c>
      <c r="AN1755" s="27">
        <v>0</v>
      </c>
      <c r="AO1755" s="27">
        <v>0.2</v>
      </c>
      <c r="AP1755" s="27">
        <v>300</v>
      </c>
      <c r="AQ1755" s="27">
        <v>0</v>
      </c>
      <c r="AR1755" s="27">
        <v>0</v>
      </c>
      <c r="AS1755" s="215" t="s">
        <v>2316</v>
      </c>
      <c r="AT1755" s="27">
        <v>0</v>
      </c>
      <c r="AU1755" s="27"/>
      <c r="AV1755" s="73" t="s">
        <v>153</v>
      </c>
      <c r="AW1755" s="27" t="s">
        <v>159</v>
      </c>
      <c r="AX1755" s="59">
        <v>0</v>
      </c>
      <c r="AY1755" s="59">
        <v>77001901</v>
      </c>
      <c r="AZ1755" s="73" t="s">
        <v>1903</v>
      </c>
      <c r="BA1755" s="27">
        <v>0</v>
      </c>
      <c r="BB1755" s="61">
        <v>0</v>
      </c>
      <c r="BC1755" s="61">
        <v>0</v>
      </c>
      <c r="BD1755" s="93" t="s">
        <v>2317</v>
      </c>
      <c r="BE1755" s="27">
        <v>0</v>
      </c>
      <c r="BF1755" s="27">
        <v>0</v>
      </c>
      <c r="BG1755" s="27">
        <v>0</v>
      </c>
      <c r="BH1755" s="27">
        <v>0</v>
      </c>
      <c r="BI1755" s="27">
        <v>0</v>
      </c>
      <c r="BJ1755" s="27">
        <v>0</v>
      </c>
      <c r="BK1755" s="67">
        <v>0</v>
      </c>
      <c r="BL1755" s="29">
        <v>0</v>
      </c>
      <c r="BM1755" s="29">
        <v>0</v>
      </c>
      <c r="BN1755" s="29">
        <v>0</v>
      </c>
      <c r="BO1755" s="29">
        <v>0</v>
      </c>
      <c r="BP1755" s="29">
        <v>0</v>
      </c>
      <c r="BQ1755" s="29">
        <v>1</v>
      </c>
      <c r="BR1755" s="29">
        <v>77001902</v>
      </c>
      <c r="BS1755" s="29"/>
      <c r="BT1755" s="29"/>
      <c r="BU1755" s="29"/>
      <c r="BV1755" s="29">
        <v>0</v>
      </c>
      <c r="BW1755" s="29">
        <v>0</v>
      </c>
      <c r="BX1755" s="29">
        <v>0</v>
      </c>
    </row>
    <row r="1756" spans="3:76" ht="19.5" customHeight="1">
      <c r="C1756" s="59">
        <v>77001902</v>
      </c>
      <c r="D1756" s="73" t="s">
        <v>1725</v>
      </c>
      <c r="E1756" s="59">
        <v>1</v>
      </c>
      <c r="F1756" s="11">
        <v>80000001</v>
      </c>
      <c r="G1756" s="59">
        <v>0</v>
      </c>
      <c r="H1756" s="59">
        <v>0</v>
      </c>
      <c r="I1756" s="59">
        <v>1</v>
      </c>
      <c r="J1756" s="59">
        <v>0</v>
      </c>
      <c r="K1756" s="59">
        <v>0</v>
      </c>
      <c r="L1756" s="27">
        <v>0</v>
      </c>
      <c r="M1756" s="27">
        <v>0</v>
      </c>
      <c r="N1756" s="27">
        <v>2</v>
      </c>
      <c r="O1756" s="27">
        <v>3</v>
      </c>
      <c r="P1756" s="27">
        <v>0.2</v>
      </c>
      <c r="Q1756" s="27">
        <v>0</v>
      </c>
      <c r="R1756" s="29">
        <v>0</v>
      </c>
      <c r="S1756" s="27">
        <v>0</v>
      </c>
      <c r="T1756" s="27">
        <v>1</v>
      </c>
      <c r="U1756" s="27">
        <v>1</v>
      </c>
      <c r="V1756" s="27">
        <v>0</v>
      </c>
      <c r="W1756" s="27">
        <v>0</v>
      </c>
      <c r="X1756" s="27"/>
      <c r="Y1756" s="27">
        <v>0</v>
      </c>
      <c r="Z1756" s="27">
        <v>0</v>
      </c>
      <c r="AA1756" s="27">
        <v>0</v>
      </c>
      <c r="AB1756" s="27">
        <v>0</v>
      </c>
      <c r="AC1756" s="27">
        <v>0</v>
      </c>
      <c r="AD1756" s="27">
        <v>1</v>
      </c>
      <c r="AE1756" s="27">
        <v>0</v>
      </c>
      <c r="AF1756" s="27">
        <v>1</v>
      </c>
      <c r="AG1756" s="27">
        <v>2</v>
      </c>
      <c r="AH1756" s="29">
        <v>0</v>
      </c>
      <c r="AI1756" s="29">
        <v>1</v>
      </c>
      <c r="AJ1756" s="29">
        <v>0</v>
      </c>
      <c r="AK1756" s="29">
        <v>3</v>
      </c>
      <c r="AL1756" s="27">
        <v>0</v>
      </c>
      <c r="AM1756" s="27">
        <v>0</v>
      </c>
      <c r="AN1756" s="27">
        <v>0</v>
      </c>
      <c r="AO1756" s="27">
        <v>0.3</v>
      </c>
      <c r="AP1756" s="27">
        <v>300</v>
      </c>
      <c r="AQ1756" s="27">
        <v>0</v>
      </c>
      <c r="AR1756" s="27">
        <v>0</v>
      </c>
      <c r="AS1756" s="29">
        <v>0</v>
      </c>
      <c r="AT1756" s="158">
        <v>0</v>
      </c>
      <c r="AU1756" s="158"/>
      <c r="AV1756" s="73" t="s">
        <v>153</v>
      </c>
      <c r="AW1756" s="27">
        <v>0</v>
      </c>
      <c r="AX1756" s="59">
        <v>0</v>
      </c>
      <c r="AY1756" s="59">
        <v>0</v>
      </c>
      <c r="AZ1756" s="73" t="s">
        <v>1178</v>
      </c>
      <c r="BA1756" s="229" t="s">
        <v>2318</v>
      </c>
      <c r="BB1756" s="61">
        <v>0</v>
      </c>
      <c r="BC1756" s="61">
        <v>0</v>
      </c>
      <c r="BD1756" s="89" t="s">
        <v>2319</v>
      </c>
      <c r="BE1756" s="27">
        <v>0</v>
      </c>
      <c r="BF1756" s="27">
        <v>0</v>
      </c>
      <c r="BG1756" s="27">
        <v>0</v>
      </c>
      <c r="BH1756" s="27">
        <v>0</v>
      </c>
      <c r="BI1756" s="27">
        <v>0</v>
      </c>
      <c r="BJ1756" s="27">
        <v>0</v>
      </c>
      <c r="BK1756" s="67">
        <v>0</v>
      </c>
      <c r="BL1756" s="29">
        <v>0</v>
      </c>
      <c r="BM1756" s="29">
        <v>0</v>
      </c>
      <c r="BN1756" s="29">
        <v>0</v>
      </c>
      <c r="BO1756" s="29">
        <v>0</v>
      </c>
      <c r="BP1756" s="29">
        <v>0</v>
      </c>
      <c r="BQ1756" s="29">
        <v>1</v>
      </c>
      <c r="BR1756" s="29">
        <v>77001904</v>
      </c>
      <c r="BS1756" s="29"/>
      <c r="BT1756" s="29"/>
      <c r="BU1756" s="29"/>
      <c r="BV1756" s="29">
        <v>0</v>
      </c>
      <c r="BW1756" s="29">
        <v>0</v>
      </c>
      <c r="BX1756" s="29">
        <v>0</v>
      </c>
    </row>
    <row r="1757" spans="3:76" ht="19.5" customHeight="1">
      <c r="C1757" s="59">
        <v>77001903</v>
      </c>
      <c r="D1757" s="73" t="s">
        <v>1802</v>
      </c>
      <c r="E1757" s="27">
        <v>1</v>
      </c>
      <c r="F1757" s="11">
        <v>80000001</v>
      </c>
      <c r="G1757" s="27">
        <v>0</v>
      </c>
      <c r="H1757" s="27">
        <v>0</v>
      </c>
      <c r="I1757" s="59">
        <v>1</v>
      </c>
      <c r="J1757" s="59">
        <v>0</v>
      </c>
      <c r="K1757" s="59">
        <v>0</v>
      </c>
      <c r="L1757" s="27">
        <v>0</v>
      </c>
      <c r="M1757" s="27">
        <v>0</v>
      </c>
      <c r="N1757" s="27">
        <v>2</v>
      </c>
      <c r="O1757" s="27">
        <v>1</v>
      </c>
      <c r="P1757" s="27">
        <v>1</v>
      </c>
      <c r="Q1757" s="27">
        <v>1</v>
      </c>
      <c r="R1757" s="29">
        <v>1</v>
      </c>
      <c r="S1757" s="27">
        <v>0</v>
      </c>
      <c r="T1757" s="27">
        <v>1</v>
      </c>
      <c r="U1757" s="27">
        <v>1</v>
      </c>
      <c r="V1757" s="27">
        <v>0</v>
      </c>
      <c r="W1757" s="27">
        <v>0.8</v>
      </c>
      <c r="X1757" s="27"/>
      <c r="Y1757" s="27">
        <v>0</v>
      </c>
      <c r="Z1757" s="27">
        <v>0</v>
      </c>
      <c r="AA1757" s="27">
        <v>0</v>
      </c>
      <c r="AB1757" s="27">
        <v>0</v>
      </c>
      <c r="AC1757" s="27">
        <v>0</v>
      </c>
      <c r="AD1757" s="27">
        <v>1</v>
      </c>
      <c r="AE1757" s="27">
        <v>10</v>
      </c>
      <c r="AF1757" s="27">
        <v>2</v>
      </c>
      <c r="AG1757" s="27" t="s">
        <v>1901</v>
      </c>
      <c r="AH1757" s="29">
        <v>0</v>
      </c>
      <c r="AI1757" s="29">
        <v>2</v>
      </c>
      <c r="AJ1757" s="29">
        <v>0</v>
      </c>
      <c r="AK1757" s="29">
        <v>1.5</v>
      </c>
      <c r="AL1757" s="27">
        <v>0</v>
      </c>
      <c r="AM1757" s="27">
        <v>0.5</v>
      </c>
      <c r="AN1757" s="27">
        <v>0</v>
      </c>
      <c r="AO1757" s="27">
        <v>0.5</v>
      </c>
      <c r="AP1757" s="27">
        <v>500</v>
      </c>
      <c r="AQ1757" s="27">
        <v>0</v>
      </c>
      <c r="AR1757" s="27">
        <v>15</v>
      </c>
      <c r="AS1757" s="29">
        <v>0</v>
      </c>
      <c r="AT1757" s="230" t="s">
        <v>2320</v>
      </c>
      <c r="AU1757" s="158"/>
      <c r="AV1757" s="73" t="s">
        <v>171</v>
      </c>
      <c r="AW1757" s="27" t="s">
        <v>162</v>
      </c>
      <c r="AX1757" s="59">
        <v>0</v>
      </c>
      <c r="AY1757" s="59">
        <v>0</v>
      </c>
      <c r="AZ1757" s="200" t="s">
        <v>385</v>
      </c>
      <c r="BA1757" s="27">
        <v>0</v>
      </c>
      <c r="BB1757" s="61">
        <v>0</v>
      </c>
      <c r="BC1757" s="61">
        <v>0</v>
      </c>
      <c r="BD1757" s="89" t="s">
        <v>2321</v>
      </c>
      <c r="BE1757" s="27">
        <v>0</v>
      </c>
      <c r="BF1757" s="27">
        <v>0</v>
      </c>
      <c r="BG1757" s="27">
        <v>0</v>
      </c>
      <c r="BH1757" s="27">
        <v>0</v>
      </c>
      <c r="BI1757" s="27">
        <v>0</v>
      </c>
      <c r="BJ1757" s="27">
        <v>0</v>
      </c>
      <c r="BK1757" s="67">
        <v>0</v>
      </c>
      <c r="BL1757" s="29">
        <v>0</v>
      </c>
      <c r="BM1757" s="29">
        <v>0</v>
      </c>
      <c r="BN1757" s="29">
        <v>0</v>
      </c>
      <c r="BO1757" s="29">
        <v>0</v>
      </c>
      <c r="BP1757" s="29">
        <v>0</v>
      </c>
      <c r="BQ1757" s="29">
        <v>0</v>
      </c>
      <c r="BR1757" s="29">
        <v>0</v>
      </c>
      <c r="BS1757" s="29"/>
      <c r="BT1757" s="29"/>
      <c r="BU1757" s="29"/>
      <c r="BV1757" s="29">
        <v>0</v>
      </c>
      <c r="BW1757" s="29">
        <v>0</v>
      </c>
      <c r="BX1757" s="29">
        <v>0</v>
      </c>
    </row>
    <row r="1758" spans="3:76" ht="20.100000000000001" customHeight="1">
      <c r="C1758" s="59">
        <v>77001904</v>
      </c>
      <c r="D1758" s="73" t="s">
        <v>2201</v>
      </c>
      <c r="E1758" s="27">
        <v>1</v>
      </c>
      <c r="F1758" s="11">
        <v>80000001</v>
      </c>
      <c r="G1758" s="27">
        <v>0</v>
      </c>
      <c r="H1758" s="27">
        <v>0</v>
      </c>
      <c r="I1758" s="59">
        <v>1</v>
      </c>
      <c r="J1758" s="59">
        <v>0</v>
      </c>
      <c r="K1758" s="59">
        <v>0</v>
      </c>
      <c r="L1758" s="27">
        <v>0</v>
      </c>
      <c r="M1758" s="27">
        <v>0</v>
      </c>
      <c r="N1758" s="27">
        <v>2</v>
      </c>
      <c r="O1758" s="27">
        <v>3</v>
      </c>
      <c r="P1758" s="27">
        <v>0.2</v>
      </c>
      <c r="Q1758" s="27">
        <v>0</v>
      </c>
      <c r="R1758" s="29">
        <v>0</v>
      </c>
      <c r="S1758" s="27">
        <v>0</v>
      </c>
      <c r="T1758" s="27">
        <v>1</v>
      </c>
      <c r="U1758" s="27">
        <v>1</v>
      </c>
      <c r="V1758" s="27">
        <v>0</v>
      </c>
      <c r="W1758" s="27">
        <v>2</v>
      </c>
      <c r="X1758" s="27"/>
      <c r="Y1758" s="27">
        <v>0</v>
      </c>
      <c r="Z1758" s="27">
        <v>1</v>
      </c>
      <c r="AA1758" s="27">
        <v>0</v>
      </c>
      <c r="AB1758" s="27">
        <v>0</v>
      </c>
      <c r="AC1758" s="27">
        <v>0</v>
      </c>
      <c r="AD1758" s="27">
        <v>1</v>
      </c>
      <c r="AE1758" s="27">
        <v>0</v>
      </c>
      <c r="AF1758" s="27">
        <v>1</v>
      </c>
      <c r="AG1758" s="27">
        <v>5</v>
      </c>
      <c r="AH1758" s="29">
        <v>0</v>
      </c>
      <c r="AI1758" s="29">
        <v>1</v>
      </c>
      <c r="AJ1758" s="29">
        <v>0</v>
      </c>
      <c r="AK1758" s="29">
        <v>3</v>
      </c>
      <c r="AL1758" s="27">
        <v>0</v>
      </c>
      <c r="AM1758" s="27">
        <v>2.1</v>
      </c>
      <c r="AN1758" s="27">
        <v>0</v>
      </c>
      <c r="AO1758" s="27">
        <v>0.9</v>
      </c>
      <c r="AP1758" s="27">
        <v>3000</v>
      </c>
      <c r="AQ1758" s="27">
        <v>1</v>
      </c>
      <c r="AR1758" s="27">
        <v>0</v>
      </c>
      <c r="AS1758" s="29">
        <v>0</v>
      </c>
      <c r="AT1758" s="230" t="s">
        <v>2322</v>
      </c>
      <c r="AU1758" s="158"/>
      <c r="AV1758" s="73" t="s">
        <v>154</v>
      </c>
      <c r="AW1758" s="27" t="s">
        <v>162</v>
      </c>
      <c r="AX1758" s="59">
        <v>0</v>
      </c>
      <c r="AY1758" s="59">
        <v>77001902</v>
      </c>
      <c r="AZ1758" s="58" t="s">
        <v>156</v>
      </c>
      <c r="BA1758" s="27">
        <v>0</v>
      </c>
      <c r="BB1758" s="61">
        <v>0</v>
      </c>
      <c r="BC1758" s="61">
        <v>0</v>
      </c>
      <c r="BD1758" s="89" t="s">
        <v>2323</v>
      </c>
      <c r="BE1758" s="27">
        <v>0</v>
      </c>
      <c r="BF1758" s="27">
        <v>0</v>
      </c>
      <c r="BG1758" s="27">
        <v>0</v>
      </c>
      <c r="BH1758" s="27">
        <v>0</v>
      </c>
      <c r="BI1758" s="27">
        <v>0</v>
      </c>
      <c r="BJ1758" s="27">
        <v>0</v>
      </c>
      <c r="BK1758" s="67">
        <v>0</v>
      </c>
      <c r="BL1758" s="29">
        <v>0</v>
      </c>
      <c r="BM1758" s="29">
        <v>0</v>
      </c>
      <c r="BN1758" s="29">
        <v>0</v>
      </c>
      <c r="BO1758" s="29">
        <v>0</v>
      </c>
      <c r="BP1758" s="29">
        <v>0</v>
      </c>
      <c r="BQ1758" s="29">
        <v>0</v>
      </c>
      <c r="BR1758" s="29">
        <v>0</v>
      </c>
      <c r="BS1758" s="29"/>
      <c r="BT1758" s="29"/>
      <c r="BU1758" s="29"/>
      <c r="BV1758" s="29">
        <v>0</v>
      </c>
      <c r="BW1758" s="29">
        <v>0</v>
      </c>
      <c r="BX1758" s="29">
        <v>0</v>
      </c>
    </row>
    <row r="1759" spans="3:76" ht="19.5" customHeight="1">
      <c r="C1759" s="59">
        <v>77001905</v>
      </c>
      <c r="D1759" s="73" t="s">
        <v>2324</v>
      </c>
      <c r="E1759" s="59">
        <v>1</v>
      </c>
      <c r="F1759" s="11">
        <v>80000001</v>
      </c>
      <c r="G1759" s="59">
        <v>0</v>
      </c>
      <c r="H1759" s="59">
        <v>0</v>
      </c>
      <c r="I1759" s="59">
        <v>1</v>
      </c>
      <c r="J1759" s="59">
        <v>0</v>
      </c>
      <c r="K1759" s="59">
        <v>0</v>
      </c>
      <c r="L1759" s="27">
        <v>0</v>
      </c>
      <c r="M1759" s="27">
        <v>0</v>
      </c>
      <c r="N1759" s="67">
        <v>2</v>
      </c>
      <c r="O1759" s="27">
        <v>2</v>
      </c>
      <c r="P1759" s="27">
        <v>0.6</v>
      </c>
      <c r="Q1759" s="27">
        <v>0</v>
      </c>
      <c r="R1759" s="29">
        <v>0</v>
      </c>
      <c r="S1759" s="27">
        <v>0</v>
      </c>
      <c r="T1759" s="27">
        <v>1</v>
      </c>
      <c r="U1759" s="27">
        <v>1</v>
      </c>
      <c r="V1759" s="27">
        <v>0</v>
      </c>
      <c r="W1759" s="27">
        <v>0</v>
      </c>
      <c r="X1759" s="27"/>
      <c r="Y1759" s="27">
        <v>0</v>
      </c>
      <c r="Z1759" s="27">
        <v>0</v>
      </c>
      <c r="AA1759" s="27">
        <v>0</v>
      </c>
      <c r="AB1759" s="27">
        <v>0</v>
      </c>
      <c r="AC1759" s="67">
        <v>0</v>
      </c>
      <c r="AD1759" s="27">
        <v>1</v>
      </c>
      <c r="AE1759" s="27">
        <v>60</v>
      </c>
      <c r="AF1759" s="27">
        <v>1</v>
      </c>
      <c r="AG1759" s="27">
        <v>2</v>
      </c>
      <c r="AH1759" s="29">
        <v>1</v>
      </c>
      <c r="AI1759" s="29">
        <v>1</v>
      </c>
      <c r="AJ1759" s="29">
        <v>0</v>
      </c>
      <c r="AK1759" s="29">
        <v>0</v>
      </c>
      <c r="AL1759" s="27">
        <v>0</v>
      </c>
      <c r="AM1759" s="27">
        <v>0</v>
      </c>
      <c r="AN1759" s="27">
        <v>0</v>
      </c>
      <c r="AO1759" s="27">
        <v>0</v>
      </c>
      <c r="AP1759" s="27">
        <v>1000</v>
      </c>
      <c r="AQ1759" s="27">
        <v>0</v>
      </c>
      <c r="AR1759" s="27">
        <v>0</v>
      </c>
      <c r="AS1759" s="29">
        <v>0</v>
      </c>
      <c r="AT1759" s="230" t="s">
        <v>2325</v>
      </c>
      <c r="AU1759" s="158"/>
      <c r="AV1759" s="58" t="s">
        <v>154</v>
      </c>
      <c r="AW1759" s="27" t="s">
        <v>155</v>
      </c>
      <c r="AX1759" s="59">
        <v>0</v>
      </c>
      <c r="AY1759" s="59">
        <v>0</v>
      </c>
      <c r="AZ1759" s="73" t="s">
        <v>1178</v>
      </c>
      <c r="BA1759" s="27" t="s">
        <v>2326</v>
      </c>
      <c r="BB1759" s="61">
        <v>0</v>
      </c>
      <c r="BC1759" s="61">
        <v>0</v>
      </c>
      <c r="BD1759" s="89" t="s">
        <v>2327</v>
      </c>
      <c r="BE1759" s="27">
        <v>0</v>
      </c>
      <c r="BF1759" s="27">
        <v>0</v>
      </c>
      <c r="BG1759" s="27">
        <v>0</v>
      </c>
      <c r="BH1759" s="27">
        <v>0</v>
      </c>
      <c r="BI1759" s="27">
        <v>0</v>
      </c>
      <c r="BJ1759" s="27">
        <v>0</v>
      </c>
      <c r="BK1759" s="67">
        <v>0</v>
      </c>
      <c r="BL1759" s="29">
        <v>0</v>
      </c>
      <c r="BM1759" s="29">
        <v>0</v>
      </c>
      <c r="BN1759" s="29">
        <v>0</v>
      </c>
      <c r="BO1759" s="29">
        <v>0</v>
      </c>
      <c r="BP1759" s="29">
        <v>0</v>
      </c>
      <c r="BQ1759" s="29">
        <v>0</v>
      </c>
      <c r="BR1759" s="29">
        <v>0</v>
      </c>
      <c r="BS1759" s="29"/>
      <c r="BT1759" s="29"/>
      <c r="BU1759" s="29"/>
      <c r="BV1759" s="29">
        <v>0</v>
      </c>
      <c r="BW1759" s="29">
        <v>0</v>
      </c>
      <c r="BX1759" s="29">
        <v>0</v>
      </c>
    </row>
    <row r="1760" spans="3:76" ht="20.100000000000001" customHeight="1">
      <c r="C1760" s="59">
        <v>77001906</v>
      </c>
      <c r="D1760" s="73" t="s">
        <v>2328</v>
      </c>
      <c r="E1760" s="27">
        <v>1</v>
      </c>
      <c r="F1760" s="11">
        <v>80000001</v>
      </c>
      <c r="G1760" s="27">
        <v>0</v>
      </c>
      <c r="H1760" s="27">
        <v>0</v>
      </c>
      <c r="I1760" s="59">
        <v>1</v>
      </c>
      <c r="J1760" s="59">
        <v>0</v>
      </c>
      <c r="K1760" s="59">
        <v>0</v>
      </c>
      <c r="L1760" s="27">
        <v>0</v>
      </c>
      <c r="M1760" s="27">
        <v>0</v>
      </c>
      <c r="N1760" s="27">
        <v>2</v>
      </c>
      <c r="O1760" s="27">
        <v>1</v>
      </c>
      <c r="P1760" s="27">
        <v>0.2</v>
      </c>
      <c r="Q1760" s="27">
        <v>0</v>
      </c>
      <c r="R1760" s="29">
        <v>0</v>
      </c>
      <c r="S1760" s="27">
        <v>0</v>
      </c>
      <c r="T1760" s="27">
        <v>1</v>
      </c>
      <c r="U1760" s="27">
        <v>1</v>
      </c>
      <c r="V1760" s="27">
        <v>0</v>
      </c>
      <c r="W1760" s="27">
        <v>0</v>
      </c>
      <c r="X1760" s="27"/>
      <c r="Y1760" s="27">
        <v>0</v>
      </c>
      <c r="Z1760" s="27">
        <v>1</v>
      </c>
      <c r="AA1760" s="27">
        <v>0</v>
      </c>
      <c r="AB1760" s="27">
        <v>0</v>
      </c>
      <c r="AC1760" s="27">
        <v>0</v>
      </c>
      <c r="AD1760" s="27">
        <v>1</v>
      </c>
      <c r="AE1760" s="27">
        <v>24</v>
      </c>
      <c r="AF1760" s="27">
        <v>1</v>
      </c>
      <c r="AG1760" s="27">
        <v>3</v>
      </c>
      <c r="AH1760" s="29">
        <v>0</v>
      </c>
      <c r="AI1760" s="29">
        <v>1</v>
      </c>
      <c r="AJ1760" s="29">
        <v>0</v>
      </c>
      <c r="AK1760" s="29">
        <v>3</v>
      </c>
      <c r="AL1760" s="27">
        <v>0</v>
      </c>
      <c r="AM1760" s="27">
        <v>0</v>
      </c>
      <c r="AN1760" s="27">
        <v>0</v>
      </c>
      <c r="AO1760" s="27">
        <v>0</v>
      </c>
      <c r="AP1760" s="27">
        <v>0</v>
      </c>
      <c r="AQ1760" s="27">
        <v>0</v>
      </c>
      <c r="AR1760" s="27">
        <v>0</v>
      </c>
      <c r="AS1760" s="231" t="s">
        <v>2329</v>
      </c>
      <c r="AT1760" s="158">
        <v>0</v>
      </c>
      <c r="AU1760" s="158"/>
      <c r="AV1760" s="73" t="s">
        <v>153</v>
      </c>
      <c r="AW1760" s="27" t="s">
        <v>162</v>
      </c>
      <c r="AX1760" s="59">
        <v>0</v>
      </c>
      <c r="AY1760" s="59">
        <v>77001901</v>
      </c>
      <c r="AZ1760" s="58" t="s">
        <v>156</v>
      </c>
      <c r="BA1760" s="27">
        <v>0</v>
      </c>
      <c r="BB1760" s="61">
        <v>0</v>
      </c>
      <c r="BC1760" s="61">
        <v>0</v>
      </c>
      <c r="BD1760" s="89" t="s">
        <v>2330</v>
      </c>
      <c r="BE1760" s="27">
        <v>0</v>
      </c>
      <c r="BF1760" s="27">
        <v>0</v>
      </c>
      <c r="BG1760" s="27">
        <v>0</v>
      </c>
      <c r="BH1760" s="27">
        <v>0</v>
      </c>
      <c r="BI1760" s="27">
        <v>0</v>
      </c>
      <c r="BJ1760" s="27">
        <v>0</v>
      </c>
      <c r="BK1760" s="67">
        <v>0</v>
      </c>
      <c r="BL1760" s="29">
        <v>0</v>
      </c>
      <c r="BM1760" s="29">
        <v>0</v>
      </c>
      <c r="BN1760" s="29">
        <v>0</v>
      </c>
      <c r="BO1760" s="29">
        <v>0</v>
      </c>
      <c r="BP1760" s="29">
        <v>0</v>
      </c>
      <c r="BQ1760" s="29">
        <v>0</v>
      </c>
      <c r="BR1760" s="29">
        <v>0</v>
      </c>
      <c r="BS1760" s="29"/>
      <c r="BT1760" s="29"/>
      <c r="BU1760" s="29"/>
      <c r="BV1760" s="29">
        <v>0</v>
      </c>
      <c r="BW1760" s="29">
        <v>0</v>
      </c>
      <c r="BX1760" s="29">
        <v>0</v>
      </c>
    </row>
    <row r="1761" spans="3:76" ht="19.5" customHeight="1">
      <c r="C1761" s="59">
        <v>77001907</v>
      </c>
      <c r="D1761" s="73" t="s">
        <v>2331</v>
      </c>
      <c r="E1761" s="27">
        <v>1</v>
      </c>
      <c r="F1761" s="11">
        <v>80000001</v>
      </c>
      <c r="G1761" s="27">
        <v>0</v>
      </c>
      <c r="H1761" s="27">
        <v>0</v>
      </c>
      <c r="I1761" s="59">
        <v>1</v>
      </c>
      <c r="J1761" s="59">
        <v>0</v>
      </c>
      <c r="K1761" s="59">
        <v>0</v>
      </c>
      <c r="L1761" s="27">
        <v>0</v>
      </c>
      <c r="M1761" s="27">
        <v>0</v>
      </c>
      <c r="N1761" s="27">
        <v>2</v>
      </c>
      <c r="O1761" s="27">
        <v>16</v>
      </c>
      <c r="P1761" s="27">
        <v>6</v>
      </c>
      <c r="Q1761" s="27">
        <v>0</v>
      </c>
      <c r="R1761" s="29">
        <v>0</v>
      </c>
      <c r="S1761" s="27">
        <v>0</v>
      </c>
      <c r="T1761" s="27">
        <v>1</v>
      </c>
      <c r="U1761" s="27">
        <v>1</v>
      </c>
      <c r="V1761" s="27">
        <v>0</v>
      </c>
      <c r="W1761" s="27">
        <v>0</v>
      </c>
      <c r="X1761" s="27"/>
      <c r="Y1761" s="27">
        <v>0</v>
      </c>
      <c r="Z1761" s="27">
        <v>0</v>
      </c>
      <c r="AA1761" s="27">
        <v>0</v>
      </c>
      <c r="AB1761" s="27">
        <v>0</v>
      </c>
      <c r="AC1761" s="27">
        <v>0</v>
      </c>
      <c r="AD1761" s="27">
        <v>1</v>
      </c>
      <c r="AE1761" s="27">
        <v>0</v>
      </c>
      <c r="AF1761" s="27">
        <v>2</v>
      </c>
      <c r="AG1761" s="27" t="s">
        <v>1901</v>
      </c>
      <c r="AH1761" s="29">
        <v>0</v>
      </c>
      <c r="AI1761" s="29">
        <v>2</v>
      </c>
      <c r="AJ1761" s="29">
        <v>0</v>
      </c>
      <c r="AK1761" s="29">
        <v>1.5</v>
      </c>
      <c r="AL1761" s="27">
        <v>0</v>
      </c>
      <c r="AM1761" s="27">
        <v>0</v>
      </c>
      <c r="AN1761" s="27">
        <v>0</v>
      </c>
      <c r="AO1761" s="27">
        <v>0.3</v>
      </c>
      <c r="AP1761" s="27">
        <v>300</v>
      </c>
      <c r="AQ1761" s="27">
        <v>0</v>
      </c>
      <c r="AR1761" s="27">
        <v>15</v>
      </c>
      <c r="AS1761" s="29">
        <v>97009010</v>
      </c>
      <c r="AT1761" s="158">
        <v>0</v>
      </c>
      <c r="AU1761" s="158"/>
      <c r="AV1761" s="73" t="s">
        <v>171</v>
      </c>
      <c r="AW1761" s="27" t="s">
        <v>162</v>
      </c>
      <c r="AX1761" s="59">
        <v>0</v>
      </c>
      <c r="AY1761" s="59">
        <v>0</v>
      </c>
      <c r="AZ1761" s="200" t="s">
        <v>385</v>
      </c>
      <c r="BA1761" s="27">
        <v>1</v>
      </c>
      <c r="BB1761" s="61">
        <v>0</v>
      </c>
      <c r="BC1761" s="61">
        <v>0</v>
      </c>
      <c r="BD1761" s="89" t="s">
        <v>2332</v>
      </c>
      <c r="BE1761" s="27">
        <v>0</v>
      </c>
      <c r="BF1761" s="27">
        <v>0</v>
      </c>
      <c r="BG1761" s="27">
        <v>0</v>
      </c>
      <c r="BH1761" s="27">
        <v>0</v>
      </c>
      <c r="BI1761" s="27">
        <v>0</v>
      </c>
      <c r="BJ1761" s="27">
        <v>0</v>
      </c>
      <c r="BK1761" s="67">
        <v>0</v>
      </c>
      <c r="BL1761" s="29">
        <v>0</v>
      </c>
      <c r="BM1761" s="29">
        <v>0</v>
      </c>
      <c r="BN1761" s="29">
        <v>0</v>
      </c>
      <c r="BO1761" s="29">
        <v>0</v>
      </c>
      <c r="BP1761" s="29">
        <v>0</v>
      </c>
      <c r="BQ1761" s="29">
        <v>1</v>
      </c>
      <c r="BR1761" s="29">
        <v>77001908</v>
      </c>
      <c r="BS1761" s="29"/>
      <c r="BT1761" s="29"/>
      <c r="BU1761" s="29"/>
      <c r="BV1761" s="29">
        <v>0</v>
      </c>
      <c r="BW1761" s="29">
        <v>0</v>
      </c>
      <c r="BX1761" s="29">
        <v>0</v>
      </c>
    </row>
    <row r="1762" spans="3:76" ht="20.100000000000001" customHeight="1">
      <c r="C1762" s="59">
        <v>77001908</v>
      </c>
      <c r="D1762" s="73" t="s">
        <v>2333</v>
      </c>
      <c r="E1762" s="27">
        <v>1</v>
      </c>
      <c r="F1762" s="11">
        <v>80000001</v>
      </c>
      <c r="G1762" s="27">
        <v>0</v>
      </c>
      <c r="H1762" s="27">
        <v>0</v>
      </c>
      <c r="I1762" s="59">
        <v>1</v>
      </c>
      <c r="J1762" s="59">
        <v>0</v>
      </c>
      <c r="K1762" s="59">
        <v>0</v>
      </c>
      <c r="L1762" s="27">
        <v>0</v>
      </c>
      <c r="M1762" s="27">
        <v>0</v>
      </c>
      <c r="N1762" s="27">
        <v>2</v>
      </c>
      <c r="O1762" s="27">
        <v>1</v>
      </c>
      <c r="P1762" s="27">
        <v>0.2</v>
      </c>
      <c r="Q1762" s="27">
        <v>0</v>
      </c>
      <c r="R1762" s="29">
        <v>0</v>
      </c>
      <c r="S1762" s="27">
        <v>0</v>
      </c>
      <c r="T1762" s="27">
        <v>1</v>
      </c>
      <c r="U1762" s="27">
        <v>1</v>
      </c>
      <c r="V1762" s="27">
        <v>0</v>
      </c>
      <c r="W1762" s="27">
        <v>0.5</v>
      </c>
      <c r="X1762" s="27"/>
      <c r="Y1762" s="27">
        <v>0</v>
      </c>
      <c r="Z1762" s="27">
        <v>1</v>
      </c>
      <c r="AA1762" s="27">
        <v>0</v>
      </c>
      <c r="AB1762" s="27">
        <v>0</v>
      </c>
      <c r="AC1762" s="27">
        <v>0</v>
      </c>
      <c r="AD1762" s="27">
        <v>1</v>
      </c>
      <c r="AE1762" s="27">
        <v>0</v>
      </c>
      <c r="AF1762" s="27">
        <v>1</v>
      </c>
      <c r="AG1762" s="27">
        <v>3</v>
      </c>
      <c r="AH1762" s="29">
        <v>0</v>
      </c>
      <c r="AI1762" s="29">
        <v>1</v>
      </c>
      <c r="AJ1762" s="29">
        <v>0</v>
      </c>
      <c r="AK1762" s="29">
        <v>3</v>
      </c>
      <c r="AL1762" s="27">
        <v>0</v>
      </c>
      <c r="AM1762" s="27">
        <v>0</v>
      </c>
      <c r="AN1762" s="27">
        <v>0</v>
      </c>
      <c r="AO1762" s="27">
        <v>0.5</v>
      </c>
      <c r="AP1762" s="27">
        <v>3000</v>
      </c>
      <c r="AQ1762" s="27">
        <v>0.5</v>
      </c>
      <c r="AR1762" s="27">
        <v>0</v>
      </c>
      <c r="AS1762" s="29">
        <v>0</v>
      </c>
      <c r="AT1762" s="230" t="s">
        <v>2320</v>
      </c>
      <c r="AU1762" s="158"/>
      <c r="AV1762" s="73" t="s">
        <v>153</v>
      </c>
      <c r="AW1762" s="27" t="s">
        <v>162</v>
      </c>
      <c r="AX1762" s="59">
        <v>0</v>
      </c>
      <c r="AY1762" s="59">
        <v>77001907</v>
      </c>
      <c r="AZ1762" s="58" t="s">
        <v>156</v>
      </c>
      <c r="BA1762" s="27">
        <v>0</v>
      </c>
      <c r="BB1762" s="61">
        <v>0</v>
      </c>
      <c r="BC1762" s="61">
        <v>0</v>
      </c>
      <c r="BD1762" s="89" t="s">
        <v>2201</v>
      </c>
      <c r="BE1762" s="27">
        <v>0</v>
      </c>
      <c r="BF1762" s="27">
        <v>0</v>
      </c>
      <c r="BG1762" s="27">
        <v>0</v>
      </c>
      <c r="BH1762" s="27">
        <v>0</v>
      </c>
      <c r="BI1762" s="27">
        <v>0</v>
      </c>
      <c r="BJ1762" s="27">
        <v>0</v>
      </c>
      <c r="BK1762" s="67">
        <v>0</v>
      </c>
      <c r="BL1762" s="29">
        <v>0</v>
      </c>
      <c r="BM1762" s="29">
        <v>0</v>
      </c>
      <c r="BN1762" s="29">
        <v>0</v>
      </c>
      <c r="BO1762" s="29">
        <v>0</v>
      </c>
      <c r="BP1762" s="29">
        <v>0</v>
      </c>
      <c r="BQ1762" s="29">
        <v>0</v>
      </c>
      <c r="BR1762" s="29">
        <v>0</v>
      </c>
      <c r="BS1762" s="29"/>
      <c r="BT1762" s="29"/>
      <c r="BU1762" s="29"/>
      <c r="BV1762" s="29">
        <v>0</v>
      </c>
      <c r="BW1762" s="29">
        <v>0</v>
      </c>
      <c r="BX1762" s="29">
        <v>0</v>
      </c>
    </row>
    <row r="1763" spans="3:76" ht="19.5" customHeight="1">
      <c r="C1763" s="59">
        <v>77001909</v>
      </c>
      <c r="D1763" s="73" t="s">
        <v>2334</v>
      </c>
      <c r="E1763" s="59">
        <v>1</v>
      </c>
      <c r="F1763" s="11">
        <v>80000001</v>
      </c>
      <c r="G1763" s="59">
        <v>0</v>
      </c>
      <c r="H1763" s="59">
        <v>0</v>
      </c>
      <c r="I1763" s="59">
        <v>1</v>
      </c>
      <c r="J1763" s="59">
        <v>0</v>
      </c>
      <c r="K1763" s="59">
        <v>0</v>
      </c>
      <c r="L1763" s="27">
        <v>0</v>
      </c>
      <c r="M1763" s="27">
        <v>0</v>
      </c>
      <c r="N1763" s="27">
        <v>2</v>
      </c>
      <c r="O1763" s="27">
        <v>16</v>
      </c>
      <c r="P1763" s="27">
        <v>5</v>
      </c>
      <c r="Q1763" s="27">
        <v>0</v>
      </c>
      <c r="R1763" s="29">
        <v>0</v>
      </c>
      <c r="S1763" s="27">
        <v>0</v>
      </c>
      <c r="T1763" s="27">
        <v>1</v>
      </c>
      <c r="U1763" s="27">
        <v>2</v>
      </c>
      <c r="V1763" s="27">
        <v>0</v>
      </c>
      <c r="W1763" s="27">
        <v>1</v>
      </c>
      <c r="X1763" s="27"/>
      <c r="Y1763" s="27">
        <v>0</v>
      </c>
      <c r="Z1763" s="27">
        <v>1</v>
      </c>
      <c r="AA1763" s="27">
        <v>0</v>
      </c>
      <c r="AB1763" s="27">
        <v>0</v>
      </c>
      <c r="AC1763" s="27">
        <v>0</v>
      </c>
      <c r="AD1763" s="27">
        <v>1</v>
      </c>
      <c r="AE1763" s="27">
        <v>0</v>
      </c>
      <c r="AF1763" s="27">
        <v>2</v>
      </c>
      <c r="AG1763" s="27" t="s">
        <v>2335</v>
      </c>
      <c r="AH1763" s="29">
        <v>0</v>
      </c>
      <c r="AI1763" s="29">
        <v>2</v>
      </c>
      <c r="AJ1763" s="29">
        <v>0</v>
      </c>
      <c r="AK1763" s="29">
        <v>4</v>
      </c>
      <c r="AL1763" s="27">
        <v>0</v>
      </c>
      <c r="AM1763" s="27">
        <v>1</v>
      </c>
      <c r="AN1763" s="27">
        <v>0</v>
      </c>
      <c r="AO1763" s="27">
        <v>1</v>
      </c>
      <c r="AP1763" s="27">
        <v>9000</v>
      </c>
      <c r="AQ1763" s="27">
        <v>0</v>
      </c>
      <c r="AR1763" s="27">
        <v>10</v>
      </c>
      <c r="AS1763" s="159">
        <v>0</v>
      </c>
      <c r="AT1763" s="230" t="s">
        <v>2320</v>
      </c>
      <c r="AU1763" s="158"/>
      <c r="AV1763" s="73" t="s">
        <v>189</v>
      </c>
      <c r="AW1763" s="27" t="s">
        <v>159</v>
      </c>
      <c r="AX1763" s="59">
        <v>10000007</v>
      </c>
      <c r="AY1763" s="59">
        <v>77001908</v>
      </c>
      <c r="AZ1763" s="73" t="s">
        <v>194</v>
      </c>
      <c r="BA1763" s="27" t="s">
        <v>2336</v>
      </c>
      <c r="BB1763" s="61">
        <v>0</v>
      </c>
      <c r="BC1763" s="61">
        <v>1</v>
      </c>
      <c r="BD1763" s="89" t="s">
        <v>2337</v>
      </c>
      <c r="BE1763" s="27">
        <v>0</v>
      </c>
      <c r="BF1763" s="27">
        <v>0</v>
      </c>
      <c r="BG1763" s="27">
        <v>0</v>
      </c>
      <c r="BH1763" s="27">
        <v>0</v>
      </c>
      <c r="BI1763" s="27">
        <v>0</v>
      </c>
      <c r="BJ1763" s="27">
        <v>0</v>
      </c>
      <c r="BK1763" s="67">
        <v>0</v>
      </c>
      <c r="BL1763" s="29">
        <v>0</v>
      </c>
      <c r="BM1763" s="29">
        <v>0</v>
      </c>
      <c r="BN1763" s="29">
        <v>0</v>
      </c>
      <c r="BO1763" s="29">
        <v>0</v>
      </c>
      <c r="BP1763" s="29">
        <v>0</v>
      </c>
      <c r="BQ1763" s="29">
        <v>0</v>
      </c>
      <c r="BR1763" s="29">
        <v>0</v>
      </c>
      <c r="BS1763" s="29"/>
      <c r="BT1763" s="29"/>
      <c r="BU1763" s="29"/>
      <c r="BV1763" s="29">
        <v>0</v>
      </c>
      <c r="BW1763" s="29">
        <v>0</v>
      </c>
      <c r="BX1763" s="29">
        <v>0</v>
      </c>
    </row>
    <row r="1764" spans="3:76" ht="19.5" customHeight="1">
      <c r="C1764" s="59">
        <v>77001910</v>
      </c>
      <c r="D1764" s="73" t="s">
        <v>2338</v>
      </c>
      <c r="E1764" s="27">
        <v>1</v>
      </c>
      <c r="F1764" s="11">
        <v>80000001</v>
      </c>
      <c r="G1764" s="27">
        <v>0</v>
      </c>
      <c r="H1764" s="27">
        <v>0</v>
      </c>
      <c r="I1764" s="59">
        <v>1</v>
      </c>
      <c r="J1764" s="59">
        <v>0</v>
      </c>
      <c r="K1764" s="59">
        <v>0</v>
      </c>
      <c r="L1764" s="27">
        <v>0</v>
      </c>
      <c r="M1764" s="27">
        <v>0</v>
      </c>
      <c r="N1764" s="27">
        <v>2</v>
      </c>
      <c r="O1764" s="27">
        <v>2</v>
      </c>
      <c r="P1764" s="27">
        <v>0.8</v>
      </c>
      <c r="Q1764" s="27">
        <v>0</v>
      </c>
      <c r="R1764" s="29">
        <v>3</v>
      </c>
      <c r="S1764" s="27">
        <v>0</v>
      </c>
      <c r="T1764" s="27">
        <v>1</v>
      </c>
      <c r="U1764" s="27">
        <v>1</v>
      </c>
      <c r="V1764" s="27">
        <v>0</v>
      </c>
      <c r="W1764" s="27">
        <v>0</v>
      </c>
      <c r="X1764" s="27"/>
      <c r="Y1764" s="27">
        <v>0</v>
      </c>
      <c r="Z1764" s="27">
        <v>0</v>
      </c>
      <c r="AA1764" s="27">
        <v>0</v>
      </c>
      <c r="AB1764" s="27">
        <v>0</v>
      </c>
      <c r="AC1764" s="27">
        <v>0</v>
      </c>
      <c r="AD1764" s="27">
        <v>1</v>
      </c>
      <c r="AE1764" s="27">
        <v>12</v>
      </c>
      <c r="AF1764" s="27">
        <v>2</v>
      </c>
      <c r="AG1764" s="27" t="s">
        <v>152</v>
      </c>
      <c r="AH1764" s="29">
        <v>0</v>
      </c>
      <c r="AI1764" s="29">
        <v>2</v>
      </c>
      <c r="AJ1764" s="29">
        <v>0</v>
      </c>
      <c r="AK1764" s="29">
        <v>1.5</v>
      </c>
      <c r="AL1764" s="27">
        <v>0</v>
      </c>
      <c r="AM1764" s="27">
        <v>0</v>
      </c>
      <c r="AN1764" s="27">
        <v>0</v>
      </c>
      <c r="AO1764" s="27">
        <v>0.3</v>
      </c>
      <c r="AP1764" s="27">
        <v>300</v>
      </c>
      <c r="AQ1764" s="27">
        <v>0</v>
      </c>
      <c r="AR1764" s="27">
        <v>20</v>
      </c>
      <c r="AS1764" s="29">
        <v>0</v>
      </c>
      <c r="AT1764" s="230" t="s">
        <v>2320</v>
      </c>
      <c r="AU1764" s="158"/>
      <c r="AV1764" s="73" t="s">
        <v>171</v>
      </c>
      <c r="AW1764" s="27" t="s">
        <v>162</v>
      </c>
      <c r="AX1764" s="59">
        <v>0</v>
      </c>
      <c r="AY1764" s="59">
        <v>0</v>
      </c>
      <c r="AZ1764" s="200" t="s">
        <v>385</v>
      </c>
      <c r="BA1764" s="27">
        <v>0</v>
      </c>
      <c r="BB1764" s="61">
        <v>0</v>
      </c>
      <c r="BC1764" s="61">
        <v>0</v>
      </c>
      <c r="BD1764" s="89" t="s">
        <v>2339</v>
      </c>
      <c r="BE1764" s="27">
        <v>0</v>
      </c>
      <c r="BF1764" s="27">
        <v>0</v>
      </c>
      <c r="BG1764" s="27">
        <v>0</v>
      </c>
      <c r="BH1764" s="27">
        <v>0</v>
      </c>
      <c r="BI1764" s="27">
        <v>0</v>
      </c>
      <c r="BJ1764" s="27">
        <v>0</v>
      </c>
      <c r="BK1764" s="67">
        <v>0</v>
      </c>
      <c r="BL1764" s="29">
        <v>0</v>
      </c>
      <c r="BM1764" s="29">
        <v>0</v>
      </c>
      <c r="BN1764" s="29">
        <v>0</v>
      </c>
      <c r="BO1764" s="29">
        <v>0</v>
      </c>
      <c r="BP1764" s="29">
        <v>0</v>
      </c>
      <c r="BQ1764" s="29">
        <v>0</v>
      </c>
      <c r="BR1764" s="29">
        <v>77001911</v>
      </c>
      <c r="BS1764" s="29"/>
      <c r="BT1764" s="29"/>
      <c r="BU1764" s="29"/>
      <c r="BV1764" s="29">
        <v>0</v>
      </c>
      <c r="BW1764" s="29">
        <v>0</v>
      </c>
      <c r="BX1764" s="29">
        <v>0</v>
      </c>
    </row>
    <row r="1765" spans="3:76" ht="20.100000000000001" customHeight="1">
      <c r="C1765" s="59">
        <v>77001911</v>
      </c>
      <c r="D1765" s="73" t="s">
        <v>2201</v>
      </c>
      <c r="E1765" s="27">
        <v>1</v>
      </c>
      <c r="F1765" s="11">
        <v>80000001</v>
      </c>
      <c r="G1765" s="27">
        <v>0</v>
      </c>
      <c r="H1765" s="27">
        <v>0</v>
      </c>
      <c r="I1765" s="59">
        <v>1</v>
      </c>
      <c r="J1765" s="59">
        <v>0</v>
      </c>
      <c r="K1765" s="59">
        <v>0</v>
      </c>
      <c r="L1765" s="27">
        <v>0</v>
      </c>
      <c r="M1765" s="27">
        <v>0</v>
      </c>
      <c r="N1765" s="27">
        <v>2</v>
      </c>
      <c r="O1765" s="27">
        <v>3</v>
      </c>
      <c r="P1765" s="27">
        <v>0.2</v>
      </c>
      <c r="Q1765" s="27">
        <v>0</v>
      </c>
      <c r="R1765" s="29">
        <v>0</v>
      </c>
      <c r="S1765" s="27">
        <v>0</v>
      </c>
      <c r="T1765" s="27">
        <v>1</v>
      </c>
      <c r="U1765" s="27">
        <v>1</v>
      </c>
      <c r="V1765" s="27">
        <v>0</v>
      </c>
      <c r="W1765" s="27">
        <v>1.5</v>
      </c>
      <c r="X1765" s="27"/>
      <c r="Y1765" s="27">
        <v>0</v>
      </c>
      <c r="Z1765" s="27">
        <v>1</v>
      </c>
      <c r="AA1765" s="27">
        <v>0</v>
      </c>
      <c r="AB1765" s="27">
        <v>0</v>
      </c>
      <c r="AC1765" s="27">
        <v>0</v>
      </c>
      <c r="AD1765" s="27">
        <v>1</v>
      </c>
      <c r="AE1765" s="27">
        <v>0</v>
      </c>
      <c r="AF1765" s="27">
        <v>1</v>
      </c>
      <c r="AG1765" s="27">
        <v>6</v>
      </c>
      <c r="AH1765" s="29">
        <v>0</v>
      </c>
      <c r="AI1765" s="29">
        <v>1</v>
      </c>
      <c r="AJ1765" s="29">
        <v>0</v>
      </c>
      <c r="AK1765" s="29">
        <v>3</v>
      </c>
      <c r="AL1765" s="27">
        <v>0</v>
      </c>
      <c r="AM1765" s="27">
        <v>0</v>
      </c>
      <c r="AN1765" s="27">
        <v>0</v>
      </c>
      <c r="AO1765" s="27">
        <v>1</v>
      </c>
      <c r="AP1765" s="27">
        <v>3000</v>
      </c>
      <c r="AQ1765" s="27">
        <v>1</v>
      </c>
      <c r="AR1765" s="27">
        <v>0</v>
      </c>
      <c r="AS1765" s="29">
        <v>0</v>
      </c>
      <c r="AT1765" s="230" t="s">
        <v>2340</v>
      </c>
      <c r="AU1765" s="158"/>
      <c r="AV1765" s="73" t="s">
        <v>153</v>
      </c>
      <c r="AW1765" s="27" t="s">
        <v>162</v>
      </c>
      <c r="AX1765" s="59">
        <v>0</v>
      </c>
      <c r="AY1765" s="59">
        <v>77001903</v>
      </c>
      <c r="AZ1765" s="58" t="s">
        <v>156</v>
      </c>
      <c r="BA1765" s="27">
        <v>0</v>
      </c>
      <c r="BB1765" s="61">
        <v>0</v>
      </c>
      <c r="BC1765" s="61">
        <v>0</v>
      </c>
      <c r="BD1765" s="89" t="s">
        <v>2201</v>
      </c>
      <c r="BE1765" s="27">
        <v>0</v>
      </c>
      <c r="BF1765" s="27">
        <v>0</v>
      </c>
      <c r="BG1765" s="27">
        <v>0</v>
      </c>
      <c r="BH1765" s="27">
        <v>0</v>
      </c>
      <c r="BI1765" s="27">
        <v>0</v>
      </c>
      <c r="BJ1765" s="27">
        <v>0</v>
      </c>
      <c r="BK1765" s="67">
        <v>0</v>
      </c>
      <c r="BL1765" s="29">
        <v>0</v>
      </c>
      <c r="BM1765" s="29">
        <v>0</v>
      </c>
      <c r="BN1765" s="29">
        <v>0</v>
      </c>
      <c r="BO1765" s="29">
        <v>0</v>
      </c>
      <c r="BP1765" s="29">
        <v>0</v>
      </c>
      <c r="BQ1765" s="29">
        <v>0</v>
      </c>
      <c r="BR1765" s="29">
        <v>0</v>
      </c>
      <c r="BS1765" s="29"/>
      <c r="BT1765" s="29"/>
      <c r="BU1765" s="29"/>
      <c r="BV1765" s="29">
        <v>0</v>
      </c>
      <c r="BW1765" s="29">
        <v>0</v>
      </c>
      <c r="BX1765" s="29">
        <v>0</v>
      </c>
    </row>
    <row r="1766" spans="3:76" ht="20.100000000000001" customHeight="1">
      <c r="C1766" s="59">
        <v>77001912</v>
      </c>
      <c r="D1766" s="73" t="s">
        <v>2341</v>
      </c>
      <c r="E1766" s="27">
        <v>1</v>
      </c>
      <c r="F1766" s="11">
        <v>80000001</v>
      </c>
      <c r="G1766" s="27">
        <v>0</v>
      </c>
      <c r="H1766" s="27">
        <v>0</v>
      </c>
      <c r="I1766" s="59">
        <v>1</v>
      </c>
      <c r="J1766" s="27">
        <v>0</v>
      </c>
      <c r="K1766" s="27">
        <v>0</v>
      </c>
      <c r="L1766" s="27">
        <v>0</v>
      </c>
      <c r="M1766" s="27">
        <v>0</v>
      </c>
      <c r="N1766" s="27">
        <v>2</v>
      </c>
      <c r="O1766" s="27">
        <v>1</v>
      </c>
      <c r="P1766" s="27">
        <v>0.1</v>
      </c>
      <c r="Q1766" s="27">
        <v>0</v>
      </c>
      <c r="R1766" s="29">
        <v>0</v>
      </c>
      <c r="S1766" s="27">
        <v>0</v>
      </c>
      <c r="T1766" s="27">
        <v>1</v>
      </c>
      <c r="U1766" s="27">
        <v>1</v>
      </c>
      <c r="V1766" s="27">
        <v>0</v>
      </c>
      <c r="W1766" s="27">
        <v>1</v>
      </c>
      <c r="X1766" s="27"/>
      <c r="Y1766" s="27">
        <v>0</v>
      </c>
      <c r="Z1766" s="27">
        <v>1</v>
      </c>
      <c r="AA1766" s="27">
        <v>0</v>
      </c>
      <c r="AB1766" s="27">
        <v>0</v>
      </c>
      <c r="AC1766" s="27">
        <v>0</v>
      </c>
      <c r="AD1766" s="27">
        <v>1</v>
      </c>
      <c r="AE1766" s="27">
        <v>0</v>
      </c>
      <c r="AF1766" s="27">
        <v>1</v>
      </c>
      <c r="AG1766" s="27">
        <v>3</v>
      </c>
      <c r="AH1766" s="29">
        <v>0</v>
      </c>
      <c r="AI1766" s="29">
        <v>1</v>
      </c>
      <c r="AJ1766" s="29">
        <v>0</v>
      </c>
      <c r="AK1766" s="29">
        <v>2</v>
      </c>
      <c r="AL1766" s="27">
        <v>0</v>
      </c>
      <c r="AM1766" s="27">
        <v>0</v>
      </c>
      <c r="AN1766" s="27">
        <v>0</v>
      </c>
      <c r="AO1766" s="27">
        <v>0.5</v>
      </c>
      <c r="AP1766" s="27">
        <v>600</v>
      </c>
      <c r="AQ1766" s="27">
        <v>0.5</v>
      </c>
      <c r="AR1766" s="27">
        <v>0</v>
      </c>
      <c r="AS1766" s="29">
        <v>0</v>
      </c>
      <c r="AT1766" s="27">
        <v>0</v>
      </c>
      <c r="AU1766" s="27"/>
      <c r="AV1766" s="73" t="s">
        <v>153</v>
      </c>
      <c r="AW1766" s="27" t="s">
        <v>159</v>
      </c>
      <c r="AX1766" s="59">
        <v>10000001</v>
      </c>
      <c r="AY1766" s="59">
        <v>77001904</v>
      </c>
      <c r="AZ1766" s="73" t="s">
        <v>1903</v>
      </c>
      <c r="BA1766" s="27">
        <v>0</v>
      </c>
      <c r="BB1766" s="61">
        <v>0</v>
      </c>
      <c r="BC1766" s="61">
        <v>0</v>
      </c>
      <c r="BD1766" s="93" t="s">
        <v>2342</v>
      </c>
      <c r="BE1766" s="27">
        <v>0</v>
      </c>
      <c r="BF1766" s="27">
        <v>0</v>
      </c>
      <c r="BG1766" s="27">
        <v>0</v>
      </c>
      <c r="BH1766" s="27">
        <v>0</v>
      </c>
      <c r="BI1766" s="27">
        <v>0</v>
      </c>
      <c r="BJ1766" s="27">
        <v>0</v>
      </c>
      <c r="BK1766" s="67">
        <v>0</v>
      </c>
      <c r="BL1766" s="29">
        <v>0</v>
      </c>
      <c r="BM1766" s="29">
        <v>0</v>
      </c>
      <c r="BN1766" s="29">
        <v>0</v>
      </c>
      <c r="BO1766" s="29">
        <v>0</v>
      </c>
      <c r="BP1766" s="29">
        <v>0</v>
      </c>
      <c r="BQ1766" s="29">
        <v>0</v>
      </c>
      <c r="BR1766" s="29">
        <v>77001913</v>
      </c>
      <c r="BS1766" s="29"/>
      <c r="BT1766" s="29"/>
      <c r="BU1766" s="29"/>
      <c r="BV1766" s="29">
        <v>0</v>
      </c>
      <c r="BW1766" s="29">
        <v>0</v>
      </c>
      <c r="BX1766" s="29">
        <v>0</v>
      </c>
    </row>
    <row r="1767" spans="3:76" ht="20.100000000000001" customHeight="1">
      <c r="C1767" s="59">
        <v>77001913</v>
      </c>
      <c r="D1767" s="73" t="s">
        <v>151</v>
      </c>
      <c r="E1767" s="59">
        <v>1</v>
      </c>
      <c r="F1767" s="11">
        <v>80000001</v>
      </c>
      <c r="G1767" s="59">
        <v>0</v>
      </c>
      <c r="H1767" s="59">
        <v>0</v>
      </c>
      <c r="I1767" s="59">
        <v>1</v>
      </c>
      <c r="J1767" s="59">
        <v>0</v>
      </c>
      <c r="K1767" s="59">
        <v>0</v>
      </c>
      <c r="L1767" s="27">
        <v>0</v>
      </c>
      <c r="M1767" s="27">
        <v>0</v>
      </c>
      <c r="N1767" s="27">
        <v>2</v>
      </c>
      <c r="O1767" s="27">
        <v>1</v>
      </c>
      <c r="P1767" s="27">
        <v>0.5</v>
      </c>
      <c r="Q1767" s="27">
        <v>0</v>
      </c>
      <c r="R1767" s="29">
        <v>0</v>
      </c>
      <c r="S1767" s="27">
        <v>0</v>
      </c>
      <c r="T1767" s="27">
        <v>1</v>
      </c>
      <c r="U1767" s="27">
        <v>2</v>
      </c>
      <c r="V1767" s="27">
        <v>0</v>
      </c>
      <c r="W1767" s="27">
        <v>0.5</v>
      </c>
      <c r="X1767" s="27"/>
      <c r="Y1767" s="27">
        <v>0</v>
      </c>
      <c r="Z1767" s="27">
        <v>0</v>
      </c>
      <c r="AA1767" s="27">
        <v>0</v>
      </c>
      <c r="AB1767" s="27">
        <v>0</v>
      </c>
      <c r="AC1767" s="27">
        <v>0</v>
      </c>
      <c r="AD1767" s="27">
        <v>0</v>
      </c>
      <c r="AE1767" s="27">
        <v>8</v>
      </c>
      <c r="AF1767" s="27">
        <v>2</v>
      </c>
      <c r="AG1767" s="27" t="s">
        <v>1901</v>
      </c>
      <c r="AH1767" s="29">
        <v>0</v>
      </c>
      <c r="AI1767" s="29">
        <v>2</v>
      </c>
      <c r="AJ1767" s="29">
        <v>0</v>
      </c>
      <c r="AK1767" s="29">
        <v>1.5</v>
      </c>
      <c r="AL1767" s="27">
        <v>0</v>
      </c>
      <c r="AM1767" s="27">
        <v>0</v>
      </c>
      <c r="AN1767" s="27">
        <v>0</v>
      </c>
      <c r="AO1767" s="27">
        <v>0.3</v>
      </c>
      <c r="AP1767" s="27">
        <v>400</v>
      </c>
      <c r="AQ1767" s="27">
        <v>0.3</v>
      </c>
      <c r="AR1767" s="27">
        <v>0</v>
      </c>
      <c r="AS1767" s="29">
        <v>0</v>
      </c>
      <c r="AT1767" s="27">
        <v>97009003</v>
      </c>
      <c r="AU1767" s="27"/>
      <c r="AV1767" s="58" t="s">
        <v>153</v>
      </c>
      <c r="AW1767" s="27" t="s">
        <v>155</v>
      </c>
      <c r="AX1767" s="59">
        <v>10001007</v>
      </c>
      <c r="AY1767" s="59">
        <v>77001905</v>
      </c>
      <c r="AZ1767" s="73" t="s">
        <v>156</v>
      </c>
      <c r="BA1767" s="27">
        <v>0</v>
      </c>
      <c r="BB1767" s="61">
        <v>0</v>
      </c>
      <c r="BC1767" s="61">
        <v>0</v>
      </c>
      <c r="BD1767" s="89" t="s">
        <v>2343</v>
      </c>
      <c r="BE1767" s="27">
        <v>0</v>
      </c>
      <c r="BF1767" s="27">
        <v>0</v>
      </c>
      <c r="BG1767" s="27">
        <v>0</v>
      </c>
      <c r="BH1767" s="27">
        <v>0</v>
      </c>
      <c r="BI1767" s="27">
        <v>0</v>
      </c>
      <c r="BJ1767" s="27">
        <v>0</v>
      </c>
      <c r="BK1767" s="67">
        <v>0</v>
      </c>
      <c r="BL1767" s="29">
        <v>0</v>
      </c>
      <c r="BM1767" s="29">
        <v>0</v>
      </c>
      <c r="BN1767" s="29">
        <v>0</v>
      </c>
      <c r="BO1767" s="29">
        <v>0</v>
      </c>
      <c r="BP1767" s="29">
        <v>0</v>
      </c>
      <c r="BQ1767" s="29">
        <v>0</v>
      </c>
      <c r="BR1767" s="29">
        <v>0</v>
      </c>
      <c r="BS1767" s="29"/>
      <c r="BT1767" s="29"/>
      <c r="BU1767" s="29"/>
      <c r="BV1767" s="29">
        <v>0</v>
      </c>
      <c r="BW1767" s="29">
        <v>0</v>
      </c>
      <c r="BX1767" s="29">
        <v>0</v>
      </c>
    </row>
    <row r="1768" spans="3:76" ht="19.5" customHeight="1">
      <c r="C1768" s="59">
        <v>77001914</v>
      </c>
      <c r="D1768" s="73" t="s">
        <v>2055</v>
      </c>
      <c r="E1768" s="59">
        <v>1</v>
      </c>
      <c r="F1768" s="11">
        <v>80000001</v>
      </c>
      <c r="G1768" s="59">
        <v>0</v>
      </c>
      <c r="H1768" s="59">
        <v>0</v>
      </c>
      <c r="I1768" s="59">
        <v>1</v>
      </c>
      <c r="J1768" s="59">
        <v>0</v>
      </c>
      <c r="K1768" s="59">
        <v>0</v>
      </c>
      <c r="L1768" s="27">
        <v>0</v>
      </c>
      <c r="M1768" s="27">
        <v>0</v>
      </c>
      <c r="N1768" s="27">
        <v>2</v>
      </c>
      <c r="O1768" s="27">
        <v>16</v>
      </c>
      <c r="P1768" s="27">
        <v>5</v>
      </c>
      <c r="Q1768" s="27">
        <v>0</v>
      </c>
      <c r="R1768" s="29">
        <v>0</v>
      </c>
      <c r="S1768" s="27">
        <v>0</v>
      </c>
      <c r="T1768" s="27">
        <v>1</v>
      </c>
      <c r="U1768" s="27">
        <v>2</v>
      </c>
      <c r="V1768" s="27">
        <v>0</v>
      </c>
      <c r="W1768" s="27">
        <v>1.5</v>
      </c>
      <c r="X1768" s="27"/>
      <c r="Y1768" s="27">
        <v>0</v>
      </c>
      <c r="Z1768" s="27">
        <v>0</v>
      </c>
      <c r="AA1768" s="27">
        <v>0</v>
      </c>
      <c r="AB1768" s="27">
        <v>0</v>
      </c>
      <c r="AC1768" s="27">
        <v>0</v>
      </c>
      <c r="AD1768" s="27">
        <v>1</v>
      </c>
      <c r="AE1768" s="27">
        <v>0</v>
      </c>
      <c r="AF1768" s="27">
        <v>1</v>
      </c>
      <c r="AG1768" s="27">
        <v>2</v>
      </c>
      <c r="AH1768" s="29">
        <v>0</v>
      </c>
      <c r="AI1768" s="29">
        <v>2</v>
      </c>
      <c r="AJ1768" s="29">
        <v>0</v>
      </c>
      <c r="AK1768" s="29">
        <v>2</v>
      </c>
      <c r="AL1768" s="27">
        <v>0</v>
      </c>
      <c r="AM1768" s="27">
        <v>0</v>
      </c>
      <c r="AN1768" s="27">
        <v>0</v>
      </c>
      <c r="AO1768" s="27">
        <v>2</v>
      </c>
      <c r="AP1768" s="27">
        <v>5000</v>
      </c>
      <c r="AQ1768" s="27">
        <v>0</v>
      </c>
      <c r="AR1768" s="27">
        <v>15</v>
      </c>
      <c r="AS1768" s="159">
        <v>0</v>
      </c>
      <c r="AT1768" s="230" t="s">
        <v>153</v>
      </c>
      <c r="AU1768" s="158"/>
      <c r="AV1768" s="73" t="s">
        <v>189</v>
      </c>
      <c r="AW1768" s="27" t="s">
        <v>159</v>
      </c>
      <c r="AX1768" s="59">
        <v>10000007</v>
      </c>
      <c r="AY1768" s="236" t="s">
        <v>2344</v>
      </c>
      <c r="AZ1768" s="73" t="s">
        <v>194</v>
      </c>
      <c r="BA1768" s="27" t="s">
        <v>1917</v>
      </c>
      <c r="BB1768" s="61">
        <v>0</v>
      </c>
      <c r="BC1768" s="61">
        <v>1</v>
      </c>
      <c r="BD1768" s="89" t="s">
        <v>1918</v>
      </c>
      <c r="BE1768" s="27">
        <v>0</v>
      </c>
      <c r="BF1768" s="27">
        <v>0</v>
      </c>
      <c r="BG1768" s="27">
        <v>0</v>
      </c>
      <c r="BH1768" s="27">
        <v>0</v>
      </c>
      <c r="BI1768" s="27">
        <v>0</v>
      </c>
      <c r="BJ1768" s="27">
        <v>0</v>
      </c>
      <c r="BK1768" s="67">
        <v>0</v>
      </c>
      <c r="BL1768" s="29">
        <v>0</v>
      </c>
      <c r="BM1768" s="29">
        <v>0</v>
      </c>
      <c r="BN1768" s="29">
        <v>0</v>
      </c>
      <c r="BO1768" s="29">
        <v>0</v>
      </c>
      <c r="BP1768" s="29">
        <v>0</v>
      </c>
      <c r="BQ1768" s="29">
        <v>1</v>
      </c>
      <c r="BR1768" s="29">
        <v>0</v>
      </c>
      <c r="BS1768" s="29"/>
      <c r="BT1768" s="29"/>
      <c r="BU1768" s="29"/>
      <c r="BV1768" s="29">
        <v>0</v>
      </c>
      <c r="BW1768" s="29">
        <v>0</v>
      </c>
      <c r="BX1768" s="29">
        <v>0</v>
      </c>
    </row>
    <row r="1769" spans="3:76" ht="20.100000000000001" customHeight="1">
      <c r="C1769" s="138">
        <v>77002001</v>
      </c>
      <c r="D1769" s="202" t="s">
        <v>2345</v>
      </c>
      <c r="E1769" s="138">
        <v>1</v>
      </c>
      <c r="F1769" s="11">
        <v>80000001</v>
      </c>
      <c r="G1769" s="138">
        <v>0</v>
      </c>
      <c r="H1769" s="138">
        <v>0</v>
      </c>
      <c r="I1769" s="138">
        <v>1</v>
      </c>
      <c r="J1769" s="138">
        <v>0</v>
      </c>
      <c r="K1769" s="146">
        <v>0</v>
      </c>
      <c r="L1769" s="146">
        <v>0</v>
      </c>
      <c r="M1769" s="146">
        <v>0</v>
      </c>
      <c r="N1769" s="146">
        <v>2</v>
      </c>
      <c r="O1769" s="146">
        <v>1</v>
      </c>
      <c r="P1769" s="146">
        <v>0.15</v>
      </c>
      <c r="Q1769" s="146">
        <v>0</v>
      </c>
      <c r="R1769" s="146">
        <v>0</v>
      </c>
      <c r="S1769" s="146">
        <v>0</v>
      </c>
      <c r="T1769" s="146">
        <v>1</v>
      </c>
      <c r="U1769" s="146">
        <v>2</v>
      </c>
      <c r="V1769" s="146">
        <v>0</v>
      </c>
      <c r="W1769" s="146">
        <v>0.8</v>
      </c>
      <c r="X1769" s="146"/>
      <c r="Y1769" s="146">
        <v>1000</v>
      </c>
      <c r="Z1769" s="146">
        <v>1</v>
      </c>
      <c r="AA1769" s="146">
        <v>0</v>
      </c>
      <c r="AB1769" s="146">
        <v>0</v>
      </c>
      <c r="AC1769" s="146">
        <v>0</v>
      </c>
      <c r="AD1769" s="146">
        <v>0</v>
      </c>
      <c r="AE1769" s="146">
        <v>16</v>
      </c>
      <c r="AF1769" s="146">
        <v>1</v>
      </c>
      <c r="AG1769" s="146">
        <v>6</v>
      </c>
      <c r="AH1769" s="146">
        <v>0</v>
      </c>
      <c r="AI1769" s="146">
        <v>1</v>
      </c>
      <c r="AJ1769" s="146">
        <v>0</v>
      </c>
      <c r="AK1769" s="146">
        <v>7</v>
      </c>
      <c r="AL1769" s="146">
        <v>0</v>
      </c>
      <c r="AM1769" s="146">
        <v>0</v>
      </c>
      <c r="AN1769" s="146">
        <v>0</v>
      </c>
      <c r="AO1769" s="146">
        <v>1</v>
      </c>
      <c r="AP1769" s="146">
        <v>2500</v>
      </c>
      <c r="AQ1769" s="146">
        <v>1</v>
      </c>
      <c r="AR1769" s="146">
        <v>0</v>
      </c>
      <c r="AS1769" s="146">
        <v>0</v>
      </c>
      <c r="AT1769" s="146">
        <v>0</v>
      </c>
      <c r="AU1769" s="146"/>
      <c r="AV1769" s="202" t="s">
        <v>171</v>
      </c>
      <c r="AW1769" s="146" t="s">
        <v>336</v>
      </c>
      <c r="AX1769" s="146">
        <v>10000007</v>
      </c>
      <c r="AY1769" s="146">
        <v>77002001</v>
      </c>
      <c r="AZ1769" s="202" t="s">
        <v>546</v>
      </c>
      <c r="BA1769" s="146">
        <v>1</v>
      </c>
      <c r="BB1769" s="146">
        <v>0</v>
      </c>
      <c r="BC1769" s="146">
        <v>0</v>
      </c>
      <c r="BD1769" s="204" t="s">
        <v>2346</v>
      </c>
      <c r="BE1769" s="146">
        <v>0</v>
      </c>
      <c r="BF1769" s="146">
        <v>0</v>
      </c>
      <c r="BG1769" s="146">
        <v>0</v>
      </c>
      <c r="BH1769" s="146">
        <v>0</v>
      </c>
      <c r="BI1769" s="146">
        <v>0</v>
      </c>
      <c r="BJ1769" s="146">
        <v>0</v>
      </c>
      <c r="BK1769" s="207">
        <v>0</v>
      </c>
      <c r="BL1769" s="146">
        <v>0</v>
      </c>
      <c r="BM1769" s="146">
        <v>0</v>
      </c>
      <c r="BN1769" s="146">
        <v>1000</v>
      </c>
      <c r="BO1769" s="146">
        <v>1</v>
      </c>
      <c r="BP1769" s="146">
        <v>200</v>
      </c>
      <c r="BQ1769" s="146">
        <v>0</v>
      </c>
      <c r="BR1769" s="146">
        <v>0</v>
      </c>
      <c r="BS1769" s="146"/>
      <c r="BT1769" s="146"/>
      <c r="BU1769" s="146"/>
      <c r="BV1769" s="146">
        <v>1000</v>
      </c>
      <c r="BW1769" s="146">
        <v>1</v>
      </c>
      <c r="BX1769" s="146">
        <v>1</v>
      </c>
    </row>
    <row r="1770" spans="3:76" ht="19.5" customHeight="1">
      <c r="C1770" s="138">
        <v>77002002</v>
      </c>
      <c r="D1770" s="139" t="s">
        <v>2347</v>
      </c>
      <c r="E1770" s="138">
        <v>1</v>
      </c>
      <c r="F1770" s="11">
        <v>80000001</v>
      </c>
      <c r="G1770" s="138">
        <v>0</v>
      </c>
      <c r="H1770" s="138">
        <v>0</v>
      </c>
      <c r="I1770" s="138">
        <v>1</v>
      </c>
      <c r="J1770" s="138">
        <v>0</v>
      </c>
      <c r="K1770" s="138">
        <v>0</v>
      </c>
      <c r="L1770" s="140">
        <v>0</v>
      </c>
      <c r="M1770" s="140">
        <v>0</v>
      </c>
      <c r="N1770" s="140">
        <v>2</v>
      </c>
      <c r="O1770" s="140">
        <v>2</v>
      </c>
      <c r="P1770" s="140">
        <v>0.5</v>
      </c>
      <c r="Q1770" s="140">
        <v>1</v>
      </c>
      <c r="R1770" s="146">
        <v>0</v>
      </c>
      <c r="S1770" s="140">
        <v>0</v>
      </c>
      <c r="T1770" s="140">
        <v>1</v>
      </c>
      <c r="U1770" s="140">
        <v>1</v>
      </c>
      <c r="V1770" s="140">
        <v>0</v>
      </c>
      <c r="W1770" s="140">
        <v>0</v>
      </c>
      <c r="X1770" s="140"/>
      <c r="Y1770" s="140">
        <v>0</v>
      </c>
      <c r="Z1770" s="140">
        <v>0</v>
      </c>
      <c r="AA1770" s="140">
        <v>0</v>
      </c>
      <c r="AB1770" s="140">
        <v>0</v>
      </c>
      <c r="AC1770" s="140">
        <v>0</v>
      </c>
      <c r="AD1770" s="140">
        <v>1</v>
      </c>
      <c r="AE1770" s="140">
        <v>0</v>
      </c>
      <c r="AF1770" s="140">
        <v>1</v>
      </c>
      <c r="AG1770" s="140">
        <v>2</v>
      </c>
      <c r="AH1770" s="146">
        <v>0</v>
      </c>
      <c r="AI1770" s="146">
        <v>1</v>
      </c>
      <c r="AJ1770" s="146">
        <v>0</v>
      </c>
      <c r="AK1770" s="146">
        <v>3</v>
      </c>
      <c r="AL1770" s="140">
        <v>0</v>
      </c>
      <c r="AM1770" s="140">
        <v>0</v>
      </c>
      <c r="AN1770" s="140">
        <v>0</v>
      </c>
      <c r="AO1770" s="140">
        <v>0.3</v>
      </c>
      <c r="AP1770" s="140">
        <v>300</v>
      </c>
      <c r="AQ1770" s="140">
        <v>0</v>
      </c>
      <c r="AR1770" s="140">
        <v>0</v>
      </c>
      <c r="AS1770" s="146">
        <v>0</v>
      </c>
      <c r="AT1770" s="151">
        <v>0</v>
      </c>
      <c r="AU1770" s="151"/>
      <c r="AV1770" s="139" t="s">
        <v>153</v>
      </c>
      <c r="AW1770" s="140">
        <v>0</v>
      </c>
      <c r="AX1770" s="138">
        <v>0</v>
      </c>
      <c r="AY1770" s="138">
        <v>0</v>
      </c>
      <c r="AZ1770" s="139" t="s">
        <v>1178</v>
      </c>
      <c r="BA1770" s="226" t="s">
        <v>2348</v>
      </c>
      <c r="BB1770" s="147">
        <v>0</v>
      </c>
      <c r="BC1770" s="147">
        <v>0</v>
      </c>
      <c r="BD1770" s="155" t="s">
        <v>2349</v>
      </c>
      <c r="BE1770" s="140">
        <v>0</v>
      </c>
      <c r="BF1770" s="140">
        <v>0</v>
      </c>
      <c r="BG1770" s="140">
        <v>0</v>
      </c>
      <c r="BH1770" s="140">
        <v>0</v>
      </c>
      <c r="BI1770" s="140">
        <v>0</v>
      </c>
      <c r="BJ1770" s="140">
        <v>0</v>
      </c>
      <c r="BK1770" s="142">
        <v>0</v>
      </c>
      <c r="BL1770" s="146">
        <v>0</v>
      </c>
      <c r="BM1770" s="146">
        <v>0</v>
      </c>
      <c r="BN1770" s="146">
        <v>0</v>
      </c>
      <c r="BO1770" s="146">
        <v>0</v>
      </c>
      <c r="BP1770" s="146">
        <v>0</v>
      </c>
      <c r="BQ1770" s="146">
        <v>1</v>
      </c>
      <c r="BR1770" s="146">
        <v>0</v>
      </c>
      <c r="BS1770" s="146"/>
      <c r="BT1770" s="146"/>
      <c r="BU1770" s="146"/>
      <c r="BV1770" s="146">
        <v>0</v>
      </c>
      <c r="BW1770" s="146">
        <v>0</v>
      </c>
      <c r="BX1770" s="146">
        <v>0</v>
      </c>
    </row>
    <row r="1771" spans="3:76" ht="19.5" customHeight="1">
      <c r="C1771" s="138">
        <v>77002003</v>
      </c>
      <c r="D1771" s="139" t="s">
        <v>2350</v>
      </c>
      <c r="E1771" s="138">
        <v>1</v>
      </c>
      <c r="F1771" s="11">
        <v>80000001</v>
      </c>
      <c r="G1771" s="138">
        <v>0</v>
      </c>
      <c r="H1771" s="138">
        <v>0</v>
      </c>
      <c r="I1771" s="138">
        <v>1</v>
      </c>
      <c r="J1771" s="138">
        <v>0</v>
      </c>
      <c r="K1771" s="138">
        <v>0</v>
      </c>
      <c r="L1771" s="140">
        <v>0</v>
      </c>
      <c r="M1771" s="140">
        <v>0</v>
      </c>
      <c r="N1771" s="140">
        <v>2</v>
      </c>
      <c r="O1771" s="140">
        <v>3</v>
      </c>
      <c r="P1771" s="140">
        <v>0.2</v>
      </c>
      <c r="Q1771" s="140">
        <v>0</v>
      </c>
      <c r="R1771" s="146">
        <v>0</v>
      </c>
      <c r="S1771" s="140">
        <v>0</v>
      </c>
      <c r="T1771" s="140">
        <v>1</v>
      </c>
      <c r="U1771" s="140">
        <v>1</v>
      </c>
      <c r="V1771" s="140">
        <v>0</v>
      </c>
      <c r="W1771" s="140">
        <v>0</v>
      </c>
      <c r="X1771" s="140"/>
      <c r="Y1771" s="140">
        <v>0</v>
      </c>
      <c r="Z1771" s="140">
        <v>1</v>
      </c>
      <c r="AA1771" s="140">
        <v>0</v>
      </c>
      <c r="AB1771" s="140">
        <v>0</v>
      </c>
      <c r="AC1771" s="140">
        <v>0</v>
      </c>
      <c r="AD1771" s="140">
        <v>1</v>
      </c>
      <c r="AE1771" s="140">
        <v>0</v>
      </c>
      <c r="AF1771" s="140">
        <v>1</v>
      </c>
      <c r="AG1771" s="140">
        <v>20</v>
      </c>
      <c r="AH1771" s="146">
        <v>0</v>
      </c>
      <c r="AI1771" s="146">
        <v>1</v>
      </c>
      <c r="AJ1771" s="146">
        <v>0</v>
      </c>
      <c r="AK1771" s="146">
        <v>3</v>
      </c>
      <c r="AL1771" s="140">
        <v>0</v>
      </c>
      <c r="AM1771" s="140">
        <v>0</v>
      </c>
      <c r="AN1771" s="140">
        <v>0</v>
      </c>
      <c r="AO1771" s="140">
        <v>0.3</v>
      </c>
      <c r="AP1771" s="140">
        <v>300</v>
      </c>
      <c r="AQ1771" s="140">
        <v>0</v>
      </c>
      <c r="AR1771" s="140">
        <v>0</v>
      </c>
      <c r="AS1771" s="146">
        <v>0</v>
      </c>
      <c r="AT1771" s="225" t="s">
        <v>2351</v>
      </c>
      <c r="AU1771" s="151"/>
      <c r="AV1771" s="139" t="s">
        <v>153</v>
      </c>
      <c r="AW1771" s="140">
        <v>0</v>
      </c>
      <c r="AX1771" s="138">
        <v>0</v>
      </c>
      <c r="AY1771" s="138">
        <v>0</v>
      </c>
      <c r="AZ1771" s="139" t="s">
        <v>1178</v>
      </c>
      <c r="BA1771" s="226" t="s">
        <v>2352</v>
      </c>
      <c r="BB1771" s="147">
        <v>0</v>
      </c>
      <c r="BC1771" s="147">
        <v>0</v>
      </c>
      <c r="BD1771" s="155" t="s">
        <v>2353</v>
      </c>
      <c r="BE1771" s="140">
        <v>0</v>
      </c>
      <c r="BF1771" s="140">
        <v>0</v>
      </c>
      <c r="BG1771" s="140">
        <v>0</v>
      </c>
      <c r="BH1771" s="140">
        <v>0</v>
      </c>
      <c r="BI1771" s="140">
        <v>0</v>
      </c>
      <c r="BJ1771" s="140">
        <v>0</v>
      </c>
      <c r="BK1771" s="142">
        <v>0</v>
      </c>
      <c r="BL1771" s="146">
        <v>0</v>
      </c>
      <c r="BM1771" s="146">
        <v>0</v>
      </c>
      <c r="BN1771" s="146">
        <v>0</v>
      </c>
      <c r="BO1771" s="146">
        <v>0</v>
      </c>
      <c r="BP1771" s="146">
        <v>0</v>
      </c>
      <c r="BQ1771" s="146">
        <v>1</v>
      </c>
      <c r="BR1771" s="146">
        <v>0</v>
      </c>
      <c r="BS1771" s="146"/>
      <c r="BT1771" s="146"/>
      <c r="BU1771" s="146"/>
      <c r="BV1771" s="146">
        <v>0</v>
      </c>
      <c r="BW1771" s="146">
        <v>0</v>
      </c>
      <c r="BX1771" s="146">
        <v>0</v>
      </c>
    </row>
    <row r="1772" spans="3:76" ht="20.100000000000001" customHeight="1">
      <c r="C1772" s="138">
        <v>77002004</v>
      </c>
      <c r="D1772" s="139" t="s">
        <v>2354</v>
      </c>
      <c r="E1772" s="142">
        <v>1</v>
      </c>
      <c r="F1772" s="11">
        <v>80000001</v>
      </c>
      <c r="G1772" s="140">
        <v>0</v>
      </c>
      <c r="H1772" s="140">
        <v>0</v>
      </c>
      <c r="I1772" s="138">
        <v>1</v>
      </c>
      <c r="J1772" s="138">
        <v>0</v>
      </c>
      <c r="K1772" s="138">
        <v>0</v>
      </c>
      <c r="L1772" s="140">
        <v>0</v>
      </c>
      <c r="M1772" s="140">
        <v>0</v>
      </c>
      <c r="N1772" s="140">
        <v>2</v>
      </c>
      <c r="O1772" s="140">
        <v>1</v>
      </c>
      <c r="P1772" s="140">
        <v>0.15</v>
      </c>
      <c r="Q1772" s="140">
        <v>0</v>
      </c>
      <c r="R1772" s="146">
        <v>0</v>
      </c>
      <c r="S1772" s="140">
        <v>0</v>
      </c>
      <c r="T1772" s="140">
        <v>1</v>
      </c>
      <c r="U1772" s="142">
        <v>1</v>
      </c>
      <c r="V1772" s="140">
        <v>0</v>
      </c>
      <c r="W1772" s="140">
        <v>0</v>
      </c>
      <c r="X1772" s="140"/>
      <c r="Y1772" s="140">
        <v>0</v>
      </c>
      <c r="Z1772" s="140">
        <v>1</v>
      </c>
      <c r="AA1772" s="140">
        <v>0</v>
      </c>
      <c r="AB1772" s="140">
        <v>0</v>
      </c>
      <c r="AC1772" s="140">
        <v>0</v>
      </c>
      <c r="AD1772" s="140">
        <v>1</v>
      </c>
      <c r="AE1772" s="140">
        <v>0</v>
      </c>
      <c r="AF1772" s="140">
        <v>2</v>
      </c>
      <c r="AG1772" s="140" t="s">
        <v>152</v>
      </c>
      <c r="AH1772" s="146">
        <v>0</v>
      </c>
      <c r="AI1772" s="146">
        <v>2</v>
      </c>
      <c r="AJ1772" s="146">
        <v>0</v>
      </c>
      <c r="AK1772" s="146">
        <v>1.5</v>
      </c>
      <c r="AL1772" s="140">
        <v>0</v>
      </c>
      <c r="AM1772" s="140">
        <v>0</v>
      </c>
      <c r="AN1772" s="140">
        <v>0</v>
      </c>
      <c r="AO1772" s="140">
        <v>1.5</v>
      </c>
      <c r="AP1772" s="140">
        <v>1600</v>
      </c>
      <c r="AQ1772" s="140">
        <v>1</v>
      </c>
      <c r="AR1772" s="140">
        <v>15</v>
      </c>
      <c r="AS1772" s="146">
        <v>0</v>
      </c>
      <c r="AT1772" s="225" t="s">
        <v>153</v>
      </c>
      <c r="AU1772" s="151"/>
      <c r="AV1772" s="139" t="s">
        <v>153</v>
      </c>
      <c r="AW1772" s="140" t="s">
        <v>162</v>
      </c>
      <c r="AX1772" s="138">
        <v>0</v>
      </c>
      <c r="AY1772" s="138">
        <v>0</v>
      </c>
      <c r="AZ1772" s="139" t="s">
        <v>385</v>
      </c>
      <c r="BA1772" s="140">
        <v>0</v>
      </c>
      <c r="BB1772" s="147">
        <v>0</v>
      </c>
      <c r="BC1772" s="147">
        <v>0</v>
      </c>
      <c r="BD1772" s="155" t="s">
        <v>2355</v>
      </c>
      <c r="BE1772" s="140">
        <v>0</v>
      </c>
      <c r="BF1772" s="140">
        <v>0</v>
      </c>
      <c r="BG1772" s="140">
        <v>0</v>
      </c>
      <c r="BH1772" s="140">
        <v>0</v>
      </c>
      <c r="BI1772" s="140">
        <v>0</v>
      </c>
      <c r="BJ1772" s="140">
        <v>0</v>
      </c>
      <c r="BK1772" s="142">
        <v>0</v>
      </c>
      <c r="BL1772" s="146">
        <v>0</v>
      </c>
      <c r="BM1772" s="146">
        <v>0</v>
      </c>
      <c r="BN1772" s="146">
        <v>0</v>
      </c>
      <c r="BO1772" s="146">
        <v>0</v>
      </c>
      <c r="BP1772" s="146">
        <v>0</v>
      </c>
      <c r="BQ1772" s="146">
        <v>1</v>
      </c>
      <c r="BR1772" s="146">
        <v>0</v>
      </c>
      <c r="BS1772" s="146"/>
      <c r="BT1772" s="146"/>
      <c r="BU1772" s="146"/>
      <c r="BV1772" s="146">
        <v>0</v>
      </c>
      <c r="BW1772" s="146">
        <v>0</v>
      </c>
      <c r="BX1772" s="146">
        <v>0</v>
      </c>
    </row>
    <row r="1773" spans="3:76" ht="20.100000000000001" customHeight="1">
      <c r="C1773" s="138">
        <v>77002005</v>
      </c>
      <c r="D1773" s="139" t="s">
        <v>2354</v>
      </c>
      <c r="E1773" s="142">
        <v>1</v>
      </c>
      <c r="F1773" s="11">
        <v>80000001</v>
      </c>
      <c r="G1773" s="140">
        <v>0</v>
      </c>
      <c r="H1773" s="140">
        <v>0</v>
      </c>
      <c r="I1773" s="138">
        <v>1</v>
      </c>
      <c r="J1773" s="138">
        <v>0</v>
      </c>
      <c r="K1773" s="138">
        <v>0</v>
      </c>
      <c r="L1773" s="140">
        <v>0</v>
      </c>
      <c r="M1773" s="140">
        <v>0</v>
      </c>
      <c r="N1773" s="140">
        <v>2</v>
      </c>
      <c r="O1773" s="140">
        <v>2</v>
      </c>
      <c r="P1773" s="140">
        <v>1</v>
      </c>
      <c r="Q1773" s="140">
        <v>0</v>
      </c>
      <c r="R1773" s="146">
        <v>0</v>
      </c>
      <c r="S1773" s="140">
        <v>0</v>
      </c>
      <c r="T1773" s="140">
        <v>1</v>
      </c>
      <c r="U1773" s="142">
        <v>1</v>
      </c>
      <c r="V1773" s="140">
        <v>0</v>
      </c>
      <c r="W1773" s="140">
        <v>0</v>
      </c>
      <c r="X1773" s="140"/>
      <c r="Y1773" s="140">
        <v>0</v>
      </c>
      <c r="Z1773" s="140">
        <v>1</v>
      </c>
      <c r="AA1773" s="140">
        <v>0</v>
      </c>
      <c r="AB1773" s="140">
        <v>0</v>
      </c>
      <c r="AC1773" s="140">
        <v>0</v>
      </c>
      <c r="AD1773" s="140">
        <v>1</v>
      </c>
      <c r="AE1773" s="140">
        <v>20</v>
      </c>
      <c r="AF1773" s="140">
        <v>2</v>
      </c>
      <c r="AG1773" s="140" t="s">
        <v>152</v>
      </c>
      <c r="AH1773" s="146">
        <v>0</v>
      </c>
      <c r="AI1773" s="146">
        <v>2</v>
      </c>
      <c r="AJ1773" s="146">
        <v>0</v>
      </c>
      <c r="AK1773" s="146">
        <v>1.5</v>
      </c>
      <c r="AL1773" s="140">
        <v>0</v>
      </c>
      <c r="AM1773" s="140">
        <v>0</v>
      </c>
      <c r="AN1773" s="140">
        <v>0</v>
      </c>
      <c r="AO1773" s="140">
        <v>1.5</v>
      </c>
      <c r="AP1773" s="140">
        <v>1600</v>
      </c>
      <c r="AQ1773" s="140">
        <v>1</v>
      </c>
      <c r="AR1773" s="140">
        <v>15</v>
      </c>
      <c r="AS1773" s="146">
        <v>0</v>
      </c>
      <c r="AT1773" s="225" t="s">
        <v>153</v>
      </c>
      <c r="AU1773" s="151"/>
      <c r="AV1773" s="139" t="s">
        <v>153</v>
      </c>
      <c r="AW1773" s="140" t="s">
        <v>162</v>
      </c>
      <c r="AX1773" s="138">
        <v>0</v>
      </c>
      <c r="AY1773" s="138">
        <v>0</v>
      </c>
      <c r="AZ1773" s="139" t="s">
        <v>385</v>
      </c>
      <c r="BA1773" s="140">
        <v>0</v>
      </c>
      <c r="BB1773" s="147">
        <v>0</v>
      </c>
      <c r="BC1773" s="147">
        <v>0</v>
      </c>
      <c r="BD1773" s="155" t="s">
        <v>2355</v>
      </c>
      <c r="BE1773" s="140">
        <v>0</v>
      </c>
      <c r="BF1773" s="140">
        <v>0</v>
      </c>
      <c r="BG1773" s="140">
        <v>0</v>
      </c>
      <c r="BH1773" s="140">
        <v>0</v>
      </c>
      <c r="BI1773" s="140">
        <v>0</v>
      </c>
      <c r="BJ1773" s="140">
        <v>0</v>
      </c>
      <c r="BK1773" s="142">
        <v>0</v>
      </c>
      <c r="BL1773" s="146">
        <v>0</v>
      </c>
      <c r="BM1773" s="146">
        <v>0</v>
      </c>
      <c r="BN1773" s="146">
        <v>0</v>
      </c>
      <c r="BO1773" s="146">
        <v>0</v>
      </c>
      <c r="BP1773" s="146">
        <v>0</v>
      </c>
      <c r="BQ1773" s="146">
        <v>1</v>
      </c>
      <c r="BR1773" s="146">
        <v>0</v>
      </c>
      <c r="BS1773" s="146"/>
      <c r="BT1773" s="146"/>
      <c r="BU1773" s="146"/>
      <c r="BV1773" s="146">
        <v>0</v>
      </c>
      <c r="BW1773" s="146">
        <v>0</v>
      </c>
      <c r="BX1773" s="146">
        <v>0</v>
      </c>
    </row>
    <row r="1774" spans="3:76" ht="19.5" customHeight="1">
      <c r="C1774" s="138">
        <v>77002006</v>
      </c>
      <c r="D1774" s="139" t="s">
        <v>602</v>
      </c>
      <c r="E1774" s="138">
        <v>1</v>
      </c>
      <c r="F1774" s="11">
        <v>80000001</v>
      </c>
      <c r="G1774" s="138">
        <v>0</v>
      </c>
      <c r="H1774" s="138">
        <v>0</v>
      </c>
      <c r="I1774" s="138">
        <v>1</v>
      </c>
      <c r="J1774" s="138">
        <v>0</v>
      </c>
      <c r="K1774" s="138">
        <v>0</v>
      </c>
      <c r="L1774" s="140">
        <v>0</v>
      </c>
      <c r="M1774" s="140">
        <v>0</v>
      </c>
      <c r="N1774" s="140">
        <v>2</v>
      </c>
      <c r="O1774" s="140">
        <v>16</v>
      </c>
      <c r="P1774" s="140">
        <v>8</v>
      </c>
      <c r="Q1774" s="140">
        <v>0</v>
      </c>
      <c r="R1774" s="146">
        <v>0</v>
      </c>
      <c r="S1774" s="140">
        <v>0</v>
      </c>
      <c r="T1774" s="140">
        <v>1</v>
      </c>
      <c r="U1774" s="140">
        <v>2</v>
      </c>
      <c r="V1774" s="140">
        <v>0</v>
      </c>
      <c r="W1774" s="140">
        <v>0.6</v>
      </c>
      <c r="X1774" s="140"/>
      <c r="Y1774" s="140">
        <v>0</v>
      </c>
      <c r="Z1774" s="140">
        <v>1</v>
      </c>
      <c r="AA1774" s="140">
        <v>0</v>
      </c>
      <c r="AB1774" s="140">
        <v>0</v>
      </c>
      <c r="AC1774" s="140">
        <v>0</v>
      </c>
      <c r="AD1774" s="140">
        <v>1</v>
      </c>
      <c r="AE1774" s="140">
        <v>0</v>
      </c>
      <c r="AF1774" s="140">
        <v>1</v>
      </c>
      <c r="AG1774" s="140">
        <v>2</v>
      </c>
      <c r="AH1774" s="146">
        <v>0</v>
      </c>
      <c r="AI1774" s="146">
        <v>2</v>
      </c>
      <c r="AJ1774" s="146">
        <v>0</v>
      </c>
      <c r="AK1774" s="146">
        <v>2</v>
      </c>
      <c r="AL1774" s="140">
        <v>0</v>
      </c>
      <c r="AM1774" s="140">
        <v>0</v>
      </c>
      <c r="AN1774" s="140">
        <v>0</v>
      </c>
      <c r="AO1774" s="140">
        <v>2</v>
      </c>
      <c r="AP1774" s="140">
        <v>5000</v>
      </c>
      <c r="AQ1774" s="140">
        <v>0</v>
      </c>
      <c r="AR1774" s="140">
        <v>10</v>
      </c>
      <c r="AS1774" s="152">
        <v>0</v>
      </c>
      <c r="AT1774" s="225" t="s">
        <v>2356</v>
      </c>
      <c r="AU1774" s="151"/>
      <c r="AV1774" s="139" t="s">
        <v>153</v>
      </c>
      <c r="AW1774" s="140" t="s">
        <v>159</v>
      </c>
      <c r="AX1774" s="138">
        <v>10000007</v>
      </c>
      <c r="AY1774" s="227" t="s">
        <v>2357</v>
      </c>
      <c r="AZ1774" s="139" t="s">
        <v>194</v>
      </c>
      <c r="BA1774" s="140" t="s">
        <v>2025</v>
      </c>
      <c r="BB1774" s="147">
        <v>0</v>
      </c>
      <c r="BC1774" s="147">
        <v>1</v>
      </c>
      <c r="BD1774" s="155" t="s">
        <v>1918</v>
      </c>
      <c r="BE1774" s="140">
        <v>0</v>
      </c>
      <c r="BF1774" s="140">
        <v>0</v>
      </c>
      <c r="BG1774" s="140">
        <v>0</v>
      </c>
      <c r="BH1774" s="140">
        <v>0</v>
      </c>
      <c r="BI1774" s="140">
        <v>0</v>
      </c>
      <c r="BJ1774" s="140">
        <v>0</v>
      </c>
      <c r="BK1774" s="142">
        <v>0</v>
      </c>
      <c r="BL1774" s="146">
        <v>0</v>
      </c>
      <c r="BM1774" s="146">
        <v>0</v>
      </c>
      <c r="BN1774" s="146">
        <v>0</v>
      </c>
      <c r="BO1774" s="146">
        <v>0</v>
      </c>
      <c r="BP1774" s="146">
        <v>0</v>
      </c>
      <c r="BQ1774" s="146">
        <v>1</v>
      </c>
      <c r="BR1774" s="146">
        <v>0</v>
      </c>
      <c r="BS1774" s="146"/>
      <c r="BT1774" s="146"/>
      <c r="BU1774" s="146"/>
      <c r="BV1774" s="146">
        <v>0</v>
      </c>
      <c r="BW1774" s="146">
        <v>0</v>
      </c>
      <c r="BX1774" s="146">
        <v>0</v>
      </c>
    </row>
    <row r="1775" spans="3:76" ht="19.5" customHeight="1">
      <c r="C1775" s="138">
        <v>77002007</v>
      </c>
      <c r="D1775" s="139" t="s">
        <v>2358</v>
      </c>
      <c r="E1775" s="138">
        <v>1</v>
      </c>
      <c r="F1775" s="11">
        <v>80000001</v>
      </c>
      <c r="G1775" s="138">
        <v>0</v>
      </c>
      <c r="H1775" s="138">
        <v>0</v>
      </c>
      <c r="I1775" s="138">
        <v>1</v>
      </c>
      <c r="J1775" s="138">
        <v>0</v>
      </c>
      <c r="K1775" s="138">
        <v>0</v>
      </c>
      <c r="L1775" s="140">
        <v>0</v>
      </c>
      <c r="M1775" s="140">
        <v>0</v>
      </c>
      <c r="N1775" s="140">
        <v>2</v>
      </c>
      <c r="O1775" s="140">
        <v>1</v>
      </c>
      <c r="P1775" s="140">
        <v>0.15</v>
      </c>
      <c r="Q1775" s="140">
        <v>0</v>
      </c>
      <c r="R1775" s="146">
        <v>0</v>
      </c>
      <c r="S1775" s="140">
        <v>0</v>
      </c>
      <c r="T1775" s="140">
        <v>1</v>
      </c>
      <c r="U1775" s="140">
        <v>2</v>
      </c>
      <c r="V1775" s="140">
        <v>0</v>
      </c>
      <c r="W1775" s="140">
        <v>1.5</v>
      </c>
      <c r="X1775" s="140"/>
      <c r="Y1775" s="140">
        <v>0</v>
      </c>
      <c r="Z1775" s="140">
        <v>1</v>
      </c>
      <c r="AA1775" s="140">
        <v>0</v>
      </c>
      <c r="AB1775" s="140">
        <v>0</v>
      </c>
      <c r="AC1775" s="140">
        <v>0</v>
      </c>
      <c r="AD1775" s="140">
        <v>1</v>
      </c>
      <c r="AE1775" s="140">
        <v>3</v>
      </c>
      <c r="AF1775" s="140">
        <v>1</v>
      </c>
      <c r="AG1775" s="140">
        <v>4</v>
      </c>
      <c r="AH1775" s="146">
        <v>0</v>
      </c>
      <c r="AI1775" s="146">
        <v>1</v>
      </c>
      <c r="AJ1775" s="146">
        <v>0</v>
      </c>
      <c r="AK1775" s="146">
        <v>3</v>
      </c>
      <c r="AL1775" s="140">
        <v>0</v>
      </c>
      <c r="AM1775" s="140">
        <v>1</v>
      </c>
      <c r="AN1775" s="140">
        <v>0</v>
      </c>
      <c r="AO1775" s="140">
        <v>1</v>
      </c>
      <c r="AP1775" s="140">
        <v>3000</v>
      </c>
      <c r="AQ1775" s="140">
        <v>1</v>
      </c>
      <c r="AR1775" s="140">
        <v>0</v>
      </c>
      <c r="AS1775" s="146">
        <v>0</v>
      </c>
      <c r="AT1775" s="225" t="s">
        <v>2359</v>
      </c>
      <c r="AU1775" s="151"/>
      <c r="AV1775" s="144" t="s">
        <v>153</v>
      </c>
      <c r="AW1775" s="140" t="s">
        <v>159</v>
      </c>
      <c r="AX1775" s="138">
        <v>0</v>
      </c>
      <c r="AY1775" s="227" t="s">
        <v>2360</v>
      </c>
      <c r="AZ1775" s="139" t="s">
        <v>156</v>
      </c>
      <c r="BA1775" s="140">
        <v>0</v>
      </c>
      <c r="BB1775" s="147">
        <v>0</v>
      </c>
      <c r="BC1775" s="147">
        <v>0</v>
      </c>
      <c r="BD1775" s="155" t="s">
        <v>2361</v>
      </c>
      <c r="BE1775" s="140">
        <v>0</v>
      </c>
      <c r="BF1775" s="140">
        <v>0</v>
      </c>
      <c r="BG1775" s="140">
        <v>0</v>
      </c>
      <c r="BH1775" s="140">
        <v>0</v>
      </c>
      <c r="BI1775" s="140">
        <v>0</v>
      </c>
      <c r="BJ1775" s="140">
        <v>0</v>
      </c>
      <c r="BK1775" s="142">
        <v>0</v>
      </c>
      <c r="BL1775" s="146">
        <v>0</v>
      </c>
      <c r="BM1775" s="146">
        <v>0</v>
      </c>
      <c r="BN1775" s="146">
        <v>0</v>
      </c>
      <c r="BO1775" s="146">
        <v>0</v>
      </c>
      <c r="BP1775" s="146">
        <v>0</v>
      </c>
      <c r="BQ1775" s="146">
        <v>0</v>
      </c>
      <c r="BR1775" s="146">
        <v>0</v>
      </c>
      <c r="BS1775" s="146"/>
      <c r="BT1775" s="146"/>
      <c r="BU1775" s="146"/>
      <c r="BV1775" s="146">
        <v>0</v>
      </c>
      <c r="BW1775" s="146">
        <v>0</v>
      </c>
      <c r="BX1775" s="146">
        <v>0</v>
      </c>
    </row>
    <row r="1776" spans="3:76" ht="20.100000000000001" customHeight="1">
      <c r="C1776" s="138">
        <v>77002008</v>
      </c>
      <c r="D1776" s="139" t="s">
        <v>2362</v>
      </c>
      <c r="E1776" s="142">
        <v>1</v>
      </c>
      <c r="F1776" s="11">
        <v>80000001</v>
      </c>
      <c r="G1776" s="140">
        <v>0</v>
      </c>
      <c r="H1776" s="140">
        <v>0</v>
      </c>
      <c r="I1776" s="138">
        <v>1</v>
      </c>
      <c r="J1776" s="138">
        <v>0</v>
      </c>
      <c r="K1776" s="138">
        <v>0</v>
      </c>
      <c r="L1776" s="140">
        <v>0</v>
      </c>
      <c r="M1776" s="140">
        <v>0</v>
      </c>
      <c r="N1776" s="140">
        <v>2</v>
      </c>
      <c r="O1776" s="140">
        <v>3</v>
      </c>
      <c r="P1776" s="140">
        <v>0.2</v>
      </c>
      <c r="Q1776" s="140">
        <v>0</v>
      </c>
      <c r="R1776" s="146">
        <v>0</v>
      </c>
      <c r="S1776" s="140">
        <v>0</v>
      </c>
      <c r="T1776" s="140">
        <v>1</v>
      </c>
      <c r="U1776" s="142">
        <v>1</v>
      </c>
      <c r="V1776" s="140">
        <v>0</v>
      </c>
      <c r="W1776" s="140">
        <v>2</v>
      </c>
      <c r="X1776" s="140"/>
      <c r="Y1776" s="140">
        <v>0</v>
      </c>
      <c r="Z1776" s="140">
        <v>1</v>
      </c>
      <c r="AA1776" s="140">
        <v>0</v>
      </c>
      <c r="AB1776" s="140">
        <v>0</v>
      </c>
      <c r="AC1776" s="140">
        <v>0</v>
      </c>
      <c r="AD1776" s="140">
        <v>1</v>
      </c>
      <c r="AE1776" s="140">
        <v>24</v>
      </c>
      <c r="AF1776" s="140">
        <v>1</v>
      </c>
      <c r="AG1776" s="140">
        <v>6</v>
      </c>
      <c r="AH1776" s="146">
        <v>0</v>
      </c>
      <c r="AI1776" s="146">
        <v>1</v>
      </c>
      <c r="AJ1776" s="146">
        <v>0</v>
      </c>
      <c r="AK1776" s="146">
        <v>3</v>
      </c>
      <c r="AL1776" s="140">
        <v>0</v>
      </c>
      <c r="AM1776" s="140">
        <v>1</v>
      </c>
      <c r="AN1776" s="140">
        <v>0</v>
      </c>
      <c r="AO1776" s="140">
        <v>5</v>
      </c>
      <c r="AP1776" s="140">
        <v>3000</v>
      </c>
      <c r="AQ1776" s="140">
        <v>1</v>
      </c>
      <c r="AR1776" s="140">
        <v>0</v>
      </c>
      <c r="AS1776" s="223" t="s">
        <v>2363</v>
      </c>
      <c r="AT1776" s="225" t="s">
        <v>2351</v>
      </c>
      <c r="AU1776" s="151"/>
      <c r="AV1776" s="139" t="s">
        <v>189</v>
      </c>
      <c r="AW1776" s="140" t="s">
        <v>162</v>
      </c>
      <c r="AX1776" s="138">
        <v>10000011</v>
      </c>
      <c r="AY1776" s="227" t="s">
        <v>2364</v>
      </c>
      <c r="AZ1776" s="144" t="s">
        <v>156</v>
      </c>
      <c r="BA1776" s="140">
        <v>0</v>
      </c>
      <c r="BB1776" s="147">
        <v>0</v>
      </c>
      <c r="BC1776" s="147">
        <v>0</v>
      </c>
      <c r="BD1776" s="155" t="s">
        <v>2365</v>
      </c>
      <c r="BE1776" s="140">
        <v>0</v>
      </c>
      <c r="BF1776" s="140">
        <v>0</v>
      </c>
      <c r="BG1776" s="140">
        <v>0</v>
      </c>
      <c r="BH1776" s="140">
        <v>0</v>
      </c>
      <c r="BI1776" s="140">
        <v>0</v>
      </c>
      <c r="BJ1776" s="140">
        <v>0</v>
      </c>
      <c r="BK1776" s="142">
        <v>0</v>
      </c>
      <c r="BL1776" s="146">
        <v>0</v>
      </c>
      <c r="BM1776" s="146">
        <v>0</v>
      </c>
      <c r="BN1776" s="146">
        <v>0</v>
      </c>
      <c r="BO1776" s="146">
        <v>0</v>
      </c>
      <c r="BP1776" s="146">
        <v>0</v>
      </c>
      <c r="BQ1776" s="146">
        <v>0</v>
      </c>
      <c r="BR1776" s="146">
        <v>0</v>
      </c>
      <c r="BS1776" s="146"/>
      <c r="BT1776" s="146"/>
      <c r="BU1776" s="146"/>
      <c r="BV1776" s="146">
        <v>0</v>
      </c>
      <c r="BW1776" s="146">
        <v>0</v>
      </c>
      <c r="BX1776" s="146">
        <v>0</v>
      </c>
    </row>
    <row r="1777" spans="3:76" ht="19.5" customHeight="1">
      <c r="C1777" s="138">
        <v>77002009</v>
      </c>
      <c r="D1777" s="139" t="s">
        <v>2366</v>
      </c>
      <c r="E1777" s="138">
        <v>1</v>
      </c>
      <c r="F1777" s="11">
        <v>80000001</v>
      </c>
      <c r="G1777" s="138">
        <v>0</v>
      </c>
      <c r="H1777" s="138">
        <v>0</v>
      </c>
      <c r="I1777" s="138">
        <v>1</v>
      </c>
      <c r="J1777" s="138">
        <v>0</v>
      </c>
      <c r="K1777" s="138">
        <v>0</v>
      </c>
      <c r="L1777" s="140">
        <v>0</v>
      </c>
      <c r="M1777" s="140">
        <v>0</v>
      </c>
      <c r="N1777" s="140">
        <v>2</v>
      </c>
      <c r="O1777" s="140">
        <v>3</v>
      </c>
      <c r="P1777" s="140">
        <v>0.1</v>
      </c>
      <c r="Q1777" s="140">
        <v>0</v>
      </c>
      <c r="R1777" s="146">
        <v>0</v>
      </c>
      <c r="S1777" s="140">
        <v>0</v>
      </c>
      <c r="T1777" s="140">
        <v>1</v>
      </c>
      <c r="U1777" s="140">
        <v>2</v>
      </c>
      <c r="V1777" s="140">
        <v>0</v>
      </c>
      <c r="W1777" s="140">
        <v>1</v>
      </c>
      <c r="X1777" s="140"/>
      <c r="Y1777" s="140">
        <v>0</v>
      </c>
      <c r="Z1777" s="140">
        <v>1</v>
      </c>
      <c r="AA1777" s="140">
        <v>0</v>
      </c>
      <c r="AB1777" s="140">
        <v>0</v>
      </c>
      <c r="AC1777" s="140">
        <v>1</v>
      </c>
      <c r="AD1777" s="140">
        <v>0</v>
      </c>
      <c r="AE1777" s="140">
        <v>0</v>
      </c>
      <c r="AF1777" s="140">
        <v>1</v>
      </c>
      <c r="AG1777" s="140">
        <v>3</v>
      </c>
      <c r="AH1777" s="146">
        <v>4</v>
      </c>
      <c r="AI1777" s="146">
        <v>1</v>
      </c>
      <c r="AJ1777" s="146">
        <v>0</v>
      </c>
      <c r="AK1777" s="146">
        <v>1.5</v>
      </c>
      <c r="AL1777" s="140">
        <v>0</v>
      </c>
      <c r="AM1777" s="140">
        <v>0</v>
      </c>
      <c r="AN1777" s="140">
        <v>0</v>
      </c>
      <c r="AO1777" s="140">
        <v>0</v>
      </c>
      <c r="AP1777" s="140">
        <v>6000</v>
      </c>
      <c r="AQ1777" s="140">
        <v>0.8</v>
      </c>
      <c r="AR1777" s="140">
        <v>0</v>
      </c>
      <c r="AS1777" s="146">
        <v>0</v>
      </c>
      <c r="AT1777" s="225" t="s">
        <v>2359</v>
      </c>
      <c r="AU1777" s="151"/>
      <c r="AV1777" s="144" t="s">
        <v>171</v>
      </c>
      <c r="AW1777" s="140" t="s">
        <v>159</v>
      </c>
      <c r="AX1777" s="138">
        <v>0</v>
      </c>
      <c r="AY1777" s="227" t="s">
        <v>2367</v>
      </c>
      <c r="AZ1777" s="139" t="s">
        <v>156</v>
      </c>
      <c r="BA1777" s="140" t="s">
        <v>2368</v>
      </c>
      <c r="BB1777" s="147">
        <v>0</v>
      </c>
      <c r="BC1777" s="147">
        <v>0</v>
      </c>
      <c r="BD1777" s="155" t="s">
        <v>2211</v>
      </c>
      <c r="BE1777" s="140">
        <v>0</v>
      </c>
      <c r="BF1777" s="140">
        <v>0</v>
      </c>
      <c r="BG1777" s="140">
        <v>0</v>
      </c>
      <c r="BH1777" s="140">
        <v>0</v>
      </c>
      <c r="BI1777" s="140">
        <v>0</v>
      </c>
      <c r="BJ1777" s="140">
        <v>0</v>
      </c>
      <c r="BK1777" s="142">
        <v>0</v>
      </c>
      <c r="BL1777" s="146">
        <v>0</v>
      </c>
      <c r="BM1777" s="146">
        <v>0</v>
      </c>
      <c r="BN1777" s="146">
        <v>0</v>
      </c>
      <c r="BO1777" s="146">
        <v>0</v>
      </c>
      <c r="BP1777" s="146">
        <v>0</v>
      </c>
      <c r="BQ1777" s="146">
        <v>0</v>
      </c>
      <c r="BR1777" s="146">
        <v>0</v>
      </c>
      <c r="BS1777" s="146"/>
      <c r="BT1777" s="146"/>
      <c r="BU1777" s="146"/>
      <c r="BV1777" s="146">
        <v>0</v>
      </c>
      <c r="BW1777" s="146">
        <v>0</v>
      </c>
      <c r="BX1777" s="146">
        <v>0</v>
      </c>
    </row>
    <row r="1778" spans="3:76" ht="20.100000000000001" customHeight="1">
      <c r="C1778" s="138">
        <v>77002010</v>
      </c>
      <c r="D1778" s="139" t="s">
        <v>2369</v>
      </c>
      <c r="E1778" s="140">
        <v>1</v>
      </c>
      <c r="F1778" s="11">
        <v>80000001</v>
      </c>
      <c r="G1778" s="138">
        <v>0</v>
      </c>
      <c r="H1778" s="138">
        <v>0</v>
      </c>
      <c r="I1778" s="138">
        <v>1</v>
      </c>
      <c r="J1778" s="138">
        <v>0</v>
      </c>
      <c r="K1778" s="138">
        <v>0</v>
      </c>
      <c r="L1778" s="140">
        <v>0</v>
      </c>
      <c r="M1778" s="140">
        <v>0</v>
      </c>
      <c r="N1778" s="140">
        <v>2</v>
      </c>
      <c r="O1778" s="140">
        <v>2</v>
      </c>
      <c r="P1778" s="140">
        <v>0.8</v>
      </c>
      <c r="Q1778" s="140">
        <v>0</v>
      </c>
      <c r="R1778" s="146">
        <v>3</v>
      </c>
      <c r="S1778" s="140">
        <v>0</v>
      </c>
      <c r="T1778" s="140">
        <v>1</v>
      </c>
      <c r="U1778" s="140">
        <v>2</v>
      </c>
      <c r="V1778" s="140">
        <v>0</v>
      </c>
      <c r="W1778" s="140">
        <v>0.8</v>
      </c>
      <c r="X1778" s="140"/>
      <c r="Y1778" s="140">
        <v>0</v>
      </c>
      <c r="Z1778" s="140">
        <v>0</v>
      </c>
      <c r="AA1778" s="140">
        <v>0</v>
      </c>
      <c r="AB1778" s="140">
        <v>0</v>
      </c>
      <c r="AC1778" s="140">
        <v>0</v>
      </c>
      <c r="AD1778" s="140">
        <v>0</v>
      </c>
      <c r="AE1778" s="140">
        <v>28</v>
      </c>
      <c r="AF1778" s="140">
        <v>1</v>
      </c>
      <c r="AG1778" s="140">
        <v>3</v>
      </c>
      <c r="AH1778" s="146">
        <v>6</v>
      </c>
      <c r="AI1778" s="146">
        <v>1</v>
      </c>
      <c r="AJ1778" s="146">
        <v>0</v>
      </c>
      <c r="AK1778" s="146">
        <v>1.5</v>
      </c>
      <c r="AL1778" s="140">
        <v>0</v>
      </c>
      <c r="AM1778" s="140">
        <v>0</v>
      </c>
      <c r="AN1778" s="140">
        <v>0</v>
      </c>
      <c r="AO1778" s="140">
        <v>1</v>
      </c>
      <c r="AP1778" s="140">
        <v>5000</v>
      </c>
      <c r="AQ1778" s="140">
        <v>1</v>
      </c>
      <c r="AR1778" s="140">
        <v>0</v>
      </c>
      <c r="AS1778" s="146">
        <v>0</v>
      </c>
      <c r="AT1778" s="225" t="s">
        <v>2370</v>
      </c>
      <c r="AU1778" s="151"/>
      <c r="AV1778" s="144" t="s">
        <v>189</v>
      </c>
      <c r="AW1778" s="140" t="s">
        <v>159</v>
      </c>
      <c r="AX1778" s="138">
        <v>10000007</v>
      </c>
      <c r="AY1778" s="227" t="s">
        <v>2371</v>
      </c>
      <c r="AZ1778" s="139" t="s">
        <v>156</v>
      </c>
      <c r="BA1778" s="140" t="s">
        <v>2372</v>
      </c>
      <c r="BB1778" s="147">
        <v>0</v>
      </c>
      <c r="BC1778" s="147">
        <v>0</v>
      </c>
      <c r="BD1778" s="155" t="s">
        <v>2373</v>
      </c>
      <c r="BE1778" s="140">
        <v>0</v>
      </c>
      <c r="BF1778" s="140">
        <v>0</v>
      </c>
      <c r="BG1778" s="140">
        <v>0</v>
      </c>
      <c r="BH1778" s="140">
        <v>0</v>
      </c>
      <c r="BI1778" s="140">
        <v>0</v>
      </c>
      <c r="BJ1778" s="140">
        <v>0</v>
      </c>
      <c r="BK1778" s="142">
        <v>0</v>
      </c>
      <c r="BL1778" s="146">
        <v>0</v>
      </c>
      <c r="BM1778" s="146">
        <v>0</v>
      </c>
      <c r="BN1778" s="146">
        <v>0</v>
      </c>
      <c r="BO1778" s="146">
        <v>0</v>
      </c>
      <c r="BP1778" s="146">
        <v>0</v>
      </c>
      <c r="BQ1778" s="146">
        <v>0</v>
      </c>
      <c r="BR1778" s="146">
        <v>0</v>
      </c>
      <c r="BS1778" s="146"/>
      <c r="BT1778" s="146"/>
      <c r="BU1778" s="146"/>
      <c r="BV1778" s="146">
        <v>0</v>
      </c>
      <c r="BW1778" s="146">
        <v>0</v>
      </c>
      <c r="BX1778" s="146">
        <v>0</v>
      </c>
    </row>
    <row r="1779" spans="3:76" ht="19.5" customHeight="1">
      <c r="C1779" s="138">
        <v>77002011</v>
      </c>
      <c r="D1779" s="139" t="s">
        <v>2374</v>
      </c>
      <c r="E1779" s="140">
        <v>1</v>
      </c>
      <c r="F1779" s="11">
        <v>80000001</v>
      </c>
      <c r="G1779" s="140">
        <v>0</v>
      </c>
      <c r="H1779" s="140">
        <v>0</v>
      </c>
      <c r="I1779" s="138">
        <v>1</v>
      </c>
      <c r="J1779" s="138">
        <v>0</v>
      </c>
      <c r="K1779" s="138">
        <v>0</v>
      </c>
      <c r="L1779" s="140">
        <v>0</v>
      </c>
      <c r="M1779" s="140">
        <v>0</v>
      </c>
      <c r="N1779" s="140">
        <v>2</v>
      </c>
      <c r="O1779" s="140">
        <v>1</v>
      </c>
      <c r="P1779" s="140">
        <v>0.15</v>
      </c>
      <c r="Q1779" s="140">
        <v>0</v>
      </c>
      <c r="R1779" s="146">
        <v>1</v>
      </c>
      <c r="S1779" s="140">
        <v>0</v>
      </c>
      <c r="T1779" s="140">
        <v>0</v>
      </c>
      <c r="U1779" s="140">
        <v>1</v>
      </c>
      <c r="V1779" s="140">
        <v>0</v>
      </c>
      <c r="W1779" s="140">
        <v>0</v>
      </c>
      <c r="X1779" s="140"/>
      <c r="Y1779" s="140">
        <v>0</v>
      </c>
      <c r="Z1779" s="140">
        <v>1</v>
      </c>
      <c r="AA1779" s="140">
        <v>0</v>
      </c>
      <c r="AB1779" s="140">
        <v>0</v>
      </c>
      <c r="AC1779" s="140">
        <v>0</v>
      </c>
      <c r="AD1779" s="140">
        <v>1</v>
      </c>
      <c r="AE1779" s="140">
        <v>6</v>
      </c>
      <c r="AF1779" s="140">
        <v>2</v>
      </c>
      <c r="AG1779" s="140" t="s">
        <v>152</v>
      </c>
      <c r="AH1779" s="146">
        <v>0</v>
      </c>
      <c r="AI1779" s="146">
        <v>2</v>
      </c>
      <c r="AJ1779" s="146">
        <v>0</v>
      </c>
      <c r="AK1779" s="146">
        <v>1.5</v>
      </c>
      <c r="AL1779" s="140">
        <v>0</v>
      </c>
      <c r="AM1779" s="140">
        <v>0</v>
      </c>
      <c r="AN1779" s="140">
        <v>0</v>
      </c>
      <c r="AO1779" s="140">
        <v>0.5</v>
      </c>
      <c r="AP1779" s="140">
        <v>500</v>
      </c>
      <c r="AQ1779" s="140">
        <v>0</v>
      </c>
      <c r="AR1779" s="140">
        <v>15</v>
      </c>
      <c r="AS1779" s="146">
        <v>97010008</v>
      </c>
      <c r="AT1779" s="151">
        <v>0</v>
      </c>
      <c r="AU1779" s="151"/>
      <c r="AV1779" s="139" t="s">
        <v>154</v>
      </c>
      <c r="AW1779" s="140" t="s">
        <v>162</v>
      </c>
      <c r="AX1779" s="138">
        <v>0</v>
      </c>
      <c r="AY1779" s="138">
        <v>0</v>
      </c>
      <c r="AZ1779" s="205" t="s">
        <v>385</v>
      </c>
      <c r="BA1779" s="140">
        <v>0</v>
      </c>
      <c r="BB1779" s="147">
        <v>0</v>
      </c>
      <c r="BC1779" s="147">
        <v>0</v>
      </c>
      <c r="BD1779" s="155" t="s">
        <v>2375</v>
      </c>
      <c r="BE1779" s="140">
        <v>0</v>
      </c>
      <c r="BF1779" s="140">
        <v>0</v>
      </c>
      <c r="BG1779" s="140">
        <v>0</v>
      </c>
      <c r="BH1779" s="140">
        <v>0</v>
      </c>
      <c r="BI1779" s="140">
        <v>0</v>
      </c>
      <c r="BJ1779" s="140">
        <v>0</v>
      </c>
      <c r="BK1779" s="142">
        <v>0</v>
      </c>
      <c r="BL1779" s="146">
        <v>0</v>
      </c>
      <c r="BM1779" s="146">
        <v>0</v>
      </c>
      <c r="BN1779" s="146">
        <v>0</v>
      </c>
      <c r="BO1779" s="146">
        <v>0</v>
      </c>
      <c r="BP1779" s="146">
        <v>0</v>
      </c>
      <c r="BQ1779" s="146">
        <v>0</v>
      </c>
      <c r="BR1779" s="146">
        <v>77002012</v>
      </c>
      <c r="BS1779" s="146"/>
      <c r="BT1779" s="146"/>
      <c r="BU1779" s="146"/>
      <c r="BV1779" s="146">
        <v>0</v>
      </c>
      <c r="BW1779" s="146">
        <v>0</v>
      </c>
      <c r="BX1779" s="146">
        <v>0</v>
      </c>
    </row>
    <row r="1780" spans="3:76" ht="19.5" customHeight="1">
      <c r="C1780" s="138">
        <v>77002012</v>
      </c>
      <c r="D1780" s="144" t="s">
        <v>2376</v>
      </c>
      <c r="E1780" s="140">
        <v>1</v>
      </c>
      <c r="F1780" s="11">
        <v>80000001</v>
      </c>
      <c r="G1780" s="138">
        <v>0</v>
      </c>
      <c r="H1780" s="138">
        <v>0</v>
      </c>
      <c r="I1780" s="140">
        <v>1</v>
      </c>
      <c r="J1780" s="140">
        <v>0</v>
      </c>
      <c r="K1780" s="140">
        <v>0</v>
      </c>
      <c r="L1780" s="138">
        <v>0</v>
      </c>
      <c r="M1780" s="138">
        <v>0</v>
      </c>
      <c r="N1780" s="138">
        <v>2</v>
      </c>
      <c r="O1780" s="138">
        <v>2</v>
      </c>
      <c r="P1780" s="138">
        <v>1</v>
      </c>
      <c r="Q1780" s="138">
        <v>0</v>
      </c>
      <c r="R1780" s="146">
        <v>0</v>
      </c>
      <c r="S1780" s="147">
        <v>0</v>
      </c>
      <c r="T1780" s="140">
        <v>1</v>
      </c>
      <c r="U1780" s="138">
        <v>1</v>
      </c>
      <c r="V1780" s="138">
        <v>0</v>
      </c>
      <c r="W1780" s="138">
        <v>1.5</v>
      </c>
      <c r="X1780" s="138"/>
      <c r="Y1780" s="138">
        <v>0</v>
      </c>
      <c r="Z1780" s="138">
        <v>0</v>
      </c>
      <c r="AA1780" s="138">
        <v>0</v>
      </c>
      <c r="AB1780" s="138">
        <v>0</v>
      </c>
      <c r="AC1780" s="138">
        <v>0</v>
      </c>
      <c r="AD1780" s="138">
        <v>0</v>
      </c>
      <c r="AE1780" s="138">
        <v>8</v>
      </c>
      <c r="AF1780" s="138">
        <v>1</v>
      </c>
      <c r="AG1780" s="203">
        <v>5</v>
      </c>
      <c r="AH1780" s="146">
        <v>0</v>
      </c>
      <c r="AI1780" s="146">
        <v>1</v>
      </c>
      <c r="AJ1780" s="146">
        <v>0</v>
      </c>
      <c r="AK1780" s="146">
        <v>3</v>
      </c>
      <c r="AL1780" s="138">
        <v>0</v>
      </c>
      <c r="AM1780" s="138">
        <v>0</v>
      </c>
      <c r="AN1780" s="138">
        <v>0</v>
      </c>
      <c r="AO1780" s="138">
        <v>0</v>
      </c>
      <c r="AP1780" s="138">
        <v>2000</v>
      </c>
      <c r="AQ1780" s="138">
        <v>0.5</v>
      </c>
      <c r="AR1780" s="138">
        <v>0</v>
      </c>
      <c r="AS1780" s="146">
        <v>0</v>
      </c>
      <c r="AT1780" s="227" t="s">
        <v>2377</v>
      </c>
      <c r="AU1780" s="138"/>
      <c r="AV1780" s="139" t="s">
        <v>154</v>
      </c>
      <c r="AW1780" s="138" t="s">
        <v>155</v>
      </c>
      <c r="AX1780" s="138">
        <v>10001005</v>
      </c>
      <c r="AY1780" s="227" t="s">
        <v>2378</v>
      </c>
      <c r="AZ1780" s="144" t="s">
        <v>156</v>
      </c>
      <c r="BA1780" s="144">
        <v>0</v>
      </c>
      <c r="BB1780" s="147">
        <v>0</v>
      </c>
      <c r="BC1780" s="147">
        <v>0</v>
      </c>
      <c r="BD1780" s="206" t="s">
        <v>2379</v>
      </c>
      <c r="BE1780" s="138">
        <v>0</v>
      </c>
      <c r="BF1780" s="140">
        <v>0</v>
      </c>
      <c r="BG1780" s="138">
        <v>0</v>
      </c>
      <c r="BH1780" s="138">
        <v>0</v>
      </c>
      <c r="BI1780" s="138">
        <v>0</v>
      </c>
      <c r="BJ1780" s="138">
        <v>0</v>
      </c>
      <c r="BK1780" s="142">
        <v>0</v>
      </c>
      <c r="BL1780" s="146">
        <v>0</v>
      </c>
      <c r="BM1780" s="146">
        <v>0</v>
      </c>
      <c r="BN1780" s="146">
        <v>0</v>
      </c>
      <c r="BO1780" s="146">
        <v>0</v>
      </c>
      <c r="BP1780" s="146">
        <v>0</v>
      </c>
      <c r="BQ1780" s="146">
        <v>0</v>
      </c>
      <c r="BR1780" s="146">
        <v>0</v>
      </c>
      <c r="BS1780" s="146"/>
      <c r="BT1780" s="146"/>
      <c r="BU1780" s="146"/>
      <c r="BV1780" s="146">
        <v>0</v>
      </c>
      <c r="BW1780" s="146">
        <v>0</v>
      </c>
      <c r="BX1780" s="146">
        <v>0</v>
      </c>
    </row>
    <row r="1781" spans="3:76" ht="19.5" customHeight="1">
      <c r="C1781" s="138">
        <v>77002013</v>
      </c>
      <c r="D1781" s="139" t="s">
        <v>2380</v>
      </c>
      <c r="E1781" s="138">
        <v>1</v>
      </c>
      <c r="F1781" s="11">
        <v>80000001</v>
      </c>
      <c r="G1781" s="138">
        <v>0</v>
      </c>
      <c r="H1781" s="138">
        <v>0</v>
      </c>
      <c r="I1781" s="138">
        <v>1</v>
      </c>
      <c r="J1781" s="138">
        <v>0</v>
      </c>
      <c r="K1781" s="138">
        <v>0</v>
      </c>
      <c r="L1781" s="140">
        <v>0</v>
      </c>
      <c r="M1781" s="140">
        <v>0</v>
      </c>
      <c r="N1781" s="140">
        <v>2</v>
      </c>
      <c r="O1781" s="140">
        <v>1</v>
      </c>
      <c r="P1781" s="140">
        <v>0.15</v>
      </c>
      <c r="Q1781" s="140">
        <v>0</v>
      </c>
      <c r="R1781" s="146">
        <v>0</v>
      </c>
      <c r="S1781" s="140">
        <v>0</v>
      </c>
      <c r="T1781" s="140">
        <v>1</v>
      </c>
      <c r="U1781" s="140">
        <v>2</v>
      </c>
      <c r="V1781" s="140">
        <v>0</v>
      </c>
      <c r="W1781" s="140">
        <v>0</v>
      </c>
      <c r="X1781" s="140"/>
      <c r="Y1781" s="140">
        <v>0</v>
      </c>
      <c r="Z1781" s="140">
        <v>1</v>
      </c>
      <c r="AA1781" s="140">
        <v>0</v>
      </c>
      <c r="AB1781" s="140">
        <v>0</v>
      </c>
      <c r="AC1781" s="140">
        <v>0</v>
      </c>
      <c r="AD1781" s="140">
        <v>1</v>
      </c>
      <c r="AE1781" s="140">
        <v>3</v>
      </c>
      <c r="AF1781" s="140">
        <v>1</v>
      </c>
      <c r="AG1781" s="140">
        <v>4</v>
      </c>
      <c r="AH1781" s="146">
        <v>0</v>
      </c>
      <c r="AI1781" s="146">
        <v>1</v>
      </c>
      <c r="AJ1781" s="146">
        <v>0</v>
      </c>
      <c r="AK1781" s="146">
        <v>3</v>
      </c>
      <c r="AL1781" s="140">
        <v>0</v>
      </c>
      <c r="AM1781" s="140">
        <v>1</v>
      </c>
      <c r="AN1781" s="140">
        <v>0</v>
      </c>
      <c r="AO1781" s="140">
        <v>0</v>
      </c>
      <c r="AP1781" s="140">
        <v>3000</v>
      </c>
      <c r="AQ1781" s="140">
        <v>0</v>
      </c>
      <c r="AR1781" s="140">
        <v>0</v>
      </c>
      <c r="AS1781" s="223" t="s">
        <v>2381</v>
      </c>
      <c r="AT1781" s="151">
        <v>0</v>
      </c>
      <c r="AU1781" s="151"/>
      <c r="AV1781" s="144" t="s">
        <v>189</v>
      </c>
      <c r="AW1781" s="140" t="s">
        <v>159</v>
      </c>
      <c r="AX1781" s="138">
        <v>0</v>
      </c>
      <c r="AY1781" s="138">
        <v>0</v>
      </c>
      <c r="AZ1781" s="139" t="s">
        <v>156</v>
      </c>
      <c r="BA1781" s="140">
        <v>0</v>
      </c>
      <c r="BB1781" s="147">
        <v>0</v>
      </c>
      <c r="BC1781" s="147">
        <v>0</v>
      </c>
      <c r="BD1781" s="155" t="s">
        <v>2382</v>
      </c>
      <c r="BE1781" s="140">
        <v>0</v>
      </c>
      <c r="BF1781" s="140">
        <v>0</v>
      </c>
      <c r="BG1781" s="140">
        <v>0</v>
      </c>
      <c r="BH1781" s="140">
        <v>0</v>
      </c>
      <c r="BI1781" s="140">
        <v>0</v>
      </c>
      <c r="BJ1781" s="140">
        <v>0</v>
      </c>
      <c r="BK1781" s="142">
        <v>0</v>
      </c>
      <c r="BL1781" s="146">
        <v>0</v>
      </c>
      <c r="BM1781" s="146">
        <v>0</v>
      </c>
      <c r="BN1781" s="146">
        <v>0</v>
      </c>
      <c r="BO1781" s="146">
        <v>0</v>
      </c>
      <c r="BP1781" s="146">
        <v>0</v>
      </c>
      <c r="BQ1781" s="146">
        <v>1</v>
      </c>
      <c r="BR1781" s="146">
        <v>0</v>
      </c>
      <c r="BS1781" s="146"/>
      <c r="BT1781" s="146"/>
      <c r="BU1781" s="146"/>
      <c r="BV1781" s="146">
        <v>0</v>
      </c>
      <c r="BW1781" s="146">
        <v>0</v>
      </c>
      <c r="BX1781" s="146">
        <v>0</v>
      </c>
    </row>
    <row r="1782" spans="3:76" ht="19.5" customHeight="1">
      <c r="C1782" s="138">
        <v>77002014</v>
      </c>
      <c r="D1782" s="139" t="s">
        <v>2383</v>
      </c>
      <c r="E1782" s="138">
        <v>1</v>
      </c>
      <c r="F1782" s="11">
        <v>80000001</v>
      </c>
      <c r="G1782" s="138">
        <v>0</v>
      </c>
      <c r="H1782" s="138">
        <v>0</v>
      </c>
      <c r="I1782" s="138">
        <v>1</v>
      </c>
      <c r="J1782" s="138">
        <v>0</v>
      </c>
      <c r="K1782" s="138">
        <v>0</v>
      </c>
      <c r="L1782" s="140">
        <v>0</v>
      </c>
      <c r="M1782" s="140">
        <v>0</v>
      </c>
      <c r="N1782" s="140">
        <v>2</v>
      </c>
      <c r="O1782" s="140">
        <v>1</v>
      </c>
      <c r="P1782" s="140">
        <v>1</v>
      </c>
      <c r="Q1782" s="140">
        <v>0</v>
      </c>
      <c r="R1782" s="146">
        <v>0</v>
      </c>
      <c r="S1782" s="140">
        <v>0</v>
      </c>
      <c r="T1782" s="140">
        <v>1</v>
      </c>
      <c r="U1782" s="140">
        <v>2</v>
      </c>
      <c r="V1782" s="140">
        <v>0</v>
      </c>
      <c r="W1782" s="140">
        <v>1.6</v>
      </c>
      <c r="X1782" s="140"/>
      <c r="Y1782" s="140">
        <v>0</v>
      </c>
      <c r="Z1782" s="140">
        <v>0</v>
      </c>
      <c r="AA1782" s="140">
        <v>0</v>
      </c>
      <c r="AB1782" s="140">
        <v>0</v>
      </c>
      <c r="AC1782" s="140">
        <v>0</v>
      </c>
      <c r="AD1782" s="140">
        <v>1</v>
      </c>
      <c r="AE1782" s="140">
        <v>0</v>
      </c>
      <c r="AF1782" s="140">
        <v>1</v>
      </c>
      <c r="AG1782" s="140">
        <v>2</v>
      </c>
      <c r="AH1782" s="146">
        <v>0</v>
      </c>
      <c r="AI1782" s="146">
        <v>2</v>
      </c>
      <c r="AJ1782" s="146">
        <v>0</v>
      </c>
      <c r="AK1782" s="146">
        <v>2</v>
      </c>
      <c r="AL1782" s="140">
        <v>0</v>
      </c>
      <c r="AM1782" s="140">
        <v>0</v>
      </c>
      <c r="AN1782" s="140">
        <v>0</v>
      </c>
      <c r="AO1782" s="140">
        <v>0.5</v>
      </c>
      <c r="AP1782" s="140">
        <v>5000</v>
      </c>
      <c r="AQ1782" s="140">
        <v>0.5</v>
      </c>
      <c r="AR1782" s="140">
        <v>15</v>
      </c>
      <c r="AS1782" s="152">
        <v>0</v>
      </c>
      <c r="AT1782" s="225" t="s">
        <v>2384</v>
      </c>
      <c r="AU1782" s="151"/>
      <c r="AV1782" s="139" t="s">
        <v>154</v>
      </c>
      <c r="AW1782" s="140" t="s">
        <v>159</v>
      </c>
      <c r="AX1782" s="138">
        <v>10000007</v>
      </c>
      <c r="AY1782" s="138">
        <v>77002008</v>
      </c>
      <c r="AZ1782" s="139" t="s">
        <v>194</v>
      </c>
      <c r="BA1782" s="140" t="s">
        <v>2385</v>
      </c>
      <c r="BB1782" s="147">
        <v>0</v>
      </c>
      <c r="BC1782" s="147">
        <v>1</v>
      </c>
      <c r="BD1782" s="155" t="s">
        <v>2386</v>
      </c>
      <c r="BE1782" s="140">
        <v>0</v>
      </c>
      <c r="BF1782" s="140">
        <v>0</v>
      </c>
      <c r="BG1782" s="140">
        <v>0</v>
      </c>
      <c r="BH1782" s="140">
        <v>0</v>
      </c>
      <c r="BI1782" s="140">
        <v>0</v>
      </c>
      <c r="BJ1782" s="140">
        <v>0</v>
      </c>
      <c r="BK1782" s="142">
        <v>0</v>
      </c>
      <c r="BL1782" s="146">
        <v>0</v>
      </c>
      <c r="BM1782" s="146">
        <v>0</v>
      </c>
      <c r="BN1782" s="146">
        <v>0</v>
      </c>
      <c r="BO1782" s="146">
        <v>0</v>
      </c>
      <c r="BP1782" s="146">
        <v>0</v>
      </c>
      <c r="BQ1782" s="146">
        <v>0</v>
      </c>
      <c r="BR1782" s="146">
        <v>0</v>
      </c>
      <c r="BS1782" s="146"/>
      <c r="BT1782" s="146"/>
      <c r="BU1782" s="146"/>
      <c r="BV1782" s="146">
        <v>0</v>
      </c>
      <c r="BW1782" s="146">
        <v>0</v>
      </c>
      <c r="BX1782" s="146">
        <v>0</v>
      </c>
    </row>
    <row r="1783" spans="3:76" ht="19.5" customHeight="1">
      <c r="C1783" s="138">
        <v>77002015</v>
      </c>
      <c r="D1783" s="139" t="s">
        <v>2341</v>
      </c>
      <c r="E1783" s="140">
        <v>1</v>
      </c>
      <c r="F1783" s="11">
        <v>80000001</v>
      </c>
      <c r="G1783" s="140">
        <v>0</v>
      </c>
      <c r="H1783" s="140">
        <v>0</v>
      </c>
      <c r="I1783" s="138">
        <v>1</v>
      </c>
      <c r="J1783" s="140">
        <v>0</v>
      </c>
      <c r="K1783" s="140">
        <v>0</v>
      </c>
      <c r="L1783" s="140">
        <v>0</v>
      </c>
      <c r="M1783" s="140">
        <v>0</v>
      </c>
      <c r="N1783" s="140">
        <v>2</v>
      </c>
      <c r="O1783" s="140">
        <v>1</v>
      </c>
      <c r="P1783" s="140">
        <v>0.1</v>
      </c>
      <c r="Q1783" s="140">
        <v>0</v>
      </c>
      <c r="R1783" s="146">
        <v>0</v>
      </c>
      <c r="S1783" s="140">
        <v>0</v>
      </c>
      <c r="T1783" s="140">
        <v>1</v>
      </c>
      <c r="U1783" s="140">
        <v>1</v>
      </c>
      <c r="V1783" s="140">
        <v>0</v>
      </c>
      <c r="W1783" s="140">
        <v>1.2</v>
      </c>
      <c r="X1783" s="140"/>
      <c r="Y1783" s="140">
        <v>0</v>
      </c>
      <c r="Z1783" s="140">
        <v>1</v>
      </c>
      <c r="AA1783" s="140">
        <v>0</v>
      </c>
      <c r="AB1783" s="140">
        <v>0</v>
      </c>
      <c r="AC1783" s="140">
        <v>0</v>
      </c>
      <c r="AD1783" s="140">
        <v>1</v>
      </c>
      <c r="AE1783" s="140">
        <v>0</v>
      </c>
      <c r="AF1783" s="140">
        <v>1</v>
      </c>
      <c r="AG1783" s="140">
        <v>3</v>
      </c>
      <c r="AH1783" s="146">
        <v>0</v>
      </c>
      <c r="AI1783" s="146">
        <v>1</v>
      </c>
      <c r="AJ1783" s="146">
        <v>0</v>
      </c>
      <c r="AK1783" s="146">
        <v>2</v>
      </c>
      <c r="AL1783" s="140">
        <v>0</v>
      </c>
      <c r="AM1783" s="140">
        <v>0</v>
      </c>
      <c r="AN1783" s="140">
        <v>0</v>
      </c>
      <c r="AO1783" s="140">
        <v>0.5</v>
      </c>
      <c r="AP1783" s="140">
        <v>600</v>
      </c>
      <c r="AQ1783" s="140">
        <v>0.5</v>
      </c>
      <c r="AR1783" s="140">
        <v>0</v>
      </c>
      <c r="AS1783" s="146">
        <v>0</v>
      </c>
      <c r="AT1783" s="140">
        <v>97010001</v>
      </c>
      <c r="AU1783" s="140"/>
      <c r="AV1783" s="139" t="s">
        <v>153</v>
      </c>
      <c r="AW1783" s="140" t="s">
        <v>159</v>
      </c>
      <c r="AX1783" s="138">
        <v>10000001</v>
      </c>
      <c r="AY1783" s="138">
        <v>77002009</v>
      </c>
      <c r="AZ1783" s="139" t="s">
        <v>1903</v>
      </c>
      <c r="BA1783" s="140">
        <v>0</v>
      </c>
      <c r="BB1783" s="147">
        <v>0</v>
      </c>
      <c r="BC1783" s="147">
        <v>0</v>
      </c>
      <c r="BD1783" s="153" t="s">
        <v>2387</v>
      </c>
      <c r="BE1783" s="140">
        <v>0</v>
      </c>
      <c r="BF1783" s="140">
        <v>0</v>
      </c>
      <c r="BG1783" s="140">
        <v>0</v>
      </c>
      <c r="BH1783" s="140">
        <v>0</v>
      </c>
      <c r="BI1783" s="140">
        <v>0</v>
      </c>
      <c r="BJ1783" s="140">
        <v>0</v>
      </c>
      <c r="BK1783" s="142">
        <v>0</v>
      </c>
      <c r="BL1783" s="146">
        <v>0</v>
      </c>
      <c r="BM1783" s="146">
        <v>0</v>
      </c>
      <c r="BN1783" s="146">
        <v>0</v>
      </c>
      <c r="BO1783" s="146">
        <v>0</v>
      </c>
      <c r="BP1783" s="146">
        <v>0</v>
      </c>
      <c r="BQ1783" s="146">
        <v>1</v>
      </c>
      <c r="BR1783" s="146">
        <v>0</v>
      </c>
      <c r="BS1783" s="146"/>
      <c r="BT1783" s="146"/>
      <c r="BU1783" s="146"/>
      <c r="BV1783" s="146">
        <v>0</v>
      </c>
      <c r="BW1783" s="146">
        <v>0</v>
      </c>
      <c r="BX1783" s="146">
        <v>0</v>
      </c>
    </row>
    <row r="1784" spans="3:76" ht="19.5" customHeight="1">
      <c r="C1784" s="138">
        <v>77002016</v>
      </c>
      <c r="D1784" s="139" t="s">
        <v>2388</v>
      </c>
      <c r="E1784" s="138">
        <v>1</v>
      </c>
      <c r="F1784" s="11">
        <v>80000001</v>
      </c>
      <c r="G1784" s="138">
        <v>0</v>
      </c>
      <c r="H1784" s="138">
        <v>0</v>
      </c>
      <c r="I1784" s="138">
        <v>1</v>
      </c>
      <c r="J1784" s="138">
        <v>0</v>
      </c>
      <c r="K1784" s="138">
        <v>0</v>
      </c>
      <c r="L1784" s="140">
        <v>0</v>
      </c>
      <c r="M1784" s="140">
        <v>0</v>
      </c>
      <c r="N1784" s="140">
        <v>2</v>
      </c>
      <c r="O1784" s="140">
        <v>16</v>
      </c>
      <c r="P1784" s="140">
        <v>8</v>
      </c>
      <c r="Q1784" s="140">
        <v>0</v>
      </c>
      <c r="R1784" s="146">
        <v>0</v>
      </c>
      <c r="S1784" s="140">
        <v>0</v>
      </c>
      <c r="T1784" s="140">
        <v>1</v>
      </c>
      <c r="U1784" s="140">
        <v>2</v>
      </c>
      <c r="V1784" s="140">
        <v>0</v>
      </c>
      <c r="W1784" s="140">
        <v>1.6</v>
      </c>
      <c r="X1784" s="140"/>
      <c r="Y1784" s="140">
        <v>0</v>
      </c>
      <c r="Z1784" s="140">
        <v>0</v>
      </c>
      <c r="AA1784" s="140">
        <v>0</v>
      </c>
      <c r="AB1784" s="140">
        <v>0</v>
      </c>
      <c r="AC1784" s="140">
        <v>0</v>
      </c>
      <c r="AD1784" s="140">
        <v>1</v>
      </c>
      <c r="AE1784" s="140">
        <v>0</v>
      </c>
      <c r="AF1784" s="140">
        <v>1</v>
      </c>
      <c r="AG1784" s="140">
        <v>2</v>
      </c>
      <c r="AH1784" s="146">
        <v>0</v>
      </c>
      <c r="AI1784" s="146">
        <v>2</v>
      </c>
      <c r="AJ1784" s="146">
        <v>0</v>
      </c>
      <c r="AK1784" s="146">
        <v>2</v>
      </c>
      <c r="AL1784" s="140">
        <v>0</v>
      </c>
      <c r="AM1784" s="140">
        <v>0</v>
      </c>
      <c r="AN1784" s="140">
        <v>0</v>
      </c>
      <c r="AO1784" s="140">
        <v>0.5</v>
      </c>
      <c r="AP1784" s="140">
        <v>5000</v>
      </c>
      <c r="AQ1784" s="140">
        <v>0.5</v>
      </c>
      <c r="AR1784" s="140">
        <v>15</v>
      </c>
      <c r="AS1784" s="152">
        <v>0</v>
      </c>
      <c r="AT1784" s="225" t="s">
        <v>2389</v>
      </c>
      <c r="AU1784" s="151"/>
      <c r="AV1784" s="139" t="s">
        <v>154</v>
      </c>
      <c r="AW1784" s="140" t="s">
        <v>159</v>
      </c>
      <c r="AX1784" s="138">
        <v>10000007</v>
      </c>
      <c r="AY1784" s="138">
        <v>77002008</v>
      </c>
      <c r="AZ1784" s="139" t="s">
        <v>194</v>
      </c>
      <c r="BA1784" s="140" t="s">
        <v>2385</v>
      </c>
      <c r="BB1784" s="147">
        <v>0</v>
      </c>
      <c r="BC1784" s="147">
        <v>1</v>
      </c>
      <c r="BD1784" s="155" t="s">
        <v>2390</v>
      </c>
      <c r="BE1784" s="140">
        <v>0</v>
      </c>
      <c r="BF1784" s="140">
        <v>0</v>
      </c>
      <c r="BG1784" s="140">
        <v>0</v>
      </c>
      <c r="BH1784" s="140">
        <v>0</v>
      </c>
      <c r="BI1784" s="140">
        <v>0</v>
      </c>
      <c r="BJ1784" s="140">
        <v>0</v>
      </c>
      <c r="BK1784" s="142">
        <v>0</v>
      </c>
      <c r="BL1784" s="146">
        <v>0</v>
      </c>
      <c r="BM1784" s="146">
        <v>0</v>
      </c>
      <c r="BN1784" s="146">
        <v>0</v>
      </c>
      <c r="BO1784" s="146">
        <v>0</v>
      </c>
      <c r="BP1784" s="146">
        <v>0</v>
      </c>
      <c r="BQ1784" s="146">
        <v>0</v>
      </c>
      <c r="BR1784" s="146">
        <v>0</v>
      </c>
      <c r="BS1784" s="146"/>
      <c r="BT1784" s="146"/>
      <c r="BU1784" s="146"/>
      <c r="BV1784" s="146">
        <v>0</v>
      </c>
      <c r="BW1784" s="146">
        <v>0</v>
      </c>
      <c r="BX1784" s="146">
        <v>0</v>
      </c>
    </row>
    <row r="1785" spans="3:76" ht="19.5" customHeight="1">
      <c r="C1785" s="138">
        <v>77002017</v>
      </c>
      <c r="D1785" s="139" t="s">
        <v>2341</v>
      </c>
      <c r="E1785" s="140">
        <v>1</v>
      </c>
      <c r="F1785" s="11">
        <v>80000001</v>
      </c>
      <c r="G1785" s="140">
        <v>0</v>
      </c>
      <c r="H1785" s="140">
        <v>0</v>
      </c>
      <c r="I1785" s="138">
        <v>1</v>
      </c>
      <c r="J1785" s="140">
        <v>0</v>
      </c>
      <c r="K1785" s="140">
        <v>0</v>
      </c>
      <c r="L1785" s="140">
        <v>0</v>
      </c>
      <c r="M1785" s="140">
        <v>0</v>
      </c>
      <c r="N1785" s="140">
        <v>2</v>
      </c>
      <c r="O1785" s="140">
        <v>1</v>
      </c>
      <c r="P1785" s="140">
        <v>0.1</v>
      </c>
      <c r="Q1785" s="140">
        <v>0</v>
      </c>
      <c r="R1785" s="146">
        <v>0</v>
      </c>
      <c r="S1785" s="140">
        <v>0</v>
      </c>
      <c r="T1785" s="140">
        <v>1</v>
      </c>
      <c r="U1785" s="140">
        <v>1</v>
      </c>
      <c r="V1785" s="140">
        <v>0</v>
      </c>
      <c r="W1785" s="140">
        <v>1.2</v>
      </c>
      <c r="X1785" s="140"/>
      <c r="Y1785" s="140">
        <v>0</v>
      </c>
      <c r="Z1785" s="140">
        <v>1</v>
      </c>
      <c r="AA1785" s="140">
        <v>0</v>
      </c>
      <c r="AB1785" s="140">
        <v>0</v>
      </c>
      <c r="AC1785" s="140">
        <v>0</v>
      </c>
      <c r="AD1785" s="140">
        <v>1</v>
      </c>
      <c r="AE1785" s="140">
        <v>0</v>
      </c>
      <c r="AF1785" s="140">
        <v>1</v>
      </c>
      <c r="AG1785" s="140">
        <v>3</v>
      </c>
      <c r="AH1785" s="146">
        <v>0</v>
      </c>
      <c r="AI1785" s="146">
        <v>1</v>
      </c>
      <c r="AJ1785" s="146">
        <v>0</v>
      </c>
      <c r="AK1785" s="146">
        <v>2</v>
      </c>
      <c r="AL1785" s="140">
        <v>0</v>
      </c>
      <c r="AM1785" s="140">
        <v>0</v>
      </c>
      <c r="AN1785" s="140">
        <v>0</v>
      </c>
      <c r="AO1785" s="140">
        <v>0.5</v>
      </c>
      <c r="AP1785" s="140">
        <v>600</v>
      </c>
      <c r="AQ1785" s="140">
        <v>0.5</v>
      </c>
      <c r="AR1785" s="140">
        <v>0</v>
      </c>
      <c r="AS1785" s="146">
        <v>0</v>
      </c>
      <c r="AT1785" s="140">
        <v>97010002</v>
      </c>
      <c r="AU1785" s="140"/>
      <c r="AV1785" s="139" t="s">
        <v>153</v>
      </c>
      <c r="AW1785" s="140" t="s">
        <v>159</v>
      </c>
      <c r="AX1785" s="138">
        <v>10000001</v>
      </c>
      <c r="AY1785" s="138">
        <v>77002009</v>
      </c>
      <c r="AZ1785" s="139" t="s">
        <v>1903</v>
      </c>
      <c r="BA1785" s="140">
        <v>0</v>
      </c>
      <c r="BB1785" s="147">
        <v>0</v>
      </c>
      <c r="BC1785" s="147">
        <v>0</v>
      </c>
      <c r="BD1785" s="153" t="s">
        <v>2387</v>
      </c>
      <c r="BE1785" s="140">
        <v>0</v>
      </c>
      <c r="BF1785" s="140">
        <v>0</v>
      </c>
      <c r="BG1785" s="140">
        <v>0</v>
      </c>
      <c r="BH1785" s="140">
        <v>0</v>
      </c>
      <c r="BI1785" s="140">
        <v>0</v>
      </c>
      <c r="BJ1785" s="140">
        <v>0</v>
      </c>
      <c r="BK1785" s="142">
        <v>0</v>
      </c>
      <c r="BL1785" s="146">
        <v>0</v>
      </c>
      <c r="BM1785" s="146">
        <v>0</v>
      </c>
      <c r="BN1785" s="146">
        <v>0</v>
      </c>
      <c r="BO1785" s="146">
        <v>0</v>
      </c>
      <c r="BP1785" s="146">
        <v>0</v>
      </c>
      <c r="BQ1785" s="146">
        <v>1</v>
      </c>
      <c r="BR1785" s="146">
        <v>0</v>
      </c>
      <c r="BS1785" s="146"/>
      <c r="BT1785" s="146"/>
      <c r="BU1785" s="146"/>
      <c r="BV1785" s="146">
        <v>0</v>
      </c>
      <c r="BW1785" s="146">
        <v>0</v>
      </c>
      <c r="BX1785" s="146">
        <v>0</v>
      </c>
    </row>
    <row r="1786" spans="3:76" ht="20.100000000000001" customHeight="1">
      <c r="C1786" s="59">
        <v>77003001</v>
      </c>
      <c r="D1786" s="73" t="s">
        <v>2391</v>
      </c>
      <c r="E1786" s="67">
        <v>1</v>
      </c>
      <c r="F1786" s="11">
        <v>80000001</v>
      </c>
      <c r="G1786" s="27">
        <v>0</v>
      </c>
      <c r="H1786" s="27">
        <v>0</v>
      </c>
      <c r="I1786" s="59">
        <v>1</v>
      </c>
      <c r="J1786" s="59">
        <v>0</v>
      </c>
      <c r="K1786" s="59">
        <v>0</v>
      </c>
      <c r="L1786" s="27">
        <v>0</v>
      </c>
      <c r="M1786" s="27">
        <v>0</v>
      </c>
      <c r="N1786" s="27">
        <v>2</v>
      </c>
      <c r="O1786" s="27">
        <v>1</v>
      </c>
      <c r="P1786" s="27">
        <v>0.2</v>
      </c>
      <c r="Q1786" s="27">
        <v>0</v>
      </c>
      <c r="R1786" s="29">
        <v>0</v>
      </c>
      <c r="S1786" s="27">
        <v>0</v>
      </c>
      <c r="T1786" s="27">
        <v>1</v>
      </c>
      <c r="U1786" s="67">
        <v>1</v>
      </c>
      <c r="V1786" s="27">
        <v>0</v>
      </c>
      <c r="W1786" s="27">
        <v>2</v>
      </c>
      <c r="X1786" s="27"/>
      <c r="Y1786" s="27">
        <v>0</v>
      </c>
      <c r="Z1786" s="27">
        <v>1</v>
      </c>
      <c r="AA1786" s="27">
        <v>0</v>
      </c>
      <c r="AB1786" s="27">
        <v>0</v>
      </c>
      <c r="AC1786" s="27">
        <v>0</v>
      </c>
      <c r="AD1786" s="27">
        <v>1</v>
      </c>
      <c r="AE1786" s="27">
        <v>24</v>
      </c>
      <c r="AF1786" s="27">
        <v>1</v>
      </c>
      <c r="AG1786" s="27">
        <v>6</v>
      </c>
      <c r="AH1786" s="29">
        <v>0</v>
      </c>
      <c r="AI1786" s="29">
        <v>1</v>
      </c>
      <c r="AJ1786" s="29">
        <v>0</v>
      </c>
      <c r="AK1786" s="29">
        <v>3</v>
      </c>
      <c r="AL1786" s="27">
        <v>0</v>
      </c>
      <c r="AM1786" s="27">
        <v>1</v>
      </c>
      <c r="AN1786" s="27">
        <v>0</v>
      </c>
      <c r="AO1786" s="27">
        <v>5</v>
      </c>
      <c r="AP1786" s="27">
        <v>3000</v>
      </c>
      <c r="AQ1786" s="27">
        <v>1</v>
      </c>
      <c r="AR1786" s="27">
        <v>0</v>
      </c>
      <c r="AS1786" s="215" t="s">
        <v>153</v>
      </c>
      <c r="AT1786" s="230" t="s">
        <v>2351</v>
      </c>
      <c r="AU1786" s="158"/>
      <c r="AV1786" s="73" t="s">
        <v>189</v>
      </c>
      <c r="AW1786" s="27" t="s">
        <v>162</v>
      </c>
      <c r="AX1786" s="59">
        <v>10000011</v>
      </c>
      <c r="AY1786" s="59">
        <v>77003003</v>
      </c>
      <c r="AZ1786" s="58" t="s">
        <v>156</v>
      </c>
      <c r="BA1786" s="27">
        <v>0</v>
      </c>
      <c r="BB1786" s="61">
        <v>0</v>
      </c>
      <c r="BC1786" s="61">
        <v>0</v>
      </c>
      <c r="BD1786" s="89" t="s">
        <v>2392</v>
      </c>
      <c r="BE1786" s="27">
        <v>0</v>
      </c>
      <c r="BF1786" s="27">
        <v>0</v>
      </c>
      <c r="BG1786" s="27">
        <v>0</v>
      </c>
      <c r="BH1786" s="27">
        <v>0</v>
      </c>
      <c r="BI1786" s="27">
        <v>0</v>
      </c>
      <c r="BJ1786" s="27">
        <v>0</v>
      </c>
      <c r="BK1786" s="67">
        <v>0</v>
      </c>
      <c r="BL1786" s="29">
        <v>0</v>
      </c>
      <c r="BM1786" s="29">
        <v>0</v>
      </c>
      <c r="BN1786" s="29">
        <v>0</v>
      </c>
      <c r="BO1786" s="29">
        <v>0</v>
      </c>
      <c r="BP1786" s="29">
        <v>0</v>
      </c>
      <c r="BQ1786" s="29">
        <v>0</v>
      </c>
      <c r="BR1786" s="29">
        <v>0</v>
      </c>
      <c r="BS1786" s="29"/>
      <c r="BT1786" s="29"/>
      <c r="BU1786" s="29"/>
      <c r="BV1786" s="29">
        <v>0</v>
      </c>
      <c r="BW1786" s="29">
        <v>0</v>
      </c>
      <c r="BX1786" s="29">
        <v>0</v>
      </c>
    </row>
    <row r="1787" spans="3:76" ht="19.5" customHeight="1">
      <c r="C1787" s="59">
        <v>77003002</v>
      </c>
      <c r="D1787" s="73" t="s">
        <v>2341</v>
      </c>
      <c r="E1787" s="27">
        <v>1</v>
      </c>
      <c r="F1787" s="11">
        <v>80000001</v>
      </c>
      <c r="G1787" s="27">
        <v>0</v>
      </c>
      <c r="H1787" s="27">
        <v>0</v>
      </c>
      <c r="I1787" s="59">
        <v>1</v>
      </c>
      <c r="J1787" s="27">
        <v>0</v>
      </c>
      <c r="K1787" s="27">
        <v>0</v>
      </c>
      <c r="L1787" s="27">
        <v>0</v>
      </c>
      <c r="M1787" s="27">
        <v>0</v>
      </c>
      <c r="N1787" s="27">
        <v>2</v>
      </c>
      <c r="O1787" s="27">
        <v>1</v>
      </c>
      <c r="P1787" s="27">
        <v>0.1</v>
      </c>
      <c r="Q1787" s="27">
        <v>0</v>
      </c>
      <c r="R1787" s="29">
        <v>0</v>
      </c>
      <c r="S1787" s="27">
        <v>0</v>
      </c>
      <c r="T1787" s="27">
        <v>1</v>
      </c>
      <c r="U1787" s="27">
        <v>1</v>
      </c>
      <c r="V1787" s="27">
        <v>0</v>
      </c>
      <c r="W1787" s="27">
        <v>1.2</v>
      </c>
      <c r="X1787" s="27"/>
      <c r="Y1787" s="27">
        <v>0</v>
      </c>
      <c r="Z1787" s="27">
        <v>1</v>
      </c>
      <c r="AA1787" s="27">
        <v>0</v>
      </c>
      <c r="AB1787" s="27">
        <v>0</v>
      </c>
      <c r="AC1787" s="27">
        <v>0</v>
      </c>
      <c r="AD1787" s="27">
        <v>1</v>
      </c>
      <c r="AE1787" s="27">
        <v>0</v>
      </c>
      <c r="AF1787" s="27">
        <v>1</v>
      </c>
      <c r="AG1787" s="27">
        <v>3</v>
      </c>
      <c r="AH1787" s="29">
        <v>0</v>
      </c>
      <c r="AI1787" s="29">
        <v>1</v>
      </c>
      <c r="AJ1787" s="29">
        <v>0</v>
      </c>
      <c r="AK1787" s="29">
        <v>2</v>
      </c>
      <c r="AL1787" s="27">
        <v>0</v>
      </c>
      <c r="AM1787" s="27">
        <v>0</v>
      </c>
      <c r="AN1787" s="27">
        <v>0</v>
      </c>
      <c r="AO1787" s="27">
        <v>0.5</v>
      </c>
      <c r="AP1787" s="27">
        <v>600</v>
      </c>
      <c r="AQ1787" s="27">
        <v>0.5</v>
      </c>
      <c r="AR1787" s="27">
        <v>0</v>
      </c>
      <c r="AS1787" s="215" t="s">
        <v>2393</v>
      </c>
      <c r="AT1787" s="27">
        <v>97001005</v>
      </c>
      <c r="AU1787" s="27"/>
      <c r="AV1787" s="73" t="s">
        <v>153</v>
      </c>
      <c r="AW1787" s="27" t="s">
        <v>159</v>
      </c>
      <c r="AX1787" s="59">
        <v>10000001</v>
      </c>
      <c r="AY1787" s="59">
        <v>77003001</v>
      </c>
      <c r="AZ1787" s="73" t="s">
        <v>1903</v>
      </c>
      <c r="BA1787" s="27">
        <v>0</v>
      </c>
      <c r="BB1787" s="61">
        <v>0</v>
      </c>
      <c r="BC1787" s="61">
        <v>0</v>
      </c>
      <c r="BD1787" s="93" t="s">
        <v>2342</v>
      </c>
      <c r="BE1787" s="27">
        <v>0</v>
      </c>
      <c r="BF1787" s="27">
        <v>0</v>
      </c>
      <c r="BG1787" s="27">
        <v>0</v>
      </c>
      <c r="BH1787" s="27">
        <v>0</v>
      </c>
      <c r="BI1787" s="27">
        <v>0</v>
      </c>
      <c r="BJ1787" s="27">
        <v>0</v>
      </c>
      <c r="BK1787" s="67">
        <v>0</v>
      </c>
      <c r="BL1787" s="29">
        <v>0</v>
      </c>
      <c r="BM1787" s="29">
        <v>0</v>
      </c>
      <c r="BN1787" s="29">
        <v>0</v>
      </c>
      <c r="BO1787" s="29">
        <v>0</v>
      </c>
      <c r="BP1787" s="29">
        <v>0</v>
      </c>
      <c r="BQ1787" s="29">
        <v>1</v>
      </c>
      <c r="BR1787" s="29">
        <v>0</v>
      </c>
      <c r="BS1787" s="29"/>
      <c r="BT1787" s="29"/>
      <c r="BU1787" s="29"/>
      <c r="BV1787" s="29">
        <v>0</v>
      </c>
      <c r="BW1787" s="29">
        <v>0</v>
      </c>
      <c r="BX1787" s="29">
        <v>0</v>
      </c>
    </row>
    <row r="1788" spans="3:76" ht="19.5" customHeight="1">
      <c r="C1788" s="59">
        <v>77003003</v>
      </c>
      <c r="D1788" s="73" t="s">
        <v>2394</v>
      </c>
      <c r="E1788" s="27">
        <v>1</v>
      </c>
      <c r="F1788" s="11">
        <v>80000001</v>
      </c>
      <c r="G1788" s="27">
        <v>0</v>
      </c>
      <c r="H1788" s="27">
        <v>0</v>
      </c>
      <c r="I1788" s="59">
        <v>1</v>
      </c>
      <c r="J1788" s="59">
        <v>0</v>
      </c>
      <c r="K1788" s="59">
        <v>0</v>
      </c>
      <c r="L1788" s="27">
        <v>0</v>
      </c>
      <c r="M1788" s="27">
        <v>0</v>
      </c>
      <c r="N1788" s="27">
        <v>2</v>
      </c>
      <c r="O1788" s="27">
        <v>16</v>
      </c>
      <c r="P1788" s="27">
        <v>6</v>
      </c>
      <c r="Q1788" s="27">
        <v>0</v>
      </c>
      <c r="R1788" s="29">
        <v>0</v>
      </c>
      <c r="S1788" s="27">
        <v>0</v>
      </c>
      <c r="T1788" s="27">
        <v>1</v>
      </c>
      <c r="U1788" s="27">
        <v>1</v>
      </c>
      <c r="V1788" s="27">
        <v>0</v>
      </c>
      <c r="W1788" s="27">
        <v>0</v>
      </c>
      <c r="X1788" s="27"/>
      <c r="Y1788" s="27">
        <v>0</v>
      </c>
      <c r="Z1788" s="27">
        <v>0</v>
      </c>
      <c r="AA1788" s="27">
        <v>0</v>
      </c>
      <c r="AB1788" s="27">
        <v>0</v>
      </c>
      <c r="AC1788" s="27">
        <v>0</v>
      </c>
      <c r="AD1788" s="27">
        <v>1</v>
      </c>
      <c r="AE1788" s="27">
        <v>0</v>
      </c>
      <c r="AF1788" s="27">
        <v>2</v>
      </c>
      <c r="AG1788" s="27" t="s">
        <v>1901</v>
      </c>
      <c r="AH1788" s="29">
        <v>0</v>
      </c>
      <c r="AI1788" s="29">
        <v>2</v>
      </c>
      <c r="AJ1788" s="29">
        <v>0</v>
      </c>
      <c r="AK1788" s="29">
        <v>1.5</v>
      </c>
      <c r="AL1788" s="27">
        <v>0</v>
      </c>
      <c r="AM1788" s="27">
        <v>0</v>
      </c>
      <c r="AN1788" s="27">
        <v>0</v>
      </c>
      <c r="AO1788" s="27">
        <v>0.3</v>
      </c>
      <c r="AP1788" s="27">
        <v>300</v>
      </c>
      <c r="AQ1788" s="27">
        <v>0</v>
      </c>
      <c r="AR1788" s="27">
        <v>12</v>
      </c>
      <c r="AS1788" s="29">
        <v>0</v>
      </c>
      <c r="AT1788" s="158">
        <v>0</v>
      </c>
      <c r="AU1788" s="158"/>
      <c r="AV1788" s="73" t="s">
        <v>171</v>
      </c>
      <c r="AW1788" s="27" t="s">
        <v>162</v>
      </c>
      <c r="AX1788" s="59">
        <v>0</v>
      </c>
      <c r="AY1788" s="59">
        <v>0</v>
      </c>
      <c r="AZ1788" s="200" t="s">
        <v>385</v>
      </c>
      <c r="BA1788" s="27">
        <v>1</v>
      </c>
      <c r="BB1788" s="61">
        <v>0</v>
      </c>
      <c r="BC1788" s="61">
        <v>0</v>
      </c>
      <c r="BD1788" s="89" t="s">
        <v>2332</v>
      </c>
      <c r="BE1788" s="27">
        <v>0</v>
      </c>
      <c r="BF1788" s="27">
        <v>0</v>
      </c>
      <c r="BG1788" s="27">
        <v>0</v>
      </c>
      <c r="BH1788" s="27">
        <v>0</v>
      </c>
      <c r="BI1788" s="27">
        <v>0</v>
      </c>
      <c r="BJ1788" s="27">
        <v>0</v>
      </c>
      <c r="BK1788" s="67">
        <v>0</v>
      </c>
      <c r="BL1788" s="29">
        <v>0</v>
      </c>
      <c r="BM1788" s="29">
        <v>0</v>
      </c>
      <c r="BN1788" s="29">
        <v>0</v>
      </c>
      <c r="BO1788" s="29">
        <v>0</v>
      </c>
      <c r="BP1788" s="29">
        <v>0</v>
      </c>
      <c r="BQ1788" s="29">
        <v>1</v>
      </c>
      <c r="BR1788" s="29">
        <v>77003004</v>
      </c>
      <c r="BS1788" s="29"/>
      <c r="BT1788" s="29"/>
      <c r="BU1788" s="29"/>
      <c r="BV1788" s="29">
        <v>0</v>
      </c>
      <c r="BW1788" s="29">
        <v>0</v>
      </c>
      <c r="BX1788" s="29">
        <v>0</v>
      </c>
    </row>
    <row r="1789" spans="3:76" ht="20.100000000000001" customHeight="1">
      <c r="C1789" s="59">
        <v>77003004</v>
      </c>
      <c r="D1789" s="73" t="s">
        <v>2395</v>
      </c>
      <c r="E1789" s="67">
        <v>1</v>
      </c>
      <c r="F1789" s="11">
        <v>80000001</v>
      </c>
      <c r="G1789" s="59">
        <v>0</v>
      </c>
      <c r="H1789" s="59">
        <v>0</v>
      </c>
      <c r="I1789" s="59">
        <v>1</v>
      </c>
      <c r="J1789" s="59">
        <v>0</v>
      </c>
      <c r="K1789" s="59">
        <v>0</v>
      </c>
      <c r="L1789" s="27">
        <v>0</v>
      </c>
      <c r="M1789" s="27">
        <v>0</v>
      </c>
      <c r="N1789" s="27">
        <v>2</v>
      </c>
      <c r="O1789" s="27">
        <v>1</v>
      </c>
      <c r="P1789" s="27">
        <v>0.2</v>
      </c>
      <c r="Q1789" s="27">
        <v>0</v>
      </c>
      <c r="R1789" s="29">
        <v>0</v>
      </c>
      <c r="S1789" s="27">
        <v>0</v>
      </c>
      <c r="T1789" s="27">
        <v>1</v>
      </c>
      <c r="U1789" s="27">
        <v>2</v>
      </c>
      <c r="V1789" s="27">
        <v>0</v>
      </c>
      <c r="W1789" s="27">
        <v>0.8</v>
      </c>
      <c r="X1789" s="27"/>
      <c r="Y1789" s="27">
        <v>0</v>
      </c>
      <c r="Z1789" s="27">
        <v>0</v>
      </c>
      <c r="AA1789" s="27">
        <v>0</v>
      </c>
      <c r="AB1789" s="27">
        <v>0</v>
      </c>
      <c r="AC1789" s="27">
        <v>0</v>
      </c>
      <c r="AD1789" s="27">
        <v>0</v>
      </c>
      <c r="AE1789" s="27">
        <v>0</v>
      </c>
      <c r="AF1789" s="27">
        <v>1</v>
      </c>
      <c r="AG1789" s="27">
        <v>3</v>
      </c>
      <c r="AH1789" s="29">
        <v>0</v>
      </c>
      <c r="AI1789" s="29">
        <v>2</v>
      </c>
      <c r="AJ1789" s="29">
        <v>0</v>
      </c>
      <c r="AK1789" s="29">
        <v>1.5</v>
      </c>
      <c r="AL1789" s="27">
        <v>0</v>
      </c>
      <c r="AM1789" s="27">
        <v>0</v>
      </c>
      <c r="AN1789" s="27">
        <v>0</v>
      </c>
      <c r="AO1789" s="27">
        <v>0</v>
      </c>
      <c r="AP1789" s="27">
        <v>2000</v>
      </c>
      <c r="AQ1789" s="27">
        <v>0.3</v>
      </c>
      <c r="AR1789" s="27">
        <v>0</v>
      </c>
      <c r="AS1789" s="29">
        <v>0</v>
      </c>
      <c r="AT1789" s="230" t="s">
        <v>2351</v>
      </c>
      <c r="AU1789" s="158"/>
      <c r="AV1789" s="58" t="s">
        <v>153</v>
      </c>
      <c r="AW1789" s="27" t="s">
        <v>155</v>
      </c>
      <c r="AX1789" s="59">
        <v>10001007</v>
      </c>
      <c r="AY1789" s="59">
        <v>77003001</v>
      </c>
      <c r="AZ1789" s="73" t="s">
        <v>156</v>
      </c>
      <c r="BA1789" s="27">
        <v>0</v>
      </c>
      <c r="BB1789" s="61">
        <v>0</v>
      </c>
      <c r="BC1789" s="61">
        <v>0</v>
      </c>
      <c r="BD1789" s="89" t="s">
        <v>2165</v>
      </c>
      <c r="BE1789" s="27">
        <v>0</v>
      </c>
      <c r="BF1789" s="27">
        <v>0</v>
      </c>
      <c r="BG1789" s="27">
        <v>0</v>
      </c>
      <c r="BH1789" s="27">
        <v>0</v>
      </c>
      <c r="BI1789" s="27">
        <v>0</v>
      </c>
      <c r="BJ1789" s="27">
        <v>0</v>
      </c>
      <c r="BK1789" s="67">
        <v>0</v>
      </c>
      <c r="BL1789" s="29">
        <v>0</v>
      </c>
      <c r="BM1789" s="29">
        <v>0</v>
      </c>
      <c r="BN1789" s="29">
        <v>0</v>
      </c>
      <c r="BO1789" s="29">
        <v>0</v>
      </c>
      <c r="BP1789" s="29">
        <v>0</v>
      </c>
      <c r="BQ1789" s="29">
        <v>1</v>
      </c>
      <c r="BR1789" s="29">
        <v>77003005</v>
      </c>
      <c r="BS1789" s="29"/>
      <c r="BT1789" s="29"/>
      <c r="BU1789" s="29"/>
      <c r="BV1789" s="29">
        <v>0</v>
      </c>
      <c r="BW1789" s="29">
        <v>0</v>
      </c>
      <c r="BX1789" s="29">
        <v>0</v>
      </c>
    </row>
    <row r="1790" spans="3:76" ht="19.5" customHeight="1">
      <c r="C1790" s="59">
        <v>77003005</v>
      </c>
      <c r="D1790" s="73" t="s">
        <v>2055</v>
      </c>
      <c r="E1790" s="59">
        <v>1</v>
      </c>
      <c r="F1790" s="11">
        <v>80000001</v>
      </c>
      <c r="G1790" s="59">
        <v>0</v>
      </c>
      <c r="H1790" s="59">
        <v>0</v>
      </c>
      <c r="I1790" s="59">
        <v>1</v>
      </c>
      <c r="J1790" s="59">
        <v>0</v>
      </c>
      <c r="K1790" s="59">
        <v>0</v>
      </c>
      <c r="L1790" s="27">
        <v>0</v>
      </c>
      <c r="M1790" s="27">
        <v>0</v>
      </c>
      <c r="N1790" s="27">
        <v>2</v>
      </c>
      <c r="O1790" s="27">
        <v>16</v>
      </c>
      <c r="P1790" s="27">
        <v>5</v>
      </c>
      <c r="Q1790" s="27">
        <v>0</v>
      </c>
      <c r="R1790" s="29">
        <v>0</v>
      </c>
      <c r="S1790" s="27">
        <v>0</v>
      </c>
      <c r="T1790" s="27">
        <v>1</v>
      </c>
      <c r="U1790" s="27">
        <v>2</v>
      </c>
      <c r="V1790" s="27">
        <v>0</v>
      </c>
      <c r="W1790" s="27">
        <v>2</v>
      </c>
      <c r="X1790" s="27"/>
      <c r="Y1790" s="27">
        <v>0</v>
      </c>
      <c r="Z1790" s="27">
        <v>0</v>
      </c>
      <c r="AA1790" s="27">
        <v>0</v>
      </c>
      <c r="AB1790" s="27">
        <v>0</v>
      </c>
      <c r="AC1790" s="27">
        <v>0</v>
      </c>
      <c r="AD1790" s="27">
        <v>1</v>
      </c>
      <c r="AE1790" s="27">
        <v>0</v>
      </c>
      <c r="AF1790" s="27">
        <v>1</v>
      </c>
      <c r="AG1790" s="27">
        <v>2</v>
      </c>
      <c r="AH1790" s="29">
        <v>0</v>
      </c>
      <c r="AI1790" s="29">
        <v>2</v>
      </c>
      <c r="AJ1790" s="29">
        <v>0</v>
      </c>
      <c r="AK1790" s="29">
        <v>2</v>
      </c>
      <c r="AL1790" s="27">
        <v>0</v>
      </c>
      <c r="AM1790" s="27">
        <v>0</v>
      </c>
      <c r="AN1790" s="27">
        <v>0</v>
      </c>
      <c r="AO1790" s="27">
        <v>0.3</v>
      </c>
      <c r="AP1790" s="27">
        <v>5000</v>
      </c>
      <c r="AQ1790" s="27">
        <v>0.3</v>
      </c>
      <c r="AR1790" s="27">
        <v>15</v>
      </c>
      <c r="AS1790" s="159">
        <v>0</v>
      </c>
      <c r="AT1790" s="230" t="s">
        <v>2163</v>
      </c>
      <c r="AU1790" s="158"/>
      <c r="AV1790" s="73" t="s">
        <v>189</v>
      </c>
      <c r="AW1790" s="27" t="s">
        <v>159</v>
      </c>
      <c r="AX1790" s="59">
        <v>10000007</v>
      </c>
      <c r="AY1790" s="59">
        <v>77003002</v>
      </c>
      <c r="AZ1790" s="73" t="s">
        <v>194</v>
      </c>
      <c r="BA1790" s="27" t="s">
        <v>2385</v>
      </c>
      <c r="BB1790" s="61">
        <v>0</v>
      </c>
      <c r="BC1790" s="61">
        <v>1</v>
      </c>
      <c r="BD1790" s="89" t="s">
        <v>1918</v>
      </c>
      <c r="BE1790" s="27">
        <v>0</v>
      </c>
      <c r="BF1790" s="27">
        <v>0</v>
      </c>
      <c r="BG1790" s="27">
        <v>0</v>
      </c>
      <c r="BH1790" s="27">
        <v>0</v>
      </c>
      <c r="BI1790" s="27">
        <v>0</v>
      </c>
      <c r="BJ1790" s="27">
        <v>0</v>
      </c>
      <c r="BK1790" s="67">
        <v>0</v>
      </c>
      <c r="BL1790" s="29">
        <v>0</v>
      </c>
      <c r="BM1790" s="29">
        <v>0</v>
      </c>
      <c r="BN1790" s="29">
        <v>0</v>
      </c>
      <c r="BO1790" s="29">
        <v>0</v>
      </c>
      <c r="BP1790" s="29">
        <v>0</v>
      </c>
      <c r="BQ1790" s="29">
        <v>0</v>
      </c>
      <c r="BR1790" s="29">
        <v>0</v>
      </c>
      <c r="BS1790" s="29"/>
      <c r="BT1790" s="29"/>
      <c r="BU1790" s="29"/>
      <c r="BV1790" s="29">
        <v>0</v>
      </c>
      <c r="BW1790" s="29">
        <v>0</v>
      </c>
      <c r="BX1790" s="29">
        <v>0</v>
      </c>
    </row>
    <row r="1791" spans="3:76" ht="19.5" customHeight="1">
      <c r="C1791" s="59">
        <v>77003006</v>
      </c>
      <c r="D1791" s="73" t="s">
        <v>2396</v>
      </c>
      <c r="E1791" s="59">
        <v>1</v>
      </c>
      <c r="F1791" s="11">
        <v>80000001</v>
      </c>
      <c r="G1791" s="59">
        <v>0</v>
      </c>
      <c r="H1791" s="59">
        <v>0</v>
      </c>
      <c r="I1791" s="59">
        <v>1</v>
      </c>
      <c r="J1791" s="59">
        <v>0</v>
      </c>
      <c r="K1791" s="59">
        <v>0</v>
      </c>
      <c r="L1791" s="27">
        <v>0</v>
      </c>
      <c r="M1791" s="27">
        <v>0</v>
      </c>
      <c r="N1791" s="27">
        <v>2</v>
      </c>
      <c r="O1791" s="27">
        <v>16</v>
      </c>
      <c r="P1791" s="27">
        <v>5</v>
      </c>
      <c r="Q1791" s="27">
        <v>0</v>
      </c>
      <c r="R1791" s="29">
        <v>0</v>
      </c>
      <c r="S1791" s="27">
        <v>0</v>
      </c>
      <c r="T1791" s="27">
        <v>1</v>
      </c>
      <c r="U1791" s="27">
        <v>2</v>
      </c>
      <c r="V1791" s="27">
        <v>0</v>
      </c>
      <c r="W1791" s="27">
        <v>1.5</v>
      </c>
      <c r="X1791" s="27"/>
      <c r="Y1791" s="27">
        <v>0</v>
      </c>
      <c r="Z1791" s="27">
        <v>0</v>
      </c>
      <c r="AA1791" s="27">
        <v>0</v>
      </c>
      <c r="AB1791" s="27">
        <v>0</v>
      </c>
      <c r="AC1791" s="27">
        <v>0</v>
      </c>
      <c r="AD1791" s="27">
        <v>1</v>
      </c>
      <c r="AE1791" s="27">
        <v>0</v>
      </c>
      <c r="AF1791" s="27">
        <v>1</v>
      </c>
      <c r="AG1791" s="27">
        <v>2</v>
      </c>
      <c r="AH1791" s="29">
        <v>0</v>
      </c>
      <c r="AI1791" s="29">
        <v>2</v>
      </c>
      <c r="AJ1791" s="29">
        <v>0</v>
      </c>
      <c r="AK1791" s="29">
        <v>2</v>
      </c>
      <c r="AL1791" s="27">
        <v>0</v>
      </c>
      <c r="AM1791" s="27">
        <v>0</v>
      </c>
      <c r="AN1791" s="27">
        <v>0</v>
      </c>
      <c r="AO1791" s="27">
        <v>2</v>
      </c>
      <c r="AP1791" s="27">
        <v>5000</v>
      </c>
      <c r="AQ1791" s="27">
        <v>0</v>
      </c>
      <c r="AR1791" s="27">
        <v>15</v>
      </c>
      <c r="AS1791" s="159">
        <v>0</v>
      </c>
      <c r="AT1791" s="230" t="s">
        <v>2351</v>
      </c>
      <c r="AU1791" s="158"/>
      <c r="AV1791" s="73" t="s">
        <v>189</v>
      </c>
      <c r="AW1791" s="27" t="s">
        <v>159</v>
      </c>
      <c r="AX1791" s="59">
        <v>10000007</v>
      </c>
      <c r="AY1791" s="59">
        <v>77003003</v>
      </c>
      <c r="AZ1791" s="73" t="s">
        <v>194</v>
      </c>
      <c r="BA1791" s="27" t="s">
        <v>2397</v>
      </c>
      <c r="BB1791" s="61">
        <v>0</v>
      </c>
      <c r="BC1791" s="61">
        <v>1</v>
      </c>
      <c r="BD1791" s="89" t="s">
        <v>1918</v>
      </c>
      <c r="BE1791" s="27">
        <v>0</v>
      </c>
      <c r="BF1791" s="27">
        <v>0</v>
      </c>
      <c r="BG1791" s="27">
        <v>0</v>
      </c>
      <c r="BH1791" s="27">
        <v>0</v>
      </c>
      <c r="BI1791" s="27">
        <v>0</v>
      </c>
      <c r="BJ1791" s="27">
        <v>0</v>
      </c>
      <c r="BK1791" s="67">
        <v>0</v>
      </c>
      <c r="BL1791" s="29">
        <v>0</v>
      </c>
      <c r="BM1791" s="29">
        <v>0</v>
      </c>
      <c r="BN1791" s="29">
        <v>0</v>
      </c>
      <c r="BO1791" s="29">
        <v>0</v>
      </c>
      <c r="BP1791" s="29">
        <v>0</v>
      </c>
      <c r="BQ1791" s="29">
        <v>0</v>
      </c>
      <c r="BR1791" s="29">
        <v>0</v>
      </c>
      <c r="BS1791" s="29"/>
      <c r="BT1791" s="29"/>
      <c r="BU1791" s="29"/>
      <c r="BV1791" s="29">
        <v>0</v>
      </c>
      <c r="BW1791" s="29">
        <v>0</v>
      </c>
      <c r="BX1791" s="29">
        <v>0</v>
      </c>
    </row>
    <row r="1792" spans="3:76" ht="19.5" customHeight="1">
      <c r="C1792" s="59">
        <v>80000101</v>
      </c>
      <c r="D1792" s="73" t="s">
        <v>2398</v>
      </c>
      <c r="E1792" s="59">
        <v>1</v>
      </c>
      <c r="F1792" s="11">
        <v>80000001</v>
      </c>
      <c r="G1792" s="59">
        <v>0</v>
      </c>
      <c r="H1792" s="59">
        <v>0</v>
      </c>
      <c r="I1792" s="59">
        <v>1</v>
      </c>
      <c r="J1792" s="59">
        <v>0</v>
      </c>
      <c r="K1792" s="59">
        <v>0</v>
      </c>
      <c r="L1792" s="27">
        <v>0</v>
      </c>
      <c r="M1792" s="27">
        <v>0</v>
      </c>
      <c r="N1792" s="27">
        <v>1</v>
      </c>
      <c r="O1792" s="27">
        <v>0</v>
      </c>
      <c r="P1792" s="27">
        <v>0</v>
      </c>
      <c r="Q1792" s="27">
        <v>0</v>
      </c>
      <c r="R1792" s="29">
        <v>0</v>
      </c>
      <c r="S1792" s="27">
        <v>0</v>
      </c>
      <c r="T1792" s="27">
        <v>1</v>
      </c>
      <c r="U1792" s="27">
        <v>1</v>
      </c>
      <c r="V1792" s="27">
        <v>0</v>
      </c>
      <c r="W1792" s="27">
        <v>2</v>
      </c>
      <c r="X1792" s="27"/>
      <c r="Y1792" s="27">
        <v>750</v>
      </c>
      <c r="Z1792" s="27">
        <v>0</v>
      </c>
      <c r="AA1792" s="27">
        <v>0</v>
      </c>
      <c r="AB1792" s="27">
        <v>0</v>
      </c>
      <c r="AC1792" s="27">
        <v>0</v>
      </c>
      <c r="AD1792" s="27">
        <v>0</v>
      </c>
      <c r="AE1792" s="27">
        <v>7</v>
      </c>
      <c r="AF1792" s="27">
        <v>1</v>
      </c>
      <c r="AG1792" s="27">
        <v>2</v>
      </c>
      <c r="AH1792" s="29">
        <v>2</v>
      </c>
      <c r="AI1792" s="29">
        <v>2</v>
      </c>
      <c r="AJ1792" s="29">
        <v>0</v>
      </c>
      <c r="AK1792" s="29">
        <v>2</v>
      </c>
      <c r="AL1792" s="27">
        <v>0</v>
      </c>
      <c r="AM1792" s="27">
        <v>0</v>
      </c>
      <c r="AN1792" s="27">
        <v>0</v>
      </c>
      <c r="AO1792" s="27">
        <v>0.2</v>
      </c>
      <c r="AP1792" s="27">
        <v>2000</v>
      </c>
      <c r="AQ1792" s="27">
        <v>0.2</v>
      </c>
      <c r="AR1792" s="27">
        <v>5</v>
      </c>
      <c r="AS1792" s="159">
        <v>0</v>
      </c>
      <c r="AT1792" s="158">
        <v>0</v>
      </c>
      <c r="AU1792" s="158"/>
      <c r="AV1792" s="73" t="s">
        <v>171</v>
      </c>
      <c r="AW1792" s="27" t="s">
        <v>159</v>
      </c>
      <c r="AX1792" s="59">
        <v>10000001</v>
      </c>
      <c r="AY1792" s="59">
        <v>10000001</v>
      </c>
      <c r="AZ1792" s="73" t="s">
        <v>2399</v>
      </c>
      <c r="BA1792" s="27" t="s">
        <v>2400</v>
      </c>
      <c r="BB1792" s="61">
        <v>0</v>
      </c>
      <c r="BC1792" s="61">
        <v>0</v>
      </c>
      <c r="BD1792" s="89" t="s">
        <v>2401</v>
      </c>
      <c r="BE1792" s="27">
        <v>0</v>
      </c>
      <c r="BF1792" s="27">
        <v>0</v>
      </c>
      <c r="BG1792" s="27">
        <v>0</v>
      </c>
      <c r="BH1792" s="27">
        <v>0</v>
      </c>
      <c r="BI1792" s="27">
        <v>0</v>
      </c>
      <c r="BJ1792" s="27">
        <v>0</v>
      </c>
      <c r="BK1792" s="67">
        <v>0</v>
      </c>
      <c r="BL1792" s="29">
        <v>0</v>
      </c>
      <c r="BM1792" s="29">
        <v>0</v>
      </c>
      <c r="BN1792" s="29">
        <v>0</v>
      </c>
      <c r="BO1792" s="29">
        <v>0</v>
      </c>
      <c r="BP1792" s="29">
        <v>0</v>
      </c>
      <c r="BQ1792" s="29">
        <v>0</v>
      </c>
      <c r="BR1792" s="29">
        <v>0</v>
      </c>
      <c r="BS1792" s="29"/>
      <c r="BT1792" s="29"/>
      <c r="BU1792" s="29"/>
      <c r="BV1792" s="29">
        <v>0</v>
      </c>
      <c r="BW1792" s="29">
        <v>0</v>
      </c>
      <c r="BX1792" s="29">
        <v>0</v>
      </c>
    </row>
    <row r="1793" spans="3:76" ht="19.5" customHeight="1">
      <c r="C1793" s="59">
        <v>80000201</v>
      </c>
      <c r="D1793" s="73" t="s">
        <v>2402</v>
      </c>
      <c r="E1793" s="59">
        <v>1</v>
      </c>
      <c r="F1793" s="11">
        <v>80000001</v>
      </c>
      <c r="G1793" s="59">
        <v>0</v>
      </c>
      <c r="H1793" s="59">
        <v>0</v>
      </c>
      <c r="I1793" s="59">
        <v>5</v>
      </c>
      <c r="J1793" s="59">
        <v>0</v>
      </c>
      <c r="K1793" s="59">
        <v>0</v>
      </c>
      <c r="L1793" s="27">
        <v>0</v>
      </c>
      <c r="M1793" s="27">
        <v>0</v>
      </c>
      <c r="N1793" s="27">
        <v>1</v>
      </c>
      <c r="O1793" s="27">
        <v>0</v>
      </c>
      <c r="P1793" s="27">
        <v>0</v>
      </c>
      <c r="Q1793" s="27">
        <v>0</v>
      </c>
      <c r="R1793" s="29">
        <v>0</v>
      </c>
      <c r="S1793" s="27">
        <v>0</v>
      </c>
      <c r="T1793" s="27">
        <v>1</v>
      </c>
      <c r="U1793" s="27">
        <v>1</v>
      </c>
      <c r="V1793" s="27">
        <v>0</v>
      </c>
      <c r="W1793" s="27">
        <v>2</v>
      </c>
      <c r="X1793" s="27"/>
      <c r="Y1793" s="27">
        <v>750</v>
      </c>
      <c r="Z1793" s="27">
        <v>0</v>
      </c>
      <c r="AA1793" s="27">
        <v>0</v>
      </c>
      <c r="AB1793" s="27">
        <v>0</v>
      </c>
      <c r="AC1793" s="27">
        <v>0</v>
      </c>
      <c r="AD1793" s="27">
        <v>0</v>
      </c>
      <c r="AE1793" s="27">
        <v>12</v>
      </c>
      <c r="AF1793" s="27">
        <v>1</v>
      </c>
      <c r="AG1793" s="27">
        <v>2</v>
      </c>
      <c r="AH1793" s="29">
        <v>2</v>
      </c>
      <c r="AI1793" s="29">
        <v>2</v>
      </c>
      <c r="AJ1793" s="29">
        <v>0</v>
      </c>
      <c r="AK1793" s="29">
        <v>3</v>
      </c>
      <c r="AL1793" s="27">
        <v>0</v>
      </c>
      <c r="AM1793" s="27">
        <v>0</v>
      </c>
      <c r="AN1793" s="27">
        <v>0</v>
      </c>
      <c r="AO1793" s="27">
        <v>0.2</v>
      </c>
      <c r="AP1793" s="27">
        <v>6000</v>
      </c>
      <c r="AQ1793" s="27">
        <v>0.2</v>
      </c>
      <c r="AR1793" s="27">
        <v>8</v>
      </c>
      <c r="AS1793" s="159">
        <v>0</v>
      </c>
      <c r="AT1793" s="158">
        <v>0</v>
      </c>
      <c r="AU1793" s="158"/>
      <c r="AV1793" s="73" t="s">
        <v>171</v>
      </c>
      <c r="AW1793" s="27" t="s">
        <v>155</v>
      </c>
      <c r="AX1793" s="59">
        <v>10000001</v>
      </c>
      <c r="AY1793" s="59">
        <v>10000001</v>
      </c>
      <c r="AZ1793" s="73" t="s">
        <v>2403</v>
      </c>
      <c r="BA1793" s="27" t="s">
        <v>2404</v>
      </c>
      <c r="BB1793" s="61">
        <v>0</v>
      </c>
      <c r="BC1793" s="61">
        <v>0</v>
      </c>
      <c r="BD1793" s="89" t="s">
        <v>2405</v>
      </c>
      <c r="BE1793" s="27">
        <v>0</v>
      </c>
      <c r="BF1793" s="27">
        <v>0</v>
      </c>
      <c r="BG1793" s="27">
        <v>0</v>
      </c>
      <c r="BH1793" s="27">
        <v>0</v>
      </c>
      <c r="BI1793" s="27">
        <v>0</v>
      </c>
      <c r="BJ1793" s="27">
        <v>0</v>
      </c>
      <c r="BK1793" s="67">
        <v>0</v>
      </c>
      <c r="BL1793" s="29">
        <v>0</v>
      </c>
      <c r="BM1793" s="29">
        <v>0</v>
      </c>
      <c r="BN1793" s="29">
        <v>1</v>
      </c>
      <c r="BO1793" s="29">
        <v>1</v>
      </c>
      <c r="BP1793" s="29">
        <v>0</v>
      </c>
      <c r="BQ1793" s="29">
        <v>0</v>
      </c>
      <c r="BR1793" s="29">
        <v>0</v>
      </c>
      <c r="BS1793" s="29"/>
      <c r="BT1793" s="29"/>
      <c r="BU1793" s="29"/>
      <c r="BV1793" s="29">
        <v>1</v>
      </c>
      <c r="BW1793" s="29">
        <v>1</v>
      </c>
      <c r="BX1793" s="29">
        <v>1</v>
      </c>
    </row>
  </sheetData>
  <autoFilter ref="AZ1:AZ1793"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2025-01-14T11:42:51Z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