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<sst xmlns="http://schemas.openxmlformats.org/spreadsheetml/2006/main" count="9752" uniqueCount="2407">
  <si>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</si>
  <si>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</si>
  <si>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</si>
  <si>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</si>
  <si>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</si>
  <si>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</si>
  <si>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</si>
  <si>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</si>
  <si>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</si>
  <si>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</si>
  <si>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</si>
  <si>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</si>
  <si>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</si>
  <si>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</si>
  <si>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</si>
  <si>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</si>
  <si>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</si>
  <si>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</si>
  <si>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</si>
  <si>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</si>
  <si>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</si>
  <si>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</si>
  <si>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</si>
  <si>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</si>
  <si>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</si>
  <si>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</si>
  <si>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</si>
  <si>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</si>
  <si>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</si>
  <si>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</si>
  <si>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</si>
  <si>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</si>
  <si>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</si>
  <si>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</si>
  <si>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</si>
  <si>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</si>
  <si>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</si>
  <si>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</si>
  <si>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</si>
  <si>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</si>
  <si>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</si>
  <si>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</si>
  <si>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</si>
  <si>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</si>
  <si>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</si>
  <si>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</si>
  <si>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</si>
  <si>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</si>
  <si>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</si>
  <si>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</si>
  <si>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</si>
  <si>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</si>
  <si>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</si>
  <si>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</si>
  <si>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</si>
  <si>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</si>
  <si>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</si>
  <si>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</si>
  <si>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</si>
  <si>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</si>
  <si>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</si>
  <si>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</si>
  <si>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</si>
  <si>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</si>
  <si>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</si>
  <si>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</si>
  <si>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</si>
  <si>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</si>
  <si>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</si>
  <si>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</si>
  <si>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</si>
  <si>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</si>
  <si>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</si>
  <si>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</si>
  <si>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</si>
  <si>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</si>
  <si>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</si>
  <si>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</si>
  <si>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</si>
  <si>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</si>
  <si>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</si>
  <si>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</si>
  <si>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</si>
  <si>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</si>
  <si>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</si>
  <si>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</si>
  <si>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</si>
  <si>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</si>
  <si>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</si>
  <si>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</si>
  <si>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</si>
  <si>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</si>
  <si>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</si>
  <si>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</si>
  <si>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</si>
  <si>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</si>
  <si>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</si>
  <si>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</si>
  <si>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</si>
  <si>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</si>
  <si>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</si>
  <si>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</si>
  <si>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</si>
  <si>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</si>
  <si>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</si>
  <si>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</si>
  <si>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</si>
  <si>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</si>
  <si>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</si>
  <si>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</si>
  <si>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</si>
  <si>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</si>
  <si>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</si>
  <si>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</si>
  <si>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</si>
  <si>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</si>
  <si>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</si>
  <si>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</si>
  <si>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</si>
  <si>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</si>
  <si>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</si>
  <si>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</si>
  <si>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</si>
  <si>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</si>
  <si>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</si>
  <si>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</si>
  <si>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</si>
  <si>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</si>
  <si>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</si>
  <si>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</si>
  <si>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</si>
  <si>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</si>
  <si>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</si>
  <si>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</si>
  <si>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</si>
  <si>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</si>
  <si>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</si>
  <si>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</si>
  <si>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</si>
  <si>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</si>
  <si>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</si>
  <si>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</si>
  <si>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</si>
  <si>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</si>
  <si>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</si>
  <si>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</si>
  <si>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</si>
  <si>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</si>
  <si>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</si>
  <si>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</si>
  <si>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</si>
  <si>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</si>
  <si>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</si>
  <si>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</si>
  <si>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</si>
  <si>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</si>
  <si>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</si>
  <si>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</si>
  <si>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</si>
  <si>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</si>
  <si>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</si>
  <si>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</si>
  <si>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</si>
  <si>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</si>
  <si>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</si>
  <si>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</si>
  <si>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</si>
  <si>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</si>
  <si>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</si>
  <si>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</si>
  <si>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</si>
  <si>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</si>
  <si>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</si>
  <si>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</si>
  <si>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</si>
  <si>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</si>
  <si>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</si>
  <si>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</si>
  <si>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</si>
  <si>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</si>
  <si>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</si>
  <si>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</si>
  <si>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</si>
  <si>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</si>
  <si>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</si>
  <si>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</si>
  <si>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</si>
  <si>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</si>
  <si>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</si>
  <si>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</si>
  <si>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</si>
  <si>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</si>
  <si>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</si>
  <si>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</si>
  <si>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</si>
  <si>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</si>
  <si>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</si>
  <si>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</si>
  <si>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</si>
  <si>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</si>
  <si>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</si>
  <si>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</si>
  <si>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</si>
  <si>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</si>
  <si>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</si>
  <si>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</si>
  <si>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</si>
  <si>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</si>
  <si>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</si>
  <si>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</si>
  <si>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</si>
  <si>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</si>
  <si>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</si>
  <si>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</si>
  <si>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</si>
  <si>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</si>
  <si>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</si>
  <si>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</si>
  <si>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</si>
  <si>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</si>
  <si>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</si>
  <si>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</si>
  <si>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</si>
  <si>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</si>
  <si>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</si>
  <si>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</si>
  <si>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</si>
  <si>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</si>
  <si>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</si>
  <si>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</si>
  <si>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</si>
  <si>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</si>
  <si>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</si>
  <si>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</si>
  <si>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</si>
  <si>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</si>
  <si>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</si>
  <si>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</si>
  <si>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</si>
  <si>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</si>
  <si>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</si>
  <si>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</si>
  <si>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</si>
  <si>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</si>
  <si>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</si>
  <si>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</si>
  <si>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</si>
  <si>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</si>
  <si>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</si>
  <si>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</si>
  <si>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</si>
  <si>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</si>
  <si>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</si>
  <si>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</si>
  <si>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</si>
  <si>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</si>
  <si>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</si>
  <si>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</si>
  <si>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</si>
  <si>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</si>
  <si>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</si>
  <si>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</si>
  <si>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</si>
  <si>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</si>
  <si>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</si>
  <si>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</si>
  <si>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</si>
  <si>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</si>
  <si>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</si>
  <si>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</si>
  <si>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</si>
  <si>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</si>
  <si>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</si>
  <si>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</si>
  <si>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</si>
  <si>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</si>
  <si>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</si>
  <si>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</si>
  <si>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</si>
  <si>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</si>
  <si>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</si>
  <si>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</si>
  <si>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</si>
  <si>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</si>
  <si>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</si>
  <si>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</si>
  <si>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</si>
  <si>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</si>
  <si>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</si>
  <si>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</si>
  <si>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</si>
  <si>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</si>
  <si>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</si>
  <si>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</si>
  <si>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</si>
  <si>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</si>
  <si>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</si>
  <si>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</si>
  <si>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</si>
  <si>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</si>
  <si>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</si>
  <si>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</si>
  <si>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</si>
  <si>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</si>
  <si>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</si>
  <si>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</si>
  <si>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</si>
  <si>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</si>
  <si>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</si>
  <si>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</si>
  <si>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</si>
  <si>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</si>
  <si>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</si>
  <si>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</si>
  <si>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</si>
  <si>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</si>
  <si>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</si>
  <si>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</si>
  <si>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</si>
  <si>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</si>
  <si>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</si>
  <si>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</si>
  <si>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</si>
  <si>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</si>
  <si>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</si>
  <si>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</si>
  <si>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</si>
  <si>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</si>
  <si>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</si>
  <si>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</si>
  <si>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</si>
  <si>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</si>
  <si>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</si>
  <si>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</si>
  <si>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</si>
  <si>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</si>
  <si>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</si>
  <si>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</si>
  <si>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</si>
  <si>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</si>
  <si>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</si>
  <si>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</si>
  <si>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</si>
  <si>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</si>
  <si>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</si>
  <si>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</si>
  <si>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</si>
  <si>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</si>
  <si>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</si>
  <si>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</si>
  <si>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</si>
  <si>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</si>
  <si>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</si>
  <si>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</si>
  <si>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</si>
  <si>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</si>
  <si>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</si>
  <si>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</si>
  <si>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</si>
  <si>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</si>
  <si>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</si>
  <si>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</si>
  <si>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</si>
  <si>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</si>
  <si>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</si>
  <si>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</si>
  <si>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</si>
  <si>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</si>
  <si>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</si>
  <si>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</si>
  <si>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</si>
  <si>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</si>
  <si>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</si>
  <si>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</si>
  <si>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</si>
  <si>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</si>
  <si>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</si>
  <si>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</si>
  <si>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</si>
  <si>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</si>
  <si>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</si>
  <si>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</si>
  <si>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</si>
  <si>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</si>
  <si>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</si>
  <si>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</si>
  <si>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</si>
  <si>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</si>
  <si>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</si>
  <si>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</si>
  <si>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</si>
  <si>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</si>
  <si>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</si>
  <si>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</si>
  <si>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</si>
  <si>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</si>
  <si>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</si>
  <si>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</si>
  <si>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</si>
  <si>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</si>
  <si>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</si>
  <si>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</si>
  <si>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</si>
  <si>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</si>
  <si>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</si>
  <si>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</si>
  <si>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</si>
  <si>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</si>
  <si>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</si>
  <si>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</si>
  <si>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</si>
  <si>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</si>
  <si>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</si>
  <si>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</si>
  <si>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</si>
  <si>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</si>
  <si>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</si>
  <si>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</si>
  <si>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</si>
  <si>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</si>
  <si>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</si>
  <si>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</si>
  <si>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</si>
  <si>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</si>
  <si>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</si>
  <si>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</si>
  <si>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</si>
  <si>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</si>
  <si>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</si>
  <si>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</si>
  <si>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</si>
  <si>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</si>
  <si>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</si>
  <si>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</si>
  <si>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</si>
  <si>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</si>
  <si>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</si>
  <si>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</si>
  <si>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Skill_ComTargetMove_RangDamge_7</t>
  </si>
  <si>
    <t>立即对目标释放一个燃烧种子造成120%伤害,并持续燃烧对附近单位每秒造成70%伤害,持续5秒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</si>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</sst>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6"/>
  <sheetViews>
    <sheetView showGridLines="0" tabSelected="1" zoomScale="90" zoomScaleNormal="90" workbookViewId="0">
      <pane xSplit="4" ySplit="5" topLeftCell="AV152" activePane="bottomRight" state="frozen"/>
      <selection/>
      <selection pane="topRight"/>
      <selection pane="bottomLeft"/>
      <selection pane="bottomRight" activeCell="AZ157" sqref="AZ157"/>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0</v>
      </c>
      <c r="AG154" s="30">
        <v>0</v>
      </c>
      <c r="AH154" s="30">
        <v>7</v>
      </c>
      <c r="AI154" s="30">
        <v>0</v>
      </c>
      <c r="AJ154" s="30">
        <v>0</v>
      </c>
      <c r="AK154" s="30">
        <v>6</v>
      </c>
      <c r="AL154" s="30">
        <v>0</v>
      </c>
      <c r="AM154" s="30">
        <v>0</v>
      </c>
      <c r="AN154" s="30">
        <v>0</v>
      </c>
      <c r="AO154" s="30">
        <v>0.5</v>
      </c>
      <c r="AP154" s="30">
        <v>1000</v>
      </c>
      <c r="AQ154" s="30">
        <v>0</v>
      </c>
      <c r="AR154" s="30">
        <v>0</v>
      </c>
      <c r="AS154" s="30">
        <v>0</v>
      </c>
      <c r="AT154" s="30">
        <v>0</v>
      </c>
      <c r="AU154" s="30"/>
      <c r="AV154" s="29" t="s">
        <v>189</v>
      </c>
      <c r="AW154" s="30" t="s">
        <v>172</v>
      </c>
      <c r="AX154" s="30" t="s">
        <v>153</v>
      </c>
      <c r="AY154" s="30" t="s">
        <v>343</v>
      </c>
      <c r="AZ154" s="9" t="s">
        <v>438</v>
      </c>
      <c r="BA154" s="30">
        <v>0</v>
      </c>
      <c r="BB154" s="30">
        <v>0</v>
      </c>
      <c r="BC154" s="30">
        <v>0</v>
      </c>
      <c r="BD154" s="35" t="s">
        <v>439</v>
      </c>
      <c r="BE154" s="30">
        <v>0</v>
      </c>
      <c r="BF154" s="30">
        <v>0</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ht="19.5" customHeight="1" spans="3:76">
      <c r="C155" s="8">
        <v>2901010</v>
      </c>
      <c r="D155" s="9" t="s">
        <v>440</v>
      </c>
      <c r="E155" s="8">
        <v>1</v>
      </c>
      <c r="F155" s="8">
        <v>2901010</v>
      </c>
      <c r="G155" s="8">
        <v>0</v>
      </c>
      <c r="H155" s="8">
        <v>0</v>
      </c>
      <c r="I155" s="8">
        <v>1</v>
      </c>
      <c r="J155" s="8">
        <v>0</v>
      </c>
      <c r="K155" s="8">
        <v>0</v>
      </c>
      <c r="L155" s="8">
        <v>0</v>
      </c>
      <c r="M155" s="8">
        <v>0</v>
      </c>
      <c r="N155" s="8">
        <v>1</v>
      </c>
      <c r="O155" s="8">
        <v>0</v>
      </c>
      <c r="P155" s="8">
        <v>0</v>
      </c>
      <c r="Q155" s="8">
        <v>0</v>
      </c>
      <c r="R155" s="12">
        <v>0</v>
      </c>
      <c r="S155" s="8">
        <v>0</v>
      </c>
      <c r="T155" s="8">
        <v>1</v>
      </c>
      <c r="U155" s="8">
        <v>2</v>
      </c>
      <c r="V155" s="8">
        <v>0</v>
      </c>
      <c r="W155" s="8">
        <v>0</v>
      </c>
      <c r="X155" s="10"/>
      <c r="Y155" s="10">
        <v>0</v>
      </c>
      <c r="Z155" s="8">
        <v>0</v>
      </c>
      <c r="AA155" s="8">
        <v>0</v>
      </c>
      <c r="AB155" s="8">
        <v>0</v>
      </c>
      <c r="AC155" s="8">
        <v>1</v>
      </c>
      <c r="AD155" s="8">
        <v>0</v>
      </c>
      <c r="AE155" s="8">
        <v>1</v>
      </c>
      <c r="AF155" s="8">
        <v>1</v>
      </c>
      <c r="AG155" s="8">
        <v>3</v>
      </c>
      <c r="AH155" s="12">
        <v>2</v>
      </c>
      <c r="AI155" s="12">
        <v>1</v>
      </c>
      <c r="AJ155" s="12">
        <v>1</v>
      </c>
      <c r="AK155" s="12">
        <v>0</v>
      </c>
      <c r="AL155" s="8">
        <v>0</v>
      </c>
      <c r="AM155" s="8">
        <v>0</v>
      </c>
      <c r="AN155" s="20">
        <v>0</v>
      </c>
      <c r="AO155" s="8">
        <v>0</v>
      </c>
      <c r="AP155" s="8">
        <v>1000</v>
      </c>
      <c r="AQ155" s="8">
        <v>0</v>
      </c>
      <c r="AR155" s="8">
        <v>0</v>
      </c>
      <c r="AS155" s="12">
        <v>0</v>
      </c>
      <c r="AT155" s="8">
        <v>29010100</v>
      </c>
      <c r="AU155" s="8"/>
      <c r="AV155" s="9" t="s">
        <v>171</v>
      </c>
      <c r="AW155" s="8" t="s">
        <v>211</v>
      </c>
      <c r="AX155" s="10">
        <v>0</v>
      </c>
      <c r="AY155" s="10">
        <v>29010100</v>
      </c>
      <c r="AZ155" s="9" t="s">
        <v>156</v>
      </c>
      <c r="BA155" s="8" t="s">
        <v>153</v>
      </c>
      <c r="BB155" s="17">
        <v>0</v>
      </c>
      <c r="BC155" s="17">
        <v>0</v>
      </c>
      <c r="BD155" s="23" t="s">
        <v>441</v>
      </c>
      <c r="BE155" s="8">
        <v>0</v>
      </c>
      <c r="BF155" s="8">
        <v>0</v>
      </c>
      <c r="BG155" s="8">
        <v>0</v>
      </c>
      <c r="BH155" s="8">
        <v>0</v>
      </c>
      <c r="BI155" s="8">
        <v>0</v>
      </c>
      <c r="BJ155" s="8">
        <v>0</v>
      </c>
      <c r="BK155" s="8">
        <v>0</v>
      </c>
      <c r="BL155" s="12">
        <v>1</v>
      </c>
      <c r="BM155" s="12">
        <v>0</v>
      </c>
      <c r="BN155" s="12">
        <v>0</v>
      </c>
      <c r="BO155" s="12">
        <v>0</v>
      </c>
      <c r="BP155" s="12">
        <v>0</v>
      </c>
      <c r="BQ155" s="12">
        <v>0</v>
      </c>
      <c r="BR155" s="12">
        <v>0</v>
      </c>
      <c r="BS155" s="12"/>
      <c r="BT155" s="12"/>
      <c r="BU155" s="12"/>
      <c r="BV155" s="12">
        <v>0</v>
      </c>
      <c r="BW155" s="12">
        <v>0</v>
      </c>
      <c r="BX155" s="12">
        <v>0</v>
      </c>
    </row>
    <row r="156" ht="19.5" customHeight="1" spans="3:76">
      <c r="C156" s="8">
        <v>2901020</v>
      </c>
      <c r="D156" s="9" t="s">
        <v>442</v>
      </c>
      <c r="E156" s="8">
        <v>2</v>
      </c>
      <c r="F156" s="8">
        <v>2901020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1.75</v>
      </c>
      <c r="X156" s="10"/>
      <c r="Y156" s="10">
        <v>0</v>
      </c>
      <c r="Z156" s="8">
        <v>0</v>
      </c>
      <c r="AA156" s="8">
        <v>0</v>
      </c>
      <c r="AB156" s="8">
        <v>0</v>
      </c>
      <c r="AC156" s="8">
        <v>0</v>
      </c>
      <c r="AD156" s="8">
        <v>0</v>
      </c>
      <c r="AE156" s="8">
        <v>12</v>
      </c>
      <c r="AF156" s="8">
        <v>1</v>
      </c>
      <c r="AG156" s="8">
        <v>3.5</v>
      </c>
      <c r="AH156" s="12">
        <v>0</v>
      </c>
      <c r="AI156" s="12">
        <v>0</v>
      </c>
      <c r="AJ156" s="12">
        <v>0</v>
      </c>
      <c r="AK156" s="12">
        <v>4</v>
      </c>
      <c r="AL156" s="8">
        <v>0</v>
      </c>
      <c r="AM156" s="8">
        <v>0</v>
      </c>
      <c r="AN156" s="20">
        <v>0</v>
      </c>
      <c r="AO156" s="8">
        <v>0.25</v>
      </c>
      <c r="AP156" s="8">
        <v>2000</v>
      </c>
      <c r="AQ156" s="8">
        <v>0</v>
      </c>
      <c r="AR156" s="8">
        <v>0</v>
      </c>
      <c r="AS156" s="12">
        <v>0</v>
      </c>
      <c r="AT156" s="8">
        <v>29010200</v>
      </c>
      <c r="AU156" s="8"/>
      <c r="AV156" s="9" t="s">
        <v>171</v>
      </c>
      <c r="AW156" s="8" t="s">
        <v>159</v>
      </c>
      <c r="AX156" s="10">
        <v>100102</v>
      </c>
      <c r="AY156" s="10">
        <v>29010200</v>
      </c>
      <c r="AZ156" s="9" t="s">
        <v>156</v>
      </c>
      <c r="BA156" s="8">
        <v>0</v>
      </c>
      <c r="BB156" s="17">
        <v>0</v>
      </c>
      <c r="BC156" s="17">
        <v>0</v>
      </c>
      <c r="BD156" s="23" t="s">
        <v>443</v>
      </c>
      <c r="BE156" s="8">
        <v>0</v>
      </c>
      <c r="BF156" s="8">
        <v>0</v>
      </c>
      <c r="BG156" s="8">
        <v>0</v>
      </c>
      <c r="BH156" s="8">
        <v>0</v>
      </c>
      <c r="BI156" s="8">
        <v>0</v>
      </c>
      <c r="BJ156" s="8">
        <v>0</v>
      </c>
      <c r="BK156" s="8">
        <v>0</v>
      </c>
      <c r="BL156" s="12">
        <v>0</v>
      </c>
      <c r="BM156" s="12">
        <v>0</v>
      </c>
      <c r="BN156" s="12">
        <v>0</v>
      </c>
      <c r="BO156" s="12">
        <v>0</v>
      </c>
      <c r="BP156" s="12">
        <v>0</v>
      </c>
      <c r="BQ156" s="12">
        <v>0</v>
      </c>
      <c r="BR156" s="12">
        <v>0</v>
      </c>
      <c r="BS156" s="12"/>
      <c r="BT156" s="12"/>
      <c r="BU156" s="12"/>
      <c r="BV156" s="12">
        <v>0</v>
      </c>
      <c r="BW156" s="12">
        <v>0</v>
      </c>
      <c r="BX156" s="12">
        <v>0</v>
      </c>
    </row>
    <row r="157" ht="19.5" customHeight="1" spans="3:76">
      <c r="C157" s="8">
        <v>2901030</v>
      </c>
      <c r="D157" s="9" t="s">
        <v>444</v>
      </c>
      <c r="E157" s="8">
        <v>2</v>
      </c>
      <c r="F157" s="8">
        <v>2901030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29010300</v>
      </c>
      <c r="AU157" s="8"/>
      <c r="AV157" s="9" t="s">
        <v>171</v>
      </c>
      <c r="AW157" s="8" t="s">
        <v>159</v>
      </c>
      <c r="AX157" s="10">
        <v>100201</v>
      </c>
      <c r="AY157" s="10">
        <v>29010300</v>
      </c>
      <c r="AZ157" s="9" t="s">
        <v>156</v>
      </c>
      <c r="BA157" s="8">
        <v>0</v>
      </c>
      <c r="BB157" s="17">
        <v>0</v>
      </c>
      <c r="BC157" s="17">
        <v>0</v>
      </c>
      <c r="BD157" s="23" t="s">
        <v>445</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2901040</v>
      </c>
      <c r="D158" s="9" t="s">
        <v>446</v>
      </c>
      <c r="E158" s="8">
        <v>1</v>
      </c>
      <c r="F158" s="8">
        <v>2901040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2.5</v>
      </c>
      <c r="X158" s="10"/>
      <c r="Y158" s="10">
        <v>0</v>
      </c>
      <c r="Z158" s="8">
        <v>0</v>
      </c>
      <c r="AA158" s="8">
        <v>0</v>
      </c>
      <c r="AB158" s="8">
        <v>0</v>
      </c>
      <c r="AC158" s="8">
        <v>0</v>
      </c>
      <c r="AD158" s="8">
        <v>0</v>
      </c>
      <c r="AE158" s="8">
        <v>7</v>
      </c>
      <c r="AF158" s="8">
        <v>0</v>
      </c>
      <c r="AG158" s="8">
        <v>0</v>
      </c>
      <c r="AH158" s="12">
        <v>7</v>
      </c>
      <c r="AI158" s="12">
        <v>0</v>
      </c>
      <c r="AJ158" s="12">
        <v>0</v>
      </c>
      <c r="AK158" s="12">
        <v>6</v>
      </c>
      <c r="AL158" s="8">
        <v>0</v>
      </c>
      <c r="AM158" s="8">
        <v>0</v>
      </c>
      <c r="AN158" s="20">
        <v>0</v>
      </c>
      <c r="AO158" s="8">
        <v>0.5</v>
      </c>
      <c r="AP158" s="8">
        <v>1000</v>
      </c>
      <c r="AQ158" s="8">
        <v>0</v>
      </c>
      <c r="AR158" s="8">
        <v>0</v>
      </c>
      <c r="AS158" s="12">
        <v>0</v>
      </c>
      <c r="AT158" s="8">
        <v>0</v>
      </c>
      <c r="AU158" s="8"/>
      <c r="AV158" s="9" t="s">
        <v>171</v>
      </c>
      <c r="AW158" s="8" t="s">
        <v>172</v>
      </c>
      <c r="AX158" s="10">
        <v>100101</v>
      </c>
      <c r="AY158" s="10">
        <v>29010400</v>
      </c>
      <c r="AZ158" s="9" t="s">
        <v>156</v>
      </c>
      <c r="BA158" s="8">
        <v>0</v>
      </c>
      <c r="BB158" s="17">
        <v>0</v>
      </c>
      <c r="BC158" s="17">
        <v>0</v>
      </c>
      <c r="BD158" s="23" t="s">
        <v>447</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2901050</v>
      </c>
      <c r="D159" s="9" t="s">
        <v>448</v>
      </c>
      <c r="E159" s="8">
        <v>3</v>
      </c>
      <c r="F159" s="8">
        <v>2901050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1.5</v>
      </c>
      <c r="X159" s="10"/>
      <c r="Y159" s="10">
        <v>0</v>
      </c>
      <c r="Z159" s="8">
        <v>1</v>
      </c>
      <c r="AA159" s="8">
        <v>0</v>
      </c>
      <c r="AB159" s="8">
        <v>0</v>
      </c>
      <c r="AC159" s="8">
        <v>0</v>
      </c>
      <c r="AD159" s="8">
        <v>0</v>
      </c>
      <c r="AE159" s="8">
        <v>9</v>
      </c>
      <c r="AF159" s="8">
        <v>2</v>
      </c>
      <c r="AG159" s="8" t="s">
        <v>384</v>
      </c>
      <c r="AH159" s="12">
        <v>2</v>
      </c>
      <c r="AI159" s="12">
        <v>2</v>
      </c>
      <c r="AJ159" s="12">
        <v>0</v>
      </c>
      <c r="AK159" s="12">
        <v>1.5</v>
      </c>
      <c r="AL159" s="8">
        <v>0</v>
      </c>
      <c r="AM159" s="8">
        <v>0</v>
      </c>
      <c r="AN159" s="20">
        <v>0</v>
      </c>
      <c r="AO159" s="8">
        <v>0.2</v>
      </c>
      <c r="AP159" s="8">
        <v>200</v>
      </c>
      <c r="AQ159" s="8">
        <v>0</v>
      </c>
      <c r="AR159" s="8">
        <v>60</v>
      </c>
      <c r="AS159" s="12">
        <v>29010500</v>
      </c>
      <c r="AT159" s="8" t="s">
        <v>153</v>
      </c>
      <c r="AU159" s="8"/>
      <c r="AV159" s="9" t="s">
        <v>171</v>
      </c>
      <c r="AW159" s="8" t="s">
        <v>162</v>
      </c>
      <c r="AX159" s="10">
        <v>100101</v>
      </c>
      <c r="AY159" s="10" t="s">
        <v>449</v>
      </c>
      <c r="AZ159" s="9" t="s">
        <v>386</v>
      </c>
      <c r="BA159" s="8">
        <v>1</v>
      </c>
      <c r="BB159" s="17">
        <v>0</v>
      </c>
      <c r="BC159" s="17">
        <v>0</v>
      </c>
      <c r="BD159" s="23" t="s">
        <v>450</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2901060</v>
      </c>
      <c r="D160" s="9" t="s">
        <v>416</v>
      </c>
      <c r="E160" s="8">
        <v>1</v>
      </c>
      <c r="F160" s="8">
        <v>2901060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v>
      </c>
      <c r="X160" s="10"/>
      <c r="Y160" s="10">
        <v>0</v>
      </c>
      <c r="Z160" s="8">
        <v>0</v>
      </c>
      <c r="AA160" s="8">
        <v>0</v>
      </c>
      <c r="AB160" s="8">
        <v>0</v>
      </c>
      <c r="AC160" s="8">
        <v>0</v>
      </c>
      <c r="AD160" s="8">
        <v>0</v>
      </c>
      <c r="AE160" s="8">
        <v>9</v>
      </c>
      <c r="AF160" s="8">
        <v>1</v>
      </c>
      <c r="AG160" s="8">
        <v>4</v>
      </c>
      <c r="AH160" s="12">
        <v>9</v>
      </c>
      <c r="AI160" s="12">
        <v>0</v>
      </c>
      <c r="AJ160" s="12">
        <v>0</v>
      </c>
      <c r="AK160" s="12">
        <v>4</v>
      </c>
      <c r="AL160" s="8">
        <v>0</v>
      </c>
      <c r="AM160" s="8">
        <v>0</v>
      </c>
      <c r="AN160" s="20">
        <v>0</v>
      </c>
      <c r="AO160" s="8">
        <v>0</v>
      </c>
      <c r="AP160" s="8">
        <v>3000</v>
      </c>
      <c r="AQ160" s="8">
        <v>0.5</v>
      </c>
      <c r="AR160" s="8">
        <v>0</v>
      </c>
      <c r="AS160" s="12">
        <v>0</v>
      </c>
      <c r="AT160" s="8">
        <v>0</v>
      </c>
      <c r="AU160" s="8"/>
      <c r="AV160" s="9" t="s">
        <v>171</v>
      </c>
      <c r="AW160" s="8" t="s">
        <v>214</v>
      </c>
      <c r="AX160" s="10">
        <v>100101</v>
      </c>
      <c r="AY160" s="10">
        <v>29010600</v>
      </c>
      <c r="AZ160" s="9" t="s">
        <v>215</v>
      </c>
      <c r="BA160" s="8" t="s">
        <v>216</v>
      </c>
      <c r="BB160" s="17">
        <v>0</v>
      </c>
      <c r="BC160" s="17">
        <v>0</v>
      </c>
      <c r="BD160" s="23" t="s">
        <v>417</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2902010</v>
      </c>
      <c r="D161" s="9" t="s">
        <v>451</v>
      </c>
      <c r="E161" s="8">
        <v>2</v>
      </c>
      <c r="F161" s="8">
        <v>2902010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1.75</v>
      </c>
      <c r="X161" s="10"/>
      <c r="Y161" s="10">
        <v>0</v>
      </c>
      <c r="Z161" s="8">
        <v>0</v>
      </c>
      <c r="AA161" s="8">
        <v>0</v>
      </c>
      <c r="AB161" s="8">
        <v>0</v>
      </c>
      <c r="AC161" s="8">
        <v>0</v>
      </c>
      <c r="AD161" s="8">
        <v>0</v>
      </c>
      <c r="AE161" s="8">
        <v>7</v>
      </c>
      <c r="AF161" s="8">
        <v>1</v>
      </c>
      <c r="AG161" s="8">
        <v>3</v>
      </c>
      <c r="AH161" s="12">
        <v>2</v>
      </c>
      <c r="AI161" s="12">
        <v>1</v>
      </c>
      <c r="AJ161" s="12">
        <v>0</v>
      </c>
      <c r="AK161" s="12">
        <v>6</v>
      </c>
      <c r="AL161" s="8">
        <v>0</v>
      </c>
      <c r="AM161" s="8">
        <v>0</v>
      </c>
      <c r="AN161" s="20">
        <v>0</v>
      </c>
      <c r="AO161" s="8">
        <v>0.25</v>
      </c>
      <c r="AP161" s="8">
        <v>2000</v>
      </c>
      <c r="AQ161" s="8">
        <v>0.25</v>
      </c>
      <c r="AR161" s="8">
        <v>0</v>
      </c>
      <c r="AS161" s="12">
        <v>0</v>
      </c>
      <c r="AT161" s="8">
        <v>29020100</v>
      </c>
      <c r="AU161" s="8"/>
      <c r="AV161" s="9" t="s">
        <v>171</v>
      </c>
      <c r="AW161" s="8" t="s">
        <v>172</v>
      </c>
      <c r="AX161" s="10">
        <v>100102</v>
      </c>
      <c r="AY161" s="10">
        <v>29020100</v>
      </c>
      <c r="AZ161" s="9" t="s">
        <v>156</v>
      </c>
      <c r="BA161" s="8">
        <v>0</v>
      </c>
      <c r="BB161" s="17">
        <v>0</v>
      </c>
      <c r="BC161" s="17">
        <v>0</v>
      </c>
      <c r="BD161" s="23" t="s">
        <v>452</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2902020</v>
      </c>
      <c r="D162" s="9" t="s">
        <v>453</v>
      </c>
      <c r="E162" s="8">
        <v>2</v>
      </c>
      <c r="F162" s="8">
        <v>2902020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210" t="s">
        <v>454</v>
      </c>
      <c r="AU162" s="8"/>
      <c r="AV162" s="9" t="s">
        <v>171</v>
      </c>
      <c r="AW162" s="8" t="s">
        <v>172</v>
      </c>
      <c r="AX162" s="10">
        <v>100102</v>
      </c>
      <c r="AY162" s="10">
        <v>29020200</v>
      </c>
      <c r="AZ162" s="9" t="s">
        <v>156</v>
      </c>
      <c r="BA162" s="8">
        <v>0</v>
      </c>
      <c r="BB162" s="17">
        <v>0</v>
      </c>
      <c r="BC162" s="17">
        <v>0</v>
      </c>
      <c r="BD162" s="23" t="s">
        <v>455</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2902030</v>
      </c>
      <c r="D163" s="9" t="s">
        <v>456</v>
      </c>
      <c r="E163" s="8">
        <v>1</v>
      </c>
      <c r="F163" s="8">
        <v>2902030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0</v>
      </c>
      <c r="X163" s="10"/>
      <c r="Y163" s="10">
        <v>0</v>
      </c>
      <c r="Z163" s="8">
        <v>0</v>
      </c>
      <c r="AA163" s="8">
        <v>0</v>
      </c>
      <c r="AB163" s="8">
        <v>0</v>
      </c>
      <c r="AC163" s="8">
        <v>1</v>
      </c>
      <c r="AD163" s="8">
        <v>0</v>
      </c>
      <c r="AE163" s="8">
        <v>1</v>
      </c>
      <c r="AF163" s="8">
        <v>0</v>
      </c>
      <c r="AG163" s="8">
        <v>0</v>
      </c>
      <c r="AH163" s="12">
        <v>7</v>
      </c>
      <c r="AI163" s="12">
        <v>0</v>
      </c>
      <c r="AJ163" s="12">
        <v>0</v>
      </c>
      <c r="AK163" s="12">
        <v>0</v>
      </c>
      <c r="AL163" s="8">
        <v>0</v>
      </c>
      <c r="AM163" s="8">
        <v>0</v>
      </c>
      <c r="AN163" s="20">
        <v>0</v>
      </c>
      <c r="AO163" s="8">
        <v>0</v>
      </c>
      <c r="AP163" s="8">
        <v>1000</v>
      </c>
      <c r="AQ163" s="8">
        <v>0</v>
      </c>
      <c r="AR163" s="8">
        <v>0</v>
      </c>
      <c r="AS163" s="12">
        <v>0</v>
      </c>
      <c r="AT163" s="8">
        <v>29020300</v>
      </c>
      <c r="AU163" s="8"/>
      <c r="AV163" s="9" t="s">
        <v>171</v>
      </c>
      <c r="AW163" s="8" t="s">
        <v>211</v>
      </c>
      <c r="AX163" s="10">
        <v>0</v>
      </c>
      <c r="AY163" s="10">
        <v>29020300</v>
      </c>
      <c r="AZ163" s="9" t="s">
        <v>156</v>
      </c>
      <c r="BA163" s="8" t="s">
        <v>153</v>
      </c>
      <c r="BB163" s="17">
        <v>0</v>
      </c>
      <c r="BC163" s="17">
        <v>0</v>
      </c>
      <c r="BD163" s="23" t="s">
        <v>457</v>
      </c>
      <c r="BE163" s="8">
        <v>0</v>
      </c>
      <c r="BF163" s="8">
        <v>0</v>
      </c>
      <c r="BG163" s="8">
        <v>0</v>
      </c>
      <c r="BH163" s="8">
        <v>0</v>
      </c>
      <c r="BI163" s="8">
        <v>0</v>
      </c>
      <c r="BJ163" s="8">
        <v>0</v>
      </c>
      <c r="BK163" s="8">
        <v>0</v>
      </c>
      <c r="BL163" s="12">
        <v>1</v>
      </c>
      <c r="BM163" s="12">
        <v>0</v>
      </c>
      <c r="BN163" s="12">
        <v>0</v>
      </c>
      <c r="BO163" s="12">
        <v>0</v>
      </c>
      <c r="BP163" s="12">
        <v>0</v>
      </c>
      <c r="BQ163" s="12">
        <v>0</v>
      </c>
      <c r="BR163" s="12">
        <v>0</v>
      </c>
      <c r="BS163" s="12"/>
      <c r="BT163" s="12"/>
      <c r="BU163" s="12"/>
      <c r="BV163" s="12">
        <v>0</v>
      </c>
      <c r="BW163" s="12">
        <v>0</v>
      </c>
      <c r="BX163" s="12">
        <v>0</v>
      </c>
    </row>
    <row r="164" ht="19.5" customHeight="1" spans="3:76">
      <c r="C164" s="8">
        <v>2902031</v>
      </c>
      <c r="D164" s="9" t="s">
        <v>458</v>
      </c>
      <c r="E164" s="8">
        <v>1</v>
      </c>
      <c r="F164" s="12">
        <v>80000001</v>
      </c>
      <c r="G164" s="8">
        <v>0</v>
      </c>
      <c r="H164" s="8">
        <v>0</v>
      </c>
      <c r="I164" s="8">
        <v>1</v>
      </c>
      <c r="J164" s="8">
        <v>0</v>
      </c>
      <c r="K164" s="8">
        <v>0</v>
      </c>
      <c r="L164" s="8">
        <v>0</v>
      </c>
      <c r="M164" s="8">
        <v>0</v>
      </c>
      <c r="N164" s="8">
        <v>2</v>
      </c>
      <c r="O164" s="8">
        <v>1</v>
      </c>
      <c r="P164" s="8">
        <v>1</v>
      </c>
      <c r="Q164" s="8">
        <v>0</v>
      </c>
      <c r="R164" s="12">
        <v>0</v>
      </c>
      <c r="S164" s="8">
        <v>0</v>
      </c>
      <c r="T164" s="8">
        <v>1</v>
      </c>
      <c r="U164" s="8">
        <v>2</v>
      </c>
      <c r="V164" s="8">
        <v>0</v>
      </c>
      <c r="W164" s="8">
        <v>2.5</v>
      </c>
      <c r="X164" s="10"/>
      <c r="Y164" s="10">
        <v>0</v>
      </c>
      <c r="Z164" s="8">
        <v>0</v>
      </c>
      <c r="AA164" s="8">
        <v>0</v>
      </c>
      <c r="AB164" s="8">
        <v>0</v>
      </c>
      <c r="AC164" s="8">
        <v>0</v>
      </c>
      <c r="AD164" s="8">
        <v>0</v>
      </c>
      <c r="AE164" s="8">
        <v>1</v>
      </c>
      <c r="AF164" s="8">
        <v>1</v>
      </c>
      <c r="AG164" s="8">
        <v>3</v>
      </c>
      <c r="AH164" s="12">
        <v>1</v>
      </c>
      <c r="AI164" s="12">
        <v>0</v>
      </c>
      <c r="AJ164" s="12">
        <v>0</v>
      </c>
      <c r="AK164" s="12">
        <v>0</v>
      </c>
      <c r="AL164" s="8">
        <v>0</v>
      </c>
      <c r="AM164" s="8">
        <v>0</v>
      </c>
      <c r="AN164" s="20">
        <v>0</v>
      </c>
      <c r="AO164" s="8">
        <v>0</v>
      </c>
      <c r="AP164" s="8">
        <v>5000</v>
      </c>
      <c r="AQ164" s="8">
        <v>0</v>
      </c>
      <c r="AR164" s="8">
        <v>0</v>
      </c>
      <c r="AS164" s="12">
        <v>0</v>
      </c>
      <c r="AT164" s="8">
        <v>0</v>
      </c>
      <c r="AU164" s="8"/>
      <c r="AV164" s="9" t="s">
        <v>171</v>
      </c>
      <c r="AW164" s="8" t="s">
        <v>159</v>
      </c>
      <c r="AX164" s="10">
        <v>100101</v>
      </c>
      <c r="AY164" s="10">
        <v>29020310</v>
      </c>
      <c r="AZ164" s="9" t="s">
        <v>156</v>
      </c>
      <c r="BA164" s="8">
        <v>0</v>
      </c>
      <c r="BB164" s="17">
        <v>0</v>
      </c>
      <c r="BC164" s="17">
        <v>0</v>
      </c>
      <c r="BD164" s="23" t="s">
        <v>457</v>
      </c>
      <c r="BE164" s="8">
        <v>0</v>
      </c>
      <c r="BF164" s="8">
        <v>0</v>
      </c>
      <c r="BG164" s="8">
        <v>0</v>
      </c>
      <c r="BH164" s="8">
        <v>0</v>
      </c>
      <c r="BI164" s="8">
        <v>0</v>
      </c>
      <c r="BJ164" s="8">
        <v>0</v>
      </c>
      <c r="BK164" s="8">
        <v>0</v>
      </c>
      <c r="BL164" s="12">
        <v>0</v>
      </c>
      <c r="BM164" s="12">
        <v>0</v>
      </c>
      <c r="BN164" s="12">
        <v>0</v>
      </c>
      <c r="BO164" s="12">
        <v>0</v>
      </c>
      <c r="BP164" s="12">
        <v>0</v>
      </c>
      <c r="BQ164" s="12">
        <v>0</v>
      </c>
      <c r="BR164" s="12">
        <v>0</v>
      </c>
      <c r="BS164" s="12"/>
      <c r="BT164" s="12"/>
      <c r="BU164" s="12"/>
      <c r="BV164" s="12">
        <v>0</v>
      </c>
      <c r="BW164" s="12">
        <v>0</v>
      </c>
      <c r="BX164" s="12">
        <v>0</v>
      </c>
    </row>
    <row r="165" ht="19.5" customHeight="1" spans="3:76">
      <c r="C165" s="8">
        <v>2902040</v>
      </c>
      <c r="D165" s="9" t="s">
        <v>459</v>
      </c>
      <c r="E165" s="8">
        <v>1</v>
      </c>
      <c r="F165" s="8">
        <v>2902040</v>
      </c>
      <c r="G165" s="8">
        <v>0</v>
      </c>
      <c r="H165" s="8">
        <v>0</v>
      </c>
      <c r="I165" s="8">
        <v>1</v>
      </c>
      <c r="J165" s="8">
        <v>0</v>
      </c>
      <c r="K165" s="8">
        <v>0</v>
      </c>
      <c r="L165" s="8">
        <v>0</v>
      </c>
      <c r="M165" s="8">
        <v>0</v>
      </c>
      <c r="N165" s="8">
        <v>1</v>
      </c>
      <c r="O165" s="8">
        <v>0</v>
      </c>
      <c r="P165" s="8">
        <v>0</v>
      </c>
      <c r="Q165" s="8">
        <v>0</v>
      </c>
      <c r="R165" s="12">
        <v>0</v>
      </c>
      <c r="S165" s="8">
        <v>0</v>
      </c>
      <c r="T165" s="8">
        <v>1</v>
      </c>
      <c r="U165" s="8">
        <v>2</v>
      </c>
      <c r="V165" s="8">
        <v>0</v>
      </c>
      <c r="W165" s="8">
        <v>0</v>
      </c>
      <c r="X165" s="10"/>
      <c r="Y165" s="10">
        <v>0</v>
      </c>
      <c r="Z165" s="8">
        <v>0</v>
      </c>
      <c r="AA165" s="8">
        <v>0</v>
      </c>
      <c r="AB165" s="8">
        <v>0</v>
      </c>
      <c r="AC165" s="8">
        <v>1</v>
      </c>
      <c r="AD165" s="8">
        <v>0</v>
      </c>
      <c r="AE165" s="8">
        <v>25</v>
      </c>
      <c r="AF165" s="8">
        <v>0</v>
      </c>
      <c r="AG165" s="8">
        <v>0</v>
      </c>
      <c r="AH165" s="12">
        <v>2</v>
      </c>
      <c r="AI165" s="12">
        <v>1</v>
      </c>
      <c r="AJ165" s="12">
        <v>0</v>
      </c>
      <c r="AK165" s="12">
        <v>0</v>
      </c>
      <c r="AL165" s="8">
        <v>0</v>
      </c>
      <c r="AM165" s="8">
        <v>0</v>
      </c>
      <c r="AN165" s="20">
        <v>0</v>
      </c>
      <c r="AO165" s="8">
        <v>0</v>
      </c>
      <c r="AP165" s="8">
        <v>1000</v>
      </c>
      <c r="AQ165" s="8">
        <v>0</v>
      </c>
      <c r="AR165" s="8">
        <v>0</v>
      </c>
      <c r="AS165" s="12">
        <v>29020400</v>
      </c>
      <c r="AT165" s="8" t="s">
        <v>153</v>
      </c>
      <c r="AU165" s="8"/>
      <c r="AV165" s="9" t="s">
        <v>171</v>
      </c>
      <c r="AW165" s="8" t="s">
        <v>211</v>
      </c>
      <c r="AX165" s="10">
        <v>0</v>
      </c>
      <c r="AY165" s="10">
        <v>29020400</v>
      </c>
      <c r="AZ165" s="9" t="s">
        <v>156</v>
      </c>
      <c r="BA165" s="8" t="s">
        <v>153</v>
      </c>
      <c r="BB165" s="17">
        <v>0</v>
      </c>
      <c r="BC165" s="17">
        <v>0</v>
      </c>
      <c r="BD165" s="23" t="s">
        <v>460</v>
      </c>
      <c r="BE165" s="8">
        <v>0</v>
      </c>
      <c r="BF165" s="8">
        <v>0</v>
      </c>
      <c r="BG165" s="8">
        <v>0</v>
      </c>
      <c r="BH165" s="8">
        <v>0</v>
      </c>
      <c r="BI165" s="8">
        <v>0</v>
      </c>
      <c r="BJ165" s="8">
        <v>0</v>
      </c>
      <c r="BK165" s="8">
        <v>0</v>
      </c>
      <c r="BL165" s="12">
        <v>1</v>
      </c>
      <c r="BM165" s="12">
        <v>0</v>
      </c>
      <c r="BN165" s="12">
        <v>0</v>
      </c>
      <c r="BO165" s="12">
        <v>0</v>
      </c>
      <c r="BP165" s="12">
        <v>0</v>
      </c>
      <c r="BQ165" s="12">
        <v>0</v>
      </c>
      <c r="BR165" s="12">
        <v>0</v>
      </c>
      <c r="BS165" s="12"/>
      <c r="BT165" s="12"/>
      <c r="BU165" s="12"/>
      <c r="BV165" s="12">
        <v>0</v>
      </c>
      <c r="BW165" s="12">
        <v>0</v>
      </c>
      <c r="BX165" s="12">
        <v>0</v>
      </c>
    </row>
    <row r="166" ht="19.5" customHeight="1" spans="3:76">
      <c r="C166" s="8">
        <v>2902050</v>
      </c>
      <c r="D166" s="9" t="s">
        <v>461</v>
      </c>
      <c r="E166" s="8">
        <v>2</v>
      </c>
      <c r="F166" s="8">
        <v>2902050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2</v>
      </c>
      <c r="X166" s="10"/>
      <c r="Y166" s="10">
        <v>0</v>
      </c>
      <c r="Z166" s="8">
        <v>0</v>
      </c>
      <c r="AA166" s="8">
        <v>0</v>
      </c>
      <c r="AB166" s="8">
        <v>0</v>
      </c>
      <c r="AC166" s="8">
        <v>0</v>
      </c>
      <c r="AD166" s="8">
        <v>0</v>
      </c>
      <c r="AE166" s="8">
        <v>12</v>
      </c>
      <c r="AF166" s="8">
        <v>1</v>
      </c>
      <c r="AG166" s="8">
        <v>3</v>
      </c>
      <c r="AH166" s="12">
        <v>2</v>
      </c>
      <c r="AI166" s="12">
        <v>2</v>
      </c>
      <c r="AJ166" s="12">
        <v>0</v>
      </c>
      <c r="AK166" s="12">
        <v>4</v>
      </c>
      <c r="AL166" s="8">
        <v>0</v>
      </c>
      <c r="AM166" s="8">
        <v>0</v>
      </c>
      <c r="AN166" s="20">
        <v>0</v>
      </c>
      <c r="AO166" s="8">
        <v>0.25</v>
      </c>
      <c r="AP166" s="8">
        <v>2000</v>
      </c>
      <c r="AQ166" s="8">
        <v>0.5</v>
      </c>
      <c r="AR166" s="8">
        <v>10</v>
      </c>
      <c r="AS166" s="12">
        <v>0</v>
      </c>
      <c r="AT166" s="8">
        <v>0</v>
      </c>
      <c r="AU166" s="8"/>
      <c r="AV166" s="9" t="s">
        <v>171</v>
      </c>
      <c r="AW166" s="8" t="s">
        <v>155</v>
      </c>
      <c r="AX166" s="10">
        <v>100301</v>
      </c>
      <c r="AY166" s="10">
        <v>29020500</v>
      </c>
      <c r="AZ166" s="9" t="s">
        <v>194</v>
      </c>
      <c r="BA166" s="8">
        <v>0</v>
      </c>
      <c r="BB166" s="17">
        <v>0</v>
      </c>
      <c r="BC166" s="17">
        <v>0</v>
      </c>
      <c r="BD166" s="23" t="s">
        <v>462</v>
      </c>
      <c r="BE166" s="8">
        <v>0</v>
      </c>
      <c r="BF166" s="8">
        <v>0</v>
      </c>
      <c r="BG166" s="8">
        <v>0</v>
      </c>
      <c r="BH166" s="8">
        <v>0</v>
      </c>
      <c r="BI166" s="8">
        <v>0</v>
      </c>
      <c r="BJ166" s="8">
        <v>0</v>
      </c>
      <c r="BK166" s="8">
        <v>0</v>
      </c>
      <c r="BL166" s="12">
        <v>0</v>
      </c>
      <c r="BM166" s="12">
        <v>0</v>
      </c>
      <c r="BN166" s="12">
        <v>0</v>
      </c>
      <c r="BO166" s="12">
        <v>0</v>
      </c>
      <c r="BP166" s="12">
        <v>0</v>
      </c>
      <c r="BQ166" s="12">
        <v>0</v>
      </c>
      <c r="BR166" s="12">
        <v>0</v>
      </c>
      <c r="BS166" s="12"/>
      <c r="BT166" s="12"/>
      <c r="BU166" s="12"/>
      <c r="BV166" s="12">
        <v>0</v>
      </c>
      <c r="BW166" s="12">
        <v>0</v>
      </c>
      <c r="BX166" s="12">
        <v>0</v>
      </c>
    </row>
    <row r="167" ht="19.5" customHeight="1" spans="3:76">
      <c r="C167" s="8">
        <v>2902060</v>
      </c>
      <c r="D167" s="9" t="s">
        <v>463</v>
      </c>
      <c r="E167" s="8">
        <v>2</v>
      </c>
      <c r="F167" s="8">
        <v>2902060</v>
      </c>
      <c r="G167" s="8">
        <v>0</v>
      </c>
      <c r="H167" s="8">
        <v>0</v>
      </c>
      <c r="I167" s="8">
        <v>1</v>
      </c>
      <c r="J167" s="8">
        <v>0</v>
      </c>
      <c r="K167" s="8">
        <v>0</v>
      </c>
      <c r="L167" s="8">
        <v>0</v>
      </c>
      <c r="M167" s="8">
        <v>0</v>
      </c>
      <c r="N167" s="8">
        <v>1</v>
      </c>
      <c r="O167" s="8">
        <v>0</v>
      </c>
      <c r="P167" s="8">
        <v>1</v>
      </c>
      <c r="Q167" s="8">
        <v>0</v>
      </c>
      <c r="R167" s="12">
        <v>0</v>
      </c>
      <c r="S167" s="8">
        <v>0</v>
      </c>
      <c r="T167" s="8">
        <v>1</v>
      </c>
      <c r="U167" s="8">
        <v>2</v>
      </c>
      <c r="V167" s="8">
        <v>0</v>
      </c>
      <c r="W167" s="8">
        <v>2</v>
      </c>
      <c r="X167" s="10"/>
      <c r="Y167" s="10">
        <v>0</v>
      </c>
      <c r="Z167" s="8">
        <v>0</v>
      </c>
      <c r="AA167" s="8">
        <v>25</v>
      </c>
      <c r="AB167" s="8">
        <v>0</v>
      </c>
      <c r="AC167" s="8">
        <v>0</v>
      </c>
      <c r="AD167" s="8">
        <v>0</v>
      </c>
      <c r="AE167" s="8">
        <v>9</v>
      </c>
      <c r="AF167" s="8">
        <v>1</v>
      </c>
      <c r="AG167" s="8">
        <v>3</v>
      </c>
      <c r="AH167" s="12">
        <v>0</v>
      </c>
      <c r="AI167" s="12">
        <v>2</v>
      </c>
      <c r="AJ167" s="12">
        <v>0</v>
      </c>
      <c r="AK167" s="12">
        <v>2</v>
      </c>
      <c r="AL167" s="8">
        <v>0</v>
      </c>
      <c r="AM167" s="8">
        <v>0</v>
      </c>
      <c r="AN167" s="20">
        <v>0</v>
      </c>
      <c r="AO167" s="8">
        <v>0.5</v>
      </c>
      <c r="AP167" s="8">
        <v>1500</v>
      </c>
      <c r="AQ167" s="8">
        <v>0.5</v>
      </c>
      <c r="AR167" s="8">
        <v>20</v>
      </c>
      <c r="AS167" s="12">
        <v>0</v>
      </c>
      <c r="AT167" s="8">
        <v>0</v>
      </c>
      <c r="AU167" s="8"/>
      <c r="AV167" s="9" t="s">
        <v>171</v>
      </c>
      <c r="AW167" s="8" t="s">
        <v>201</v>
      </c>
      <c r="AX167" s="10">
        <v>100101</v>
      </c>
      <c r="AY167" s="10">
        <v>29020600</v>
      </c>
      <c r="AZ167" s="9" t="s">
        <v>194</v>
      </c>
      <c r="BA167" s="8" t="s">
        <v>464</v>
      </c>
      <c r="BB167" s="17">
        <v>0</v>
      </c>
      <c r="BC167" s="17">
        <v>0</v>
      </c>
      <c r="BD167" s="23" t="s">
        <v>465</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2903010</v>
      </c>
      <c r="D168" s="9" t="s">
        <v>466</v>
      </c>
      <c r="E168" s="8">
        <v>1</v>
      </c>
      <c r="F168" s="8">
        <v>2903010</v>
      </c>
      <c r="G168" s="8">
        <v>0</v>
      </c>
      <c r="H168" s="8">
        <v>0</v>
      </c>
      <c r="I168" s="8">
        <v>1</v>
      </c>
      <c r="J168" s="8">
        <v>0</v>
      </c>
      <c r="K168" s="8">
        <v>0</v>
      </c>
      <c r="L168" s="8">
        <v>0</v>
      </c>
      <c r="M168" s="8">
        <v>0</v>
      </c>
      <c r="N168" s="8">
        <v>1</v>
      </c>
      <c r="O168" s="8">
        <v>0</v>
      </c>
      <c r="P168" s="8">
        <v>0</v>
      </c>
      <c r="Q168" s="8">
        <v>0</v>
      </c>
      <c r="R168" s="12">
        <v>0</v>
      </c>
      <c r="S168" s="8">
        <v>0</v>
      </c>
      <c r="T168" s="8">
        <v>1</v>
      </c>
      <c r="U168" s="8">
        <v>2</v>
      </c>
      <c r="V168" s="8">
        <v>0</v>
      </c>
      <c r="W168" s="8">
        <v>0</v>
      </c>
      <c r="X168" s="10"/>
      <c r="Y168" s="10">
        <v>0</v>
      </c>
      <c r="Z168" s="8">
        <v>0</v>
      </c>
      <c r="AA168" s="8">
        <v>0</v>
      </c>
      <c r="AB168" s="8">
        <v>0</v>
      </c>
      <c r="AC168" s="8">
        <v>0</v>
      </c>
      <c r="AD168" s="8">
        <v>0</v>
      </c>
      <c r="AE168" s="8">
        <v>15</v>
      </c>
      <c r="AF168" s="8">
        <v>1</v>
      </c>
      <c r="AG168" s="8">
        <v>3</v>
      </c>
      <c r="AH168" s="12">
        <v>2</v>
      </c>
      <c r="AI168" s="12">
        <v>1</v>
      </c>
      <c r="AJ168" s="12">
        <v>0</v>
      </c>
      <c r="AK168" s="12">
        <v>6</v>
      </c>
      <c r="AL168" s="8">
        <v>0</v>
      </c>
      <c r="AM168" s="8">
        <v>0</v>
      </c>
      <c r="AN168" s="20">
        <v>0</v>
      </c>
      <c r="AO168" s="8">
        <v>0.25</v>
      </c>
      <c r="AP168" s="8">
        <v>2000</v>
      </c>
      <c r="AQ168" s="8">
        <v>0.1</v>
      </c>
      <c r="AR168" s="8">
        <v>0</v>
      </c>
      <c r="AS168" s="8">
        <v>29030100</v>
      </c>
      <c r="AT168" s="8">
        <v>29030100</v>
      </c>
      <c r="AU168" s="8"/>
      <c r="AV168" s="9" t="s">
        <v>171</v>
      </c>
      <c r="AW168" s="8" t="s">
        <v>208</v>
      </c>
      <c r="AX168" s="10" t="s">
        <v>153</v>
      </c>
      <c r="AY168" s="10">
        <v>29030100</v>
      </c>
      <c r="AZ168" s="9" t="s">
        <v>156</v>
      </c>
      <c r="BA168" s="8">
        <v>0</v>
      </c>
      <c r="BB168" s="17">
        <v>0</v>
      </c>
      <c r="BC168" s="17">
        <v>0</v>
      </c>
      <c r="BD168" s="23" t="s">
        <v>467</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2903020</v>
      </c>
      <c r="D169" s="9" t="s">
        <v>468</v>
      </c>
      <c r="E169" s="8">
        <v>1</v>
      </c>
      <c r="F169" s="8">
        <v>2903020</v>
      </c>
      <c r="G169" s="8">
        <v>0</v>
      </c>
      <c r="H169" s="8">
        <v>0</v>
      </c>
      <c r="I169" s="8">
        <v>1</v>
      </c>
      <c r="J169" s="8">
        <v>0</v>
      </c>
      <c r="K169" s="8">
        <v>0</v>
      </c>
      <c r="L169" s="8">
        <v>0</v>
      </c>
      <c r="M169" s="8">
        <v>0</v>
      </c>
      <c r="N169" s="8">
        <v>1</v>
      </c>
      <c r="O169" s="8">
        <v>0</v>
      </c>
      <c r="P169" s="8">
        <v>0</v>
      </c>
      <c r="Q169" s="8">
        <v>0</v>
      </c>
      <c r="R169" s="12">
        <v>0</v>
      </c>
      <c r="S169" s="8">
        <v>0</v>
      </c>
      <c r="T169" s="8">
        <v>1</v>
      </c>
      <c r="U169" s="8">
        <v>0</v>
      </c>
      <c r="V169" s="8">
        <v>0</v>
      </c>
      <c r="W169" s="8">
        <v>0</v>
      </c>
      <c r="X169" s="10"/>
      <c r="Y169" s="10">
        <v>0</v>
      </c>
      <c r="Z169" s="8">
        <v>0</v>
      </c>
      <c r="AA169" s="8">
        <v>0</v>
      </c>
      <c r="AB169" s="8">
        <v>0</v>
      </c>
      <c r="AC169" s="8">
        <v>0</v>
      </c>
      <c r="AD169" s="8">
        <v>0</v>
      </c>
      <c r="AE169" s="8">
        <v>0</v>
      </c>
      <c r="AF169" s="8">
        <v>1</v>
      </c>
      <c r="AG169" s="8">
        <v>3</v>
      </c>
      <c r="AH169" s="12">
        <v>2</v>
      </c>
      <c r="AI169" s="12">
        <v>1</v>
      </c>
      <c r="AJ169" s="12">
        <v>1</v>
      </c>
      <c r="AK169" s="12">
        <v>0</v>
      </c>
      <c r="AL169" s="8">
        <v>0</v>
      </c>
      <c r="AM169" s="8">
        <v>0</v>
      </c>
      <c r="AN169" s="20">
        <v>0</v>
      </c>
      <c r="AO169" s="8">
        <v>0</v>
      </c>
      <c r="AP169" s="8">
        <v>0</v>
      </c>
      <c r="AQ169" s="8">
        <v>0</v>
      </c>
      <c r="AR169" s="8">
        <v>0</v>
      </c>
      <c r="AS169" s="12">
        <v>0</v>
      </c>
      <c r="AT169" s="8">
        <v>29030200</v>
      </c>
      <c r="AU169" s="8"/>
      <c r="AV169" s="9" t="s">
        <v>171</v>
      </c>
      <c r="AW169" s="8">
        <v>0</v>
      </c>
      <c r="AX169" s="10">
        <v>0</v>
      </c>
      <c r="AY169" s="10">
        <v>29030200</v>
      </c>
      <c r="AZ169" s="9" t="s">
        <v>153</v>
      </c>
      <c r="BA169" s="8" t="s">
        <v>469</v>
      </c>
      <c r="BB169" s="17"/>
      <c r="BC169" s="17">
        <v>1</v>
      </c>
      <c r="BD169" s="23" t="s">
        <v>470</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2903030</v>
      </c>
      <c r="D170" s="9" t="s">
        <v>331</v>
      </c>
      <c r="E170" s="8">
        <v>1</v>
      </c>
      <c r="F170" s="8">
        <v>2903030</v>
      </c>
      <c r="G170" s="8">
        <v>0</v>
      </c>
      <c r="H170" s="8">
        <v>0</v>
      </c>
      <c r="I170" s="8">
        <v>1</v>
      </c>
      <c r="J170" s="8">
        <v>0</v>
      </c>
      <c r="K170" s="8">
        <v>0</v>
      </c>
      <c r="L170" s="8">
        <v>0</v>
      </c>
      <c r="M170" s="8">
        <v>0</v>
      </c>
      <c r="N170" s="8">
        <v>1</v>
      </c>
      <c r="O170" s="8">
        <v>0</v>
      </c>
      <c r="P170" s="8">
        <v>0</v>
      </c>
      <c r="Q170" s="8">
        <v>0</v>
      </c>
      <c r="R170" s="12">
        <v>0</v>
      </c>
      <c r="S170" s="8">
        <v>0</v>
      </c>
      <c r="T170" s="8">
        <v>1</v>
      </c>
      <c r="U170" s="8">
        <v>2</v>
      </c>
      <c r="V170" s="8">
        <v>0</v>
      </c>
      <c r="W170" s="8">
        <v>0</v>
      </c>
      <c r="X170" s="10"/>
      <c r="Y170" s="10">
        <v>0</v>
      </c>
      <c r="Z170" s="8">
        <v>0</v>
      </c>
      <c r="AA170" s="8">
        <v>0</v>
      </c>
      <c r="AB170" s="8">
        <v>0</v>
      </c>
      <c r="AC170" s="8">
        <v>1</v>
      </c>
      <c r="AD170" s="8">
        <v>0</v>
      </c>
      <c r="AE170" s="8">
        <v>25</v>
      </c>
      <c r="AF170" s="8">
        <v>1</v>
      </c>
      <c r="AG170" s="8">
        <v>3</v>
      </c>
      <c r="AH170" s="12">
        <v>2</v>
      </c>
      <c r="AI170" s="12">
        <v>1</v>
      </c>
      <c r="AJ170" s="12">
        <v>1</v>
      </c>
      <c r="AK170" s="12">
        <v>0</v>
      </c>
      <c r="AL170" s="8">
        <v>0</v>
      </c>
      <c r="AM170" s="8">
        <v>0</v>
      </c>
      <c r="AN170" s="20">
        <v>0</v>
      </c>
      <c r="AO170" s="8">
        <v>0</v>
      </c>
      <c r="AP170" s="8">
        <v>1000</v>
      </c>
      <c r="AQ170" s="8">
        <v>0</v>
      </c>
      <c r="AR170" s="8">
        <v>0</v>
      </c>
      <c r="AS170" s="12">
        <v>21030100</v>
      </c>
      <c r="AT170" s="8">
        <v>0</v>
      </c>
      <c r="AU170" s="8"/>
      <c r="AV170" s="9" t="s">
        <v>171</v>
      </c>
      <c r="AW170" s="8" t="s">
        <v>211</v>
      </c>
      <c r="AX170" s="10">
        <v>0</v>
      </c>
      <c r="AY170" s="10">
        <v>29030300</v>
      </c>
      <c r="AZ170" s="9" t="s">
        <v>156</v>
      </c>
      <c r="BA170" s="8" t="s">
        <v>153</v>
      </c>
      <c r="BB170" s="17">
        <v>0</v>
      </c>
      <c r="BC170" s="17">
        <v>0</v>
      </c>
      <c r="BD170" s="23" t="s">
        <v>471</v>
      </c>
      <c r="BE170" s="8">
        <v>0</v>
      </c>
      <c r="BF170" s="8">
        <v>0</v>
      </c>
      <c r="BG170" s="8">
        <v>0</v>
      </c>
      <c r="BH170" s="8">
        <v>0</v>
      </c>
      <c r="BI170" s="8">
        <v>0</v>
      </c>
      <c r="BJ170" s="8">
        <v>0</v>
      </c>
      <c r="BK170" s="8">
        <v>0</v>
      </c>
      <c r="BL170" s="12">
        <v>1</v>
      </c>
      <c r="BM170" s="12">
        <v>0</v>
      </c>
      <c r="BN170" s="12">
        <v>0</v>
      </c>
      <c r="BO170" s="12">
        <v>0</v>
      </c>
      <c r="BP170" s="12">
        <v>0</v>
      </c>
      <c r="BQ170" s="12">
        <v>0</v>
      </c>
      <c r="BR170" s="12">
        <v>0</v>
      </c>
      <c r="BS170" s="12"/>
      <c r="BT170" s="12"/>
      <c r="BU170" s="12"/>
      <c r="BV170" s="12">
        <v>0</v>
      </c>
      <c r="BW170" s="12">
        <v>0</v>
      </c>
      <c r="BX170" s="12">
        <v>0</v>
      </c>
    </row>
    <row r="171" ht="19.5" customHeight="1" spans="3:76">
      <c r="C171" s="8">
        <v>2903040</v>
      </c>
      <c r="D171" s="9" t="s">
        <v>472</v>
      </c>
      <c r="E171" s="8">
        <v>3</v>
      </c>
      <c r="F171" s="8">
        <v>2903040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0</v>
      </c>
      <c r="AD171" s="8">
        <v>0</v>
      </c>
      <c r="AE171" s="8">
        <v>18</v>
      </c>
      <c r="AF171" s="8">
        <v>1</v>
      </c>
      <c r="AG171" s="8">
        <v>4</v>
      </c>
      <c r="AH171" s="12">
        <v>2</v>
      </c>
      <c r="AI171" s="12">
        <v>1</v>
      </c>
      <c r="AJ171" s="12">
        <v>0</v>
      </c>
      <c r="AK171" s="12">
        <v>6</v>
      </c>
      <c r="AL171" s="8">
        <v>0</v>
      </c>
      <c r="AM171" s="8">
        <v>0</v>
      </c>
      <c r="AN171" s="20">
        <v>0</v>
      </c>
      <c r="AO171" s="8">
        <v>0.25</v>
      </c>
      <c r="AP171" s="8">
        <v>10000</v>
      </c>
      <c r="AQ171" s="8">
        <v>0.5</v>
      </c>
      <c r="AR171" s="8">
        <v>0</v>
      </c>
      <c r="AS171" s="12">
        <v>0</v>
      </c>
      <c r="AT171" s="210" t="s">
        <v>473</v>
      </c>
      <c r="AU171" s="8"/>
      <c r="AV171" s="9" t="s">
        <v>171</v>
      </c>
      <c r="AW171" s="8" t="s">
        <v>412</v>
      </c>
      <c r="AX171" s="10">
        <v>0</v>
      </c>
      <c r="AY171" s="10">
        <v>29030400</v>
      </c>
      <c r="AZ171" s="9" t="s">
        <v>215</v>
      </c>
      <c r="BA171" s="8" t="s">
        <v>216</v>
      </c>
      <c r="BB171" s="17">
        <v>0</v>
      </c>
      <c r="BC171" s="17">
        <v>0</v>
      </c>
      <c r="BD171" s="23" t="s">
        <v>474</v>
      </c>
      <c r="BE171" s="8">
        <v>0</v>
      </c>
      <c r="BF171" s="8">
        <v>0</v>
      </c>
      <c r="BG171" s="8">
        <v>0</v>
      </c>
      <c r="BH171" s="8">
        <v>0</v>
      </c>
      <c r="BI171" s="8">
        <v>0</v>
      </c>
      <c r="BJ171" s="8">
        <v>0</v>
      </c>
      <c r="BK171" s="8">
        <v>0</v>
      </c>
      <c r="BL171" s="12">
        <v>0</v>
      </c>
      <c r="BM171" s="12">
        <v>0</v>
      </c>
      <c r="BN171" s="12">
        <v>0</v>
      </c>
      <c r="BO171" s="12">
        <v>0</v>
      </c>
      <c r="BP171" s="12">
        <v>0</v>
      </c>
      <c r="BQ171" s="12">
        <v>0</v>
      </c>
      <c r="BR171" s="12">
        <v>0</v>
      </c>
      <c r="BS171" s="12"/>
      <c r="BT171" s="12"/>
      <c r="BU171" s="12"/>
      <c r="BV171" s="12">
        <v>0</v>
      </c>
      <c r="BW171" s="12">
        <v>0</v>
      </c>
      <c r="BX171" s="12">
        <v>0</v>
      </c>
    </row>
    <row r="172" ht="19.5" customHeight="1" spans="3:76">
      <c r="C172" s="8">
        <v>2903050</v>
      </c>
      <c r="D172" s="9" t="s">
        <v>475</v>
      </c>
      <c r="E172" s="8">
        <v>1</v>
      </c>
      <c r="F172" s="8">
        <v>2903050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30</v>
      </c>
      <c r="AF172" s="8">
        <v>0</v>
      </c>
      <c r="AG172" s="8">
        <v>0</v>
      </c>
      <c r="AH172" s="12">
        <v>2</v>
      </c>
      <c r="AI172" s="12">
        <v>0</v>
      </c>
      <c r="AJ172" s="12">
        <v>0</v>
      </c>
      <c r="AK172" s="12">
        <v>0</v>
      </c>
      <c r="AL172" s="8">
        <v>0</v>
      </c>
      <c r="AM172" s="8">
        <v>0</v>
      </c>
      <c r="AN172" s="20">
        <v>0</v>
      </c>
      <c r="AO172" s="8">
        <v>0</v>
      </c>
      <c r="AP172" s="8">
        <v>1000</v>
      </c>
      <c r="AQ172" s="8">
        <v>0</v>
      </c>
      <c r="AR172" s="8">
        <v>0</v>
      </c>
      <c r="AS172" s="12">
        <v>29030500</v>
      </c>
      <c r="AT172" s="8" t="s">
        <v>153</v>
      </c>
      <c r="AU172" s="8"/>
      <c r="AV172" s="9" t="s">
        <v>171</v>
      </c>
      <c r="AW172" s="8" t="s">
        <v>388</v>
      </c>
      <c r="AX172" s="10">
        <v>0</v>
      </c>
      <c r="AY172" s="10">
        <v>29030500</v>
      </c>
      <c r="AZ172" s="9" t="s">
        <v>156</v>
      </c>
      <c r="BA172" s="8" t="s">
        <v>153</v>
      </c>
      <c r="BB172" s="17">
        <v>0</v>
      </c>
      <c r="BC172" s="17">
        <v>0</v>
      </c>
      <c r="BD172" s="23" t="s">
        <v>476</v>
      </c>
      <c r="BE172" s="8">
        <v>0</v>
      </c>
      <c r="BF172" s="8">
        <v>0</v>
      </c>
      <c r="BG172" s="8">
        <v>0</v>
      </c>
      <c r="BH172" s="8">
        <v>0</v>
      </c>
      <c r="BI172" s="8">
        <v>0</v>
      </c>
      <c r="BJ172" s="8">
        <v>0</v>
      </c>
      <c r="BK172" s="8">
        <v>0</v>
      </c>
      <c r="BL172" s="12">
        <v>1</v>
      </c>
      <c r="BM172" s="12">
        <v>0</v>
      </c>
      <c r="BN172" s="12">
        <v>0</v>
      </c>
      <c r="BO172" s="12">
        <v>0</v>
      </c>
      <c r="BP172" s="12">
        <v>0</v>
      </c>
      <c r="BQ172" s="12">
        <v>0</v>
      </c>
      <c r="BR172" s="12">
        <v>0</v>
      </c>
      <c r="BS172" s="12"/>
      <c r="BT172" s="12"/>
      <c r="BU172" s="12"/>
      <c r="BV172" s="12">
        <v>0</v>
      </c>
      <c r="BW172" s="12">
        <v>0</v>
      </c>
      <c r="BX172" s="12">
        <v>0</v>
      </c>
    </row>
    <row r="173" ht="19.5" customHeight="1" spans="3:76">
      <c r="C173" s="8">
        <v>2903060</v>
      </c>
      <c r="D173" s="9" t="s">
        <v>477</v>
      </c>
      <c r="E173" s="8">
        <v>1</v>
      </c>
      <c r="F173" s="8">
        <v>2903060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1</v>
      </c>
      <c r="AD173" s="8">
        <v>0</v>
      </c>
      <c r="AE173" s="8">
        <v>18</v>
      </c>
      <c r="AF173" s="8">
        <v>1</v>
      </c>
      <c r="AG173" s="8">
        <v>3</v>
      </c>
      <c r="AH173" s="12">
        <v>2</v>
      </c>
      <c r="AI173" s="12">
        <v>1</v>
      </c>
      <c r="AJ173" s="12">
        <v>1</v>
      </c>
      <c r="AK173" s="12">
        <v>0</v>
      </c>
      <c r="AL173" s="8">
        <v>0</v>
      </c>
      <c r="AM173" s="8">
        <v>0</v>
      </c>
      <c r="AN173" s="20">
        <v>0</v>
      </c>
      <c r="AO173" s="8">
        <v>0.5</v>
      </c>
      <c r="AP173" s="8">
        <v>1000</v>
      </c>
      <c r="AQ173" s="8">
        <v>0.5</v>
      </c>
      <c r="AR173" s="8">
        <v>0</v>
      </c>
      <c r="AS173" s="12">
        <v>29030600</v>
      </c>
      <c r="AT173" s="8" t="s">
        <v>153</v>
      </c>
      <c r="AU173" s="8"/>
      <c r="AV173" s="9" t="s">
        <v>171</v>
      </c>
      <c r="AW173" s="8" t="s">
        <v>340</v>
      </c>
      <c r="AX173" s="10">
        <v>0</v>
      </c>
      <c r="AY173" s="10">
        <v>29030600</v>
      </c>
      <c r="AZ173" s="9" t="s">
        <v>156</v>
      </c>
      <c r="BA173" s="8" t="s">
        <v>153</v>
      </c>
      <c r="BB173" s="17">
        <v>0</v>
      </c>
      <c r="BC173" s="17">
        <v>0</v>
      </c>
      <c r="BD173" s="23" t="s">
        <v>478</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10">
        <v>4000001</v>
      </c>
      <c r="D174" s="11" t="s">
        <v>479</v>
      </c>
      <c r="E174" s="10">
        <v>1</v>
      </c>
      <c r="F174" s="12">
        <v>80000001</v>
      </c>
      <c r="G174" s="10">
        <v>0</v>
      </c>
      <c r="H174" s="10">
        <v>0</v>
      </c>
      <c r="I174" s="8">
        <v>1</v>
      </c>
      <c r="J174" s="8">
        <v>0</v>
      </c>
      <c r="K174" s="8">
        <v>0</v>
      </c>
      <c r="L174" s="10">
        <v>0</v>
      </c>
      <c r="M174" s="10">
        <v>0</v>
      </c>
      <c r="N174" s="10">
        <v>1</v>
      </c>
      <c r="O174" s="10">
        <v>0</v>
      </c>
      <c r="P174" s="10">
        <v>0</v>
      </c>
      <c r="Q174" s="10">
        <v>0</v>
      </c>
      <c r="R174" s="12">
        <v>0</v>
      </c>
      <c r="S174" s="17">
        <v>0</v>
      </c>
      <c r="T174" s="8">
        <v>1</v>
      </c>
      <c r="U174" s="10">
        <v>2</v>
      </c>
      <c r="V174" s="10">
        <v>0</v>
      </c>
      <c r="W174" s="10">
        <v>0</v>
      </c>
      <c r="X174" s="10"/>
      <c r="Y174" s="10">
        <v>0</v>
      </c>
      <c r="Z174" s="10">
        <v>0</v>
      </c>
      <c r="AA174" s="10">
        <v>0</v>
      </c>
      <c r="AB174" s="10">
        <v>0</v>
      </c>
      <c r="AC174" s="10">
        <v>1</v>
      </c>
      <c r="AD174" s="10">
        <v>0</v>
      </c>
      <c r="AE174" s="10">
        <v>18</v>
      </c>
      <c r="AF174" s="10">
        <v>0</v>
      </c>
      <c r="AG174" s="10">
        <v>0</v>
      </c>
      <c r="AH174" s="12">
        <v>2</v>
      </c>
      <c r="AI174" s="12">
        <v>0</v>
      </c>
      <c r="AJ174" s="12">
        <v>0</v>
      </c>
      <c r="AK174" s="12">
        <v>0</v>
      </c>
      <c r="AL174" s="10">
        <v>0</v>
      </c>
      <c r="AM174" s="10">
        <v>0</v>
      </c>
      <c r="AN174" s="10">
        <v>0</v>
      </c>
      <c r="AO174" s="10">
        <v>0</v>
      </c>
      <c r="AP174" s="10">
        <v>1000</v>
      </c>
      <c r="AQ174" s="10">
        <v>0</v>
      </c>
      <c r="AR174" s="10">
        <v>0</v>
      </c>
      <c r="AS174" s="12">
        <v>40000010</v>
      </c>
      <c r="AT174" s="10" t="s">
        <v>153</v>
      </c>
      <c r="AU174" s="10"/>
      <c r="AV174" s="9" t="s">
        <v>171</v>
      </c>
      <c r="AW174" s="10" t="s">
        <v>388</v>
      </c>
      <c r="AX174" s="10">
        <v>0</v>
      </c>
      <c r="AY174" s="10">
        <v>40000010</v>
      </c>
      <c r="AZ174" s="11" t="s">
        <v>156</v>
      </c>
      <c r="BA174" s="11" t="s">
        <v>153</v>
      </c>
      <c r="BB174" s="17">
        <v>0</v>
      </c>
      <c r="BC174" s="17">
        <v>0</v>
      </c>
      <c r="BD174" s="39" t="s">
        <v>480</v>
      </c>
      <c r="BE174" s="10">
        <v>0</v>
      </c>
      <c r="BF174" s="8">
        <v>0</v>
      </c>
      <c r="BG174" s="10">
        <v>0</v>
      </c>
      <c r="BH174" s="10">
        <v>0</v>
      </c>
      <c r="BI174" s="10">
        <v>0</v>
      </c>
      <c r="BJ174" s="10">
        <v>0</v>
      </c>
      <c r="BK174" s="25">
        <v>0</v>
      </c>
      <c r="BL174" s="12">
        <v>0</v>
      </c>
      <c r="BM174" s="12">
        <v>0</v>
      </c>
      <c r="BN174" s="12">
        <v>0</v>
      </c>
      <c r="BO174" s="12">
        <v>0</v>
      </c>
      <c r="BP174" s="12">
        <v>0</v>
      </c>
      <c r="BQ174" s="12">
        <v>0</v>
      </c>
      <c r="BR174" s="12">
        <v>0</v>
      </c>
      <c r="BS174" s="12"/>
      <c r="BT174" s="12"/>
      <c r="BU174" s="12"/>
      <c r="BV174" s="12">
        <v>0</v>
      </c>
      <c r="BW174" s="12">
        <v>0</v>
      </c>
      <c r="BX174" s="12">
        <v>0</v>
      </c>
    </row>
    <row r="175" ht="20.1" customHeight="1" spans="3:76">
      <c r="C175" s="10">
        <v>4000011</v>
      </c>
      <c r="D175" s="11" t="s">
        <v>481</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480</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2">
        <v>40000101</v>
      </c>
      <c r="D176" s="27" t="s">
        <v>482</v>
      </c>
      <c r="E176" s="12">
        <v>1</v>
      </c>
      <c r="F176" s="12">
        <v>80000001</v>
      </c>
      <c r="G176" s="12">
        <v>0</v>
      </c>
      <c r="H176" s="12">
        <v>0</v>
      </c>
      <c r="I176" s="12">
        <v>0</v>
      </c>
      <c r="J176" s="8">
        <v>0</v>
      </c>
      <c r="K176" s="12">
        <v>0</v>
      </c>
      <c r="L176" s="12">
        <v>0</v>
      </c>
      <c r="M176" s="12">
        <v>0</v>
      </c>
      <c r="N176" s="12">
        <v>2</v>
      </c>
      <c r="O176" s="12">
        <v>0</v>
      </c>
      <c r="P176" s="12">
        <v>0</v>
      </c>
      <c r="Q176" s="12">
        <v>0</v>
      </c>
      <c r="R176" s="12">
        <v>0</v>
      </c>
      <c r="S176" s="12">
        <v>0</v>
      </c>
      <c r="T176" s="8">
        <v>1</v>
      </c>
      <c r="U176" s="12">
        <v>0</v>
      </c>
      <c r="V176" s="12">
        <v>0</v>
      </c>
      <c r="W176" s="12">
        <v>0</v>
      </c>
      <c r="X176" s="12"/>
      <c r="Y176" s="12">
        <v>0</v>
      </c>
      <c r="Z176" s="12">
        <v>0</v>
      </c>
      <c r="AA176" s="12">
        <v>0</v>
      </c>
      <c r="AB176" s="12">
        <v>0</v>
      </c>
      <c r="AC176" s="12">
        <v>1</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c r="AV176" s="12">
        <v>0</v>
      </c>
      <c r="AW176" s="12">
        <v>0</v>
      </c>
      <c r="AX176" s="12">
        <v>0</v>
      </c>
      <c r="AY176" s="12">
        <v>0</v>
      </c>
      <c r="AZ176" s="12">
        <v>0</v>
      </c>
      <c r="BA176" s="12">
        <v>0</v>
      </c>
      <c r="BB176" s="12">
        <v>0</v>
      </c>
      <c r="BC176" s="12">
        <v>0</v>
      </c>
      <c r="BD176" s="34" t="s">
        <v>483</v>
      </c>
      <c r="BE176" s="12">
        <v>0</v>
      </c>
      <c r="BF176" s="12">
        <v>0</v>
      </c>
      <c r="BG176" s="12">
        <v>0</v>
      </c>
      <c r="BH176" s="12">
        <v>0</v>
      </c>
      <c r="BI176" s="12">
        <v>0</v>
      </c>
      <c r="BJ176" s="12">
        <v>0</v>
      </c>
      <c r="BK176" s="12">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40000102</v>
      </c>
      <c r="D177" s="27" t="s">
        <v>484</v>
      </c>
      <c r="E177" s="12">
        <v>1</v>
      </c>
      <c r="F177" s="12">
        <v>80000001</v>
      </c>
      <c r="G177" s="12">
        <v>0</v>
      </c>
      <c r="H177" s="12">
        <v>0</v>
      </c>
      <c r="I177" s="12">
        <v>0</v>
      </c>
      <c r="J177" s="12">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t="s">
        <v>485</v>
      </c>
      <c r="AZ177" s="12">
        <v>0</v>
      </c>
      <c r="BA177" s="12">
        <v>0</v>
      </c>
      <c r="BB177" s="12">
        <v>0</v>
      </c>
      <c r="BC177" s="12">
        <v>0</v>
      </c>
      <c r="BD177" s="34" t="s">
        <v>486</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40000103</v>
      </c>
      <c r="D178" s="27" t="s">
        <v>487</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v>0</v>
      </c>
      <c r="AZ178" s="12">
        <v>0</v>
      </c>
      <c r="BA178" s="12">
        <v>0</v>
      </c>
      <c r="BB178" s="12">
        <v>0</v>
      </c>
      <c r="BC178" s="12">
        <v>0</v>
      </c>
      <c r="BD178" s="34" t="s">
        <v>488</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40000201</v>
      </c>
      <c r="D179" s="27" t="s">
        <v>489</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490</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40000202</v>
      </c>
      <c r="D180" s="27" t="s">
        <v>491</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492</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40000203</v>
      </c>
      <c r="D181" s="27" t="s">
        <v>493</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494</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40001101</v>
      </c>
      <c r="D182" s="27" t="s">
        <v>495</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496</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40001102</v>
      </c>
      <c r="D183" s="27" t="s">
        <v>497</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498</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40001103</v>
      </c>
      <c r="D184" s="27" t="s">
        <v>499</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500</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40002101</v>
      </c>
      <c r="D185" s="27" t="s">
        <v>501</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502</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40002102</v>
      </c>
      <c r="D186" s="27" t="s">
        <v>503</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504</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40002103</v>
      </c>
      <c r="D187" s="27" t="s">
        <v>505</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506</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8">
        <v>60000311</v>
      </c>
      <c r="D188" s="9" t="s">
        <v>173</v>
      </c>
      <c r="E188" s="8">
        <v>1</v>
      </c>
      <c r="F188" s="12">
        <v>80000001</v>
      </c>
      <c r="G188" s="8">
        <v>60000312</v>
      </c>
      <c r="H188" s="8">
        <v>0</v>
      </c>
      <c r="I188" s="8">
        <v>1</v>
      </c>
      <c r="J188" s="8">
        <v>3</v>
      </c>
      <c r="K188" s="8">
        <v>0</v>
      </c>
      <c r="L188" s="8">
        <v>0</v>
      </c>
      <c r="M188" s="8">
        <v>0</v>
      </c>
      <c r="N188" s="8">
        <v>1</v>
      </c>
      <c r="O188" s="8">
        <v>0</v>
      </c>
      <c r="P188" s="8">
        <v>0</v>
      </c>
      <c r="Q188" s="8">
        <v>0</v>
      </c>
      <c r="R188" s="12">
        <v>0</v>
      </c>
      <c r="S188" s="8">
        <v>60000312</v>
      </c>
      <c r="T188" s="8">
        <v>0</v>
      </c>
      <c r="U188" s="8">
        <v>1</v>
      </c>
      <c r="V188" s="8">
        <v>0</v>
      </c>
      <c r="W188" s="8">
        <v>1</v>
      </c>
      <c r="X188" s="10"/>
      <c r="Y188" s="10">
        <v>0</v>
      </c>
      <c r="Z188" s="8">
        <v>0</v>
      </c>
      <c r="AA188" s="8">
        <v>0</v>
      </c>
      <c r="AB188" s="8">
        <v>0</v>
      </c>
      <c r="AC188" s="8">
        <v>1</v>
      </c>
      <c r="AD188" s="8">
        <v>0</v>
      </c>
      <c r="AE188" s="8">
        <v>0</v>
      </c>
      <c r="AF188" s="8">
        <v>2</v>
      </c>
      <c r="AG188" s="8" t="s">
        <v>174</v>
      </c>
      <c r="AH188" s="12">
        <v>2</v>
      </c>
      <c r="AI188" s="12">
        <v>0</v>
      </c>
      <c r="AJ188" s="12">
        <v>0</v>
      </c>
      <c r="AK188" s="12">
        <v>3</v>
      </c>
      <c r="AL188" s="8">
        <v>0</v>
      </c>
      <c r="AM188" s="8">
        <v>0</v>
      </c>
      <c r="AN188" s="20">
        <v>0</v>
      </c>
      <c r="AO188" s="8">
        <v>0.25</v>
      </c>
      <c r="AP188" s="8">
        <v>3000</v>
      </c>
      <c r="AQ188" s="8">
        <v>0.4</v>
      </c>
      <c r="AR188" s="8">
        <v>0</v>
      </c>
      <c r="AS188" s="12">
        <v>0</v>
      </c>
      <c r="AT188" s="8" t="s">
        <v>153</v>
      </c>
      <c r="AU188" s="8"/>
      <c r="AV188" s="9" t="s">
        <v>175</v>
      </c>
      <c r="AW188" s="8" t="s">
        <v>176</v>
      </c>
      <c r="AX188" s="10">
        <v>12000001</v>
      </c>
      <c r="AY188" s="40">
        <v>20100010</v>
      </c>
      <c r="AZ188" s="9" t="s">
        <v>156</v>
      </c>
      <c r="BA188" s="8">
        <v>0</v>
      </c>
      <c r="BB188" s="17">
        <v>0</v>
      </c>
      <c r="BC188" s="17">
        <v>0</v>
      </c>
      <c r="BD188" s="23"/>
      <c r="BE188" s="8">
        <v>0</v>
      </c>
      <c r="BF188" s="8">
        <v>0</v>
      </c>
      <c r="BG188" s="8">
        <v>0</v>
      </c>
      <c r="BH188" s="8">
        <v>0</v>
      </c>
      <c r="BI188" s="8">
        <v>0</v>
      </c>
      <c r="BJ188" s="8">
        <v>0</v>
      </c>
      <c r="BK188" s="8">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60000312</v>
      </c>
      <c r="D189" s="9" t="s">
        <v>177</v>
      </c>
      <c r="E189" s="8">
        <v>1</v>
      </c>
      <c r="F189" s="12">
        <v>80000001</v>
      </c>
      <c r="G189" s="8">
        <v>60000313</v>
      </c>
      <c r="H189" s="8">
        <v>0</v>
      </c>
      <c r="I189" s="8">
        <v>1</v>
      </c>
      <c r="J189" s="8">
        <v>3</v>
      </c>
      <c r="K189" s="8">
        <v>0</v>
      </c>
      <c r="L189" s="8">
        <v>0</v>
      </c>
      <c r="M189" s="8">
        <v>0</v>
      </c>
      <c r="N189" s="8">
        <v>1</v>
      </c>
      <c r="O189" s="8">
        <v>0</v>
      </c>
      <c r="P189" s="8">
        <v>0</v>
      </c>
      <c r="Q189" s="8">
        <v>0</v>
      </c>
      <c r="R189" s="12">
        <v>0</v>
      </c>
      <c r="S189" s="8">
        <v>60000313</v>
      </c>
      <c r="T189" s="8">
        <v>0</v>
      </c>
      <c r="U189" s="8">
        <v>1</v>
      </c>
      <c r="V189" s="8">
        <v>0</v>
      </c>
      <c r="W189" s="8">
        <v>1.2</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0.7</v>
      </c>
      <c r="AR189" s="8">
        <v>0</v>
      </c>
      <c r="AS189" s="12">
        <v>0</v>
      </c>
      <c r="AT189" s="8" t="s">
        <v>153</v>
      </c>
      <c r="AU189" s="8"/>
      <c r="AV189" s="9" t="s">
        <v>178</v>
      </c>
      <c r="AW189" s="8" t="s">
        <v>176</v>
      </c>
      <c r="AX189" s="10">
        <v>12000001</v>
      </c>
      <c r="AY189" s="40">
        <v>20100020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19.5" customHeight="1" spans="3:76">
      <c r="C190" s="8">
        <v>60000313</v>
      </c>
      <c r="D190" s="9" t="s">
        <v>179</v>
      </c>
      <c r="E190" s="8">
        <v>1</v>
      </c>
      <c r="F190" s="12">
        <v>80000001</v>
      </c>
      <c r="G190" s="8">
        <v>60000311</v>
      </c>
      <c r="H190" s="8">
        <v>0</v>
      </c>
      <c r="I190" s="8">
        <v>1</v>
      </c>
      <c r="J190" s="8">
        <v>3</v>
      </c>
      <c r="K190" s="8">
        <v>0</v>
      </c>
      <c r="L190" s="8">
        <v>0</v>
      </c>
      <c r="M190" s="8">
        <v>0</v>
      </c>
      <c r="N190" s="8">
        <v>1</v>
      </c>
      <c r="O190" s="8">
        <v>0</v>
      </c>
      <c r="P190" s="8">
        <v>0</v>
      </c>
      <c r="Q190" s="8">
        <v>0</v>
      </c>
      <c r="R190" s="12">
        <v>0</v>
      </c>
      <c r="S190" s="8">
        <v>60000311</v>
      </c>
      <c r="T190" s="8">
        <v>0</v>
      </c>
      <c r="U190" s="8">
        <v>1</v>
      </c>
      <c r="V190" s="8">
        <v>0</v>
      </c>
      <c r="W190" s="8">
        <v>1.5</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0.3</v>
      </c>
      <c r="AP190" s="8">
        <v>3000</v>
      </c>
      <c r="AQ190" s="8">
        <v>0.5</v>
      </c>
      <c r="AR190" s="8">
        <v>0</v>
      </c>
      <c r="AS190" s="12">
        <v>0</v>
      </c>
      <c r="AT190" s="8" t="s">
        <v>153</v>
      </c>
      <c r="AU190" s="8"/>
      <c r="AV190" s="9" t="s">
        <v>180</v>
      </c>
      <c r="AW190" s="8" t="s">
        <v>176</v>
      </c>
      <c r="AX190" s="10">
        <v>12000001</v>
      </c>
      <c r="AY190" s="40">
        <v>20100030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20.1" customHeight="1" spans="3:76">
      <c r="C191" s="8">
        <v>60000321</v>
      </c>
      <c r="D191" s="9" t="s">
        <v>507</v>
      </c>
      <c r="E191" s="8">
        <v>1</v>
      </c>
      <c r="F191" s="12">
        <v>80000001</v>
      </c>
      <c r="G191" s="8">
        <v>0</v>
      </c>
      <c r="H191" s="8">
        <v>0</v>
      </c>
      <c r="I191" s="8">
        <v>1</v>
      </c>
      <c r="J191" s="8">
        <v>3</v>
      </c>
      <c r="K191" s="8">
        <v>0</v>
      </c>
      <c r="L191" s="8">
        <v>0</v>
      </c>
      <c r="M191" s="8">
        <v>0</v>
      </c>
      <c r="N191" s="8">
        <v>1</v>
      </c>
      <c r="O191" s="8">
        <v>0</v>
      </c>
      <c r="P191" s="8">
        <v>0</v>
      </c>
      <c r="Q191" s="8">
        <v>0</v>
      </c>
      <c r="R191" s="12">
        <v>0</v>
      </c>
      <c r="S191" s="8">
        <v>60000322</v>
      </c>
      <c r="T191" s="8">
        <v>0</v>
      </c>
      <c r="U191" s="8">
        <v>1</v>
      </c>
      <c r="V191" s="8">
        <v>0</v>
      </c>
      <c r="W191" s="8">
        <v>1.2</v>
      </c>
      <c r="X191" s="10"/>
      <c r="Y191" s="10">
        <v>0</v>
      </c>
      <c r="Z191" s="8">
        <v>0</v>
      </c>
      <c r="AA191" s="8">
        <v>0</v>
      </c>
      <c r="AB191" s="8">
        <v>0</v>
      </c>
      <c r="AC191" s="8">
        <v>1</v>
      </c>
      <c r="AD191" s="8">
        <v>0</v>
      </c>
      <c r="AE191" s="8">
        <v>0</v>
      </c>
      <c r="AF191" s="8">
        <v>0</v>
      </c>
      <c r="AG191" s="8" t="s">
        <v>153</v>
      </c>
      <c r="AH191" s="12">
        <v>7</v>
      </c>
      <c r="AI191" s="12">
        <v>0</v>
      </c>
      <c r="AJ191" s="12">
        <v>0</v>
      </c>
      <c r="AK191" s="12">
        <v>3</v>
      </c>
      <c r="AL191" s="8">
        <v>0</v>
      </c>
      <c r="AM191" s="8">
        <v>0</v>
      </c>
      <c r="AN191" s="20">
        <v>0</v>
      </c>
      <c r="AO191" s="8">
        <v>0.15</v>
      </c>
      <c r="AP191" s="8">
        <v>3000</v>
      </c>
      <c r="AQ191" s="8">
        <v>0.3</v>
      </c>
      <c r="AR191" s="8">
        <v>0</v>
      </c>
      <c r="AS191" s="12">
        <v>0</v>
      </c>
      <c r="AT191" s="8" t="s">
        <v>153</v>
      </c>
      <c r="AU191" s="8"/>
      <c r="AV191" s="9" t="s">
        <v>508</v>
      </c>
      <c r="AW191" s="8" t="s">
        <v>176</v>
      </c>
      <c r="AX191" s="10">
        <v>12000006</v>
      </c>
      <c r="AY191" s="40">
        <v>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60000322</v>
      </c>
      <c r="D192" s="9" t="s">
        <v>509</v>
      </c>
      <c r="E192" s="8">
        <v>1</v>
      </c>
      <c r="F192" s="12">
        <v>80000001</v>
      </c>
      <c r="G192" s="8">
        <v>0</v>
      </c>
      <c r="H192" s="8">
        <v>0</v>
      </c>
      <c r="I192" s="8">
        <v>1</v>
      </c>
      <c r="J192" s="8">
        <v>3</v>
      </c>
      <c r="K192" s="8">
        <v>0</v>
      </c>
      <c r="L192" s="8">
        <v>0</v>
      </c>
      <c r="M192" s="8">
        <v>0</v>
      </c>
      <c r="N192" s="8">
        <v>1</v>
      </c>
      <c r="O192" s="8">
        <v>0</v>
      </c>
      <c r="P192" s="8">
        <v>0</v>
      </c>
      <c r="Q192" s="8">
        <v>0</v>
      </c>
      <c r="R192" s="12">
        <v>0</v>
      </c>
      <c r="S192" s="8">
        <v>60000323</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0.4</v>
      </c>
      <c r="AR192" s="8">
        <v>0</v>
      </c>
      <c r="AS192" s="12">
        <v>0</v>
      </c>
      <c r="AT192" s="8" t="s">
        <v>153</v>
      </c>
      <c r="AU192" s="8"/>
      <c r="AV192" s="9" t="s">
        <v>510</v>
      </c>
      <c r="AW192" s="8" t="s">
        <v>176</v>
      </c>
      <c r="AX192" s="10">
        <v>12000007</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60000323</v>
      </c>
      <c r="D193" s="9" t="s">
        <v>511</v>
      </c>
      <c r="E193" s="8">
        <v>1</v>
      </c>
      <c r="F193" s="12">
        <v>80000001</v>
      </c>
      <c r="G193" s="8">
        <v>0</v>
      </c>
      <c r="H193" s="8">
        <v>0</v>
      </c>
      <c r="I193" s="8">
        <v>1</v>
      </c>
      <c r="J193" s="8">
        <v>3</v>
      </c>
      <c r="K193" s="8">
        <v>0</v>
      </c>
      <c r="L193" s="8">
        <v>0</v>
      </c>
      <c r="M193" s="8">
        <v>0</v>
      </c>
      <c r="N193" s="8">
        <v>1</v>
      </c>
      <c r="O193" s="8">
        <v>0</v>
      </c>
      <c r="P193" s="8">
        <v>0</v>
      </c>
      <c r="Q193" s="8">
        <v>0</v>
      </c>
      <c r="R193" s="12">
        <v>0</v>
      </c>
      <c r="S193" s="8">
        <v>60000321</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0.6</v>
      </c>
      <c r="AR193" s="8">
        <v>0</v>
      </c>
      <c r="AS193" s="12">
        <v>0</v>
      </c>
      <c r="AT193" s="8" t="s">
        <v>153</v>
      </c>
      <c r="AU193" s="8"/>
      <c r="AV193" s="9" t="s">
        <v>512</v>
      </c>
      <c r="AW193" s="8" t="s">
        <v>176</v>
      </c>
      <c r="AX193" s="10">
        <v>12000008</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10">
        <v>60000331</v>
      </c>
      <c r="D194" s="11" t="s">
        <v>513</v>
      </c>
      <c r="E194" s="10">
        <v>1</v>
      </c>
      <c r="F194" s="12">
        <v>80000001</v>
      </c>
      <c r="G194" s="10">
        <v>60000302</v>
      </c>
      <c r="H194" s="10">
        <v>0</v>
      </c>
      <c r="I194" s="10">
        <v>1</v>
      </c>
      <c r="J194" s="10">
        <v>3</v>
      </c>
      <c r="K194" s="8">
        <v>0</v>
      </c>
      <c r="L194" s="10">
        <v>0</v>
      </c>
      <c r="M194" s="10">
        <v>0</v>
      </c>
      <c r="N194" s="10">
        <v>1</v>
      </c>
      <c r="O194" s="10">
        <v>0</v>
      </c>
      <c r="P194" s="10">
        <v>0</v>
      </c>
      <c r="Q194" s="10">
        <v>0</v>
      </c>
      <c r="R194" s="12">
        <v>0</v>
      </c>
      <c r="S194" s="10">
        <v>60000332</v>
      </c>
      <c r="T194" s="8">
        <v>0</v>
      </c>
      <c r="U194" s="10">
        <v>1</v>
      </c>
      <c r="V194" s="10">
        <v>0</v>
      </c>
      <c r="W194" s="10">
        <v>1.2</v>
      </c>
      <c r="X194" s="10"/>
      <c r="Y194" s="10">
        <v>0</v>
      </c>
      <c r="Z194" s="10">
        <v>0</v>
      </c>
      <c r="AA194" s="10">
        <v>0</v>
      </c>
      <c r="AB194" s="10">
        <v>0</v>
      </c>
      <c r="AC194" s="10">
        <v>1</v>
      </c>
      <c r="AD194" s="10">
        <v>0</v>
      </c>
      <c r="AE194" s="10">
        <v>1</v>
      </c>
      <c r="AF194" s="10">
        <v>0</v>
      </c>
      <c r="AG194" s="10">
        <v>0</v>
      </c>
      <c r="AH194" s="12">
        <v>7</v>
      </c>
      <c r="AI194" s="12">
        <v>0</v>
      </c>
      <c r="AJ194" s="12">
        <v>0</v>
      </c>
      <c r="AK194" s="12">
        <v>9</v>
      </c>
      <c r="AL194" s="10">
        <v>0</v>
      </c>
      <c r="AM194" s="10">
        <v>0</v>
      </c>
      <c r="AN194" s="20">
        <v>0</v>
      </c>
      <c r="AO194" s="8">
        <v>0.1</v>
      </c>
      <c r="AP194" s="10">
        <v>3000</v>
      </c>
      <c r="AQ194" s="10">
        <v>0.2</v>
      </c>
      <c r="AR194" s="10">
        <v>20</v>
      </c>
      <c r="AS194" s="12">
        <v>0</v>
      </c>
      <c r="AT194" s="10" t="s">
        <v>153</v>
      </c>
      <c r="AU194" s="10"/>
      <c r="AV194" s="9" t="s">
        <v>508</v>
      </c>
      <c r="AW194" s="10" t="s">
        <v>184</v>
      </c>
      <c r="AX194" s="10">
        <v>12000006</v>
      </c>
      <c r="AY194" s="40">
        <v>20100210</v>
      </c>
      <c r="AZ194" s="11" t="s">
        <v>185</v>
      </c>
      <c r="BA194" s="11" t="s">
        <v>153</v>
      </c>
      <c r="BB194" s="17">
        <v>0</v>
      </c>
      <c r="BC194" s="17">
        <v>0</v>
      </c>
      <c r="BD194" s="23"/>
      <c r="BE194" s="10">
        <v>0</v>
      </c>
      <c r="BF194" s="10">
        <v>0</v>
      </c>
      <c r="BG194" s="10">
        <v>0</v>
      </c>
      <c r="BH194" s="10">
        <v>0</v>
      </c>
      <c r="BI194" s="10">
        <v>0</v>
      </c>
      <c r="BJ194" s="10">
        <v>0</v>
      </c>
      <c r="BK194" s="10">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60000332</v>
      </c>
      <c r="D195" s="11" t="s">
        <v>513</v>
      </c>
      <c r="E195" s="10">
        <v>1</v>
      </c>
      <c r="F195" s="12">
        <v>80000001</v>
      </c>
      <c r="G195" s="10">
        <v>0</v>
      </c>
      <c r="H195" s="10">
        <v>0</v>
      </c>
      <c r="I195" s="10">
        <v>1</v>
      </c>
      <c r="J195" s="10">
        <v>3</v>
      </c>
      <c r="K195" s="8">
        <v>0</v>
      </c>
      <c r="L195" s="10">
        <v>0</v>
      </c>
      <c r="M195" s="10">
        <v>0</v>
      </c>
      <c r="N195" s="10">
        <v>1</v>
      </c>
      <c r="O195" s="10">
        <v>0</v>
      </c>
      <c r="P195" s="10">
        <v>0</v>
      </c>
      <c r="Q195" s="10">
        <v>0</v>
      </c>
      <c r="R195" s="12">
        <v>0</v>
      </c>
      <c r="S195" s="17">
        <v>0</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510</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60000341</v>
      </c>
      <c r="D196" s="11" t="s">
        <v>513</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v>
      </c>
      <c r="X196" s="10"/>
      <c r="Y196" s="10">
        <v>0</v>
      </c>
      <c r="Z196" s="10">
        <v>0</v>
      </c>
      <c r="AA196" s="10">
        <v>0</v>
      </c>
      <c r="AB196" s="10">
        <v>0</v>
      </c>
      <c r="AC196" s="10">
        <v>1</v>
      </c>
      <c r="AD196" s="10">
        <v>0</v>
      </c>
      <c r="AE196" s="10">
        <v>1</v>
      </c>
      <c r="AF196" s="10">
        <v>0</v>
      </c>
      <c r="AG196" s="10">
        <v>1.5</v>
      </c>
      <c r="AH196" s="12">
        <v>7</v>
      </c>
      <c r="AI196" s="12">
        <v>0</v>
      </c>
      <c r="AJ196" s="12">
        <v>0</v>
      </c>
      <c r="AK196" s="12">
        <v>9</v>
      </c>
      <c r="AL196" s="10">
        <v>0</v>
      </c>
      <c r="AM196" s="10">
        <v>0</v>
      </c>
      <c r="AN196" s="20">
        <v>0</v>
      </c>
      <c r="AO196" s="8">
        <v>0.15</v>
      </c>
      <c r="AP196" s="10">
        <v>3000</v>
      </c>
      <c r="AQ196" s="10">
        <v>0.2</v>
      </c>
      <c r="AR196" s="10">
        <v>20</v>
      </c>
      <c r="AS196" s="12">
        <v>0</v>
      </c>
      <c r="AT196" s="10" t="s">
        <v>153</v>
      </c>
      <c r="AU196" s="10"/>
      <c r="AV196" s="9" t="s">
        <v>508</v>
      </c>
      <c r="AW196" s="10" t="s">
        <v>184</v>
      </c>
      <c r="AX196" s="10">
        <v>12000006</v>
      </c>
      <c r="AY196" s="40">
        <v>20100310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60000342</v>
      </c>
      <c r="D197" s="11" t="s">
        <v>513</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510</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60000351</v>
      </c>
      <c r="D198" s="11" t="s">
        <v>514</v>
      </c>
      <c r="E198" s="10">
        <v>1</v>
      </c>
      <c r="F198" s="12">
        <v>80000001</v>
      </c>
      <c r="G198" s="10">
        <v>60000302</v>
      </c>
      <c r="H198" s="10">
        <v>0</v>
      </c>
      <c r="I198" s="10">
        <v>1</v>
      </c>
      <c r="J198" s="10">
        <v>3</v>
      </c>
      <c r="K198" s="8">
        <v>0</v>
      </c>
      <c r="L198" s="10">
        <v>0</v>
      </c>
      <c r="M198" s="10">
        <v>0</v>
      </c>
      <c r="N198" s="10">
        <v>1</v>
      </c>
      <c r="O198" s="10">
        <v>0</v>
      </c>
      <c r="P198" s="10">
        <v>0</v>
      </c>
      <c r="Q198" s="10">
        <v>0</v>
      </c>
      <c r="R198" s="12">
        <v>0</v>
      </c>
      <c r="S198" s="10">
        <v>0</v>
      </c>
      <c r="T198" s="8">
        <v>0</v>
      </c>
      <c r="U198" s="10">
        <v>1</v>
      </c>
      <c r="V198" s="10">
        <v>0</v>
      </c>
      <c r="W198" s="10">
        <v>1</v>
      </c>
      <c r="X198" s="10"/>
      <c r="Y198" s="10">
        <v>0</v>
      </c>
      <c r="Z198" s="10">
        <v>0</v>
      </c>
      <c r="AA198" s="10">
        <v>0</v>
      </c>
      <c r="AB198" s="10">
        <v>0</v>
      </c>
      <c r="AC198" s="10">
        <v>1</v>
      </c>
      <c r="AD198" s="10">
        <v>0</v>
      </c>
      <c r="AE198" s="10">
        <v>1</v>
      </c>
      <c r="AF198" s="10">
        <v>0</v>
      </c>
      <c r="AG198" s="10">
        <v>0</v>
      </c>
      <c r="AH198" s="12">
        <v>7</v>
      </c>
      <c r="AI198" s="12">
        <v>0</v>
      </c>
      <c r="AJ198" s="12">
        <v>0</v>
      </c>
      <c r="AK198" s="12">
        <v>9</v>
      </c>
      <c r="AL198" s="10">
        <v>0</v>
      </c>
      <c r="AM198" s="10">
        <v>0</v>
      </c>
      <c r="AN198" s="20">
        <v>0</v>
      </c>
      <c r="AO198" s="8">
        <v>0.1</v>
      </c>
      <c r="AP198" s="10">
        <v>3000</v>
      </c>
      <c r="AQ198" s="10">
        <v>0.2</v>
      </c>
      <c r="AR198" s="10">
        <v>30</v>
      </c>
      <c r="AS198" s="12">
        <v>0</v>
      </c>
      <c r="AT198" s="10" t="s">
        <v>153</v>
      </c>
      <c r="AU198" s="10"/>
      <c r="AV198" s="9" t="s">
        <v>175</v>
      </c>
      <c r="AW198" s="10" t="s">
        <v>515</v>
      </c>
      <c r="AX198" s="10">
        <v>12000010</v>
      </c>
      <c r="AY198" s="40">
        <v>20100410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60000352</v>
      </c>
      <c r="D199" s="11" t="s">
        <v>514</v>
      </c>
      <c r="E199" s="10">
        <v>1</v>
      </c>
      <c r="F199" s="12">
        <v>80000001</v>
      </c>
      <c r="G199" s="10">
        <v>0</v>
      </c>
      <c r="H199" s="10">
        <v>0</v>
      </c>
      <c r="I199" s="10">
        <v>1</v>
      </c>
      <c r="J199" s="10">
        <v>3</v>
      </c>
      <c r="K199" s="8">
        <v>0</v>
      </c>
      <c r="L199" s="10">
        <v>0</v>
      </c>
      <c r="M199" s="10">
        <v>0</v>
      </c>
      <c r="N199" s="10">
        <v>1</v>
      </c>
      <c r="O199" s="10">
        <v>0</v>
      </c>
      <c r="P199" s="10">
        <v>0</v>
      </c>
      <c r="Q199" s="10">
        <v>0</v>
      </c>
      <c r="R199" s="12">
        <v>0</v>
      </c>
      <c r="S199" s="17">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178</v>
      </c>
      <c r="AW199" s="10" t="s">
        <v>515</v>
      </c>
      <c r="AX199" s="10">
        <v>12000010</v>
      </c>
      <c r="AY199" s="40">
        <v>20100420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8">
        <v>50000101</v>
      </c>
      <c r="D200" s="9" t="s">
        <v>516</v>
      </c>
      <c r="E200" s="8">
        <v>1</v>
      </c>
      <c r="F200" s="12">
        <v>80000001</v>
      </c>
      <c r="G200" s="8">
        <v>50000102</v>
      </c>
      <c r="H200" s="8">
        <v>2</v>
      </c>
      <c r="I200" s="8">
        <v>0</v>
      </c>
      <c r="J200" s="8">
        <v>3</v>
      </c>
      <c r="K200" s="8">
        <v>0</v>
      </c>
      <c r="L200" s="8">
        <v>0</v>
      </c>
      <c r="M200" s="8">
        <v>0</v>
      </c>
      <c r="N200" s="8">
        <v>6</v>
      </c>
      <c r="O200" s="8">
        <v>0</v>
      </c>
      <c r="P200" s="8">
        <v>0</v>
      </c>
      <c r="Q200" s="8">
        <v>0</v>
      </c>
      <c r="R200" s="12">
        <v>0</v>
      </c>
      <c r="S200" s="8">
        <v>50000102</v>
      </c>
      <c r="T200" s="8">
        <v>0</v>
      </c>
      <c r="U200" s="8">
        <v>2</v>
      </c>
      <c r="V200" s="8">
        <v>0</v>
      </c>
      <c r="W200" s="8">
        <v>1</v>
      </c>
      <c r="X200" s="10"/>
      <c r="Y200" s="10">
        <v>0</v>
      </c>
      <c r="Z200" s="8">
        <v>0</v>
      </c>
      <c r="AA200" s="8">
        <v>0</v>
      </c>
      <c r="AB200" s="8">
        <v>0</v>
      </c>
      <c r="AC200" s="8">
        <v>1</v>
      </c>
      <c r="AD200" s="8">
        <v>0</v>
      </c>
      <c r="AE200" s="8">
        <v>0</v>
      </c>
      <c r="AF200" s="8">
        <v>2</v>
      </c>
      <c r="AG200" s="8" t="s">
        <v>174</v>
      </c>
      <c r="AH200" s="12">
        <v>2</v>
      </c>
      <c r="AI200" s="12">
        <v>0</v>
      </c>
      <c r="AJ200" s="12">
        <v>0</v>
      </c>
      <c r="AK200" s="12">
        <v>0</v>
      </c>
      <c r="AL200" s="8">
        <v>0</v>
      </c>
      <c r="AM200" s="8">
        <v>0</v>
      </c>
      <c r="AN200" s="8">
        <v>0</v>
      </c>
      <c r="AO200" s="8">
        <v>1</v>
      </c>
      <c r="AP200" s="8">
        <v>3000</v>
      </c>
      <c r="AQ200" s="8">
        <v>0.5</v>
      </c>
      <c r="AR200" s="8">
        <v>0</v>
      </c>
      <c r="AS200" s="12">
        <v>0</v>
      </c>
      <c r="AT200" s="8" t="s">
        <v>153</v>
      </c>
      <c r="AU200" s="8"/>
      <c r="AV200" s="9" t="s">
        <v>175</v>
      </c>
      <c r="AW200" s="8" t="s">
        <v>176</v>
      </c>
      <c r="AX200" s="10">
        <v>10000001</v>
      </c>
      <c r="AY200" s="10">
        <v>20000010</v>
      </c>
      <c r="AZ200" s="9" t="s">
        <v>156</v>
      </c>
      <c r="BA200" s="8">
        <v>0</v>
      </c>
      <c r="BB200" s="17">
        <v>0</v>
      </c>
      <c r="BC200" s="17">
        <v>0</v>
      </c>
      <c r="BD200" s="23" t="s">
        <v>517</v>
      </c>
      <c r="BE200" s="8">
        <v>0</v>
      </c>
      <c r="BF200" s="8">
        <v>0</v>
      </c>
      <c r="BG200" s="8">
        <v>0</v>
      </c>
      <c r="BH200" s="8">
        <v>0</v>
      </c>
      <c r="BI200" s="8">
        <v>0</v>
      </c>
      <c r="BJ200" s="8">
        <v>0</v>
      </c>
      <c r="BK200" s="25">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50000102</v>
      </c>
      <c r="D201" s="9" t="s">
        <v>518</v>
      </c>
      <c r="E201" s="8">
        <v>1</v>
      </c>
      <c r="F201" s="12">
        <v>80000001</v>
      </c>
      <c r="G201" s="8">
        <v>50000103</v>
      </c>
      <c r="H201" s="8">
        <v>2</v>
      </c>
      <c r="I201" s="8">
        <v>0</v>
      </c>
      <c r="J201" s="8">
        <v>3</v>
      </c>
      <c r="K201" s="8">
        <v>0</v>
      </c>
      <c r="L201" s="8">
        <v>0</v>
      </c>
      <c r="M201" s="8">
        <v>0</v>
      </c>
      <c r="N201" s="8">
        <v>6</v>
      </c>
      <c r="O201" s="8">
        <v>0</v>
      </c>
      <c r="P201" s="8">
        <v>0</v>
      </c>
      <c r="Q201" s="8">
        <v>0</v>
      </c>
      <c r="R201" s="12">
        <v>0</v>
      </c>
      <c r="S201" s="8">
        <v>50000103</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1</v>
      </c>
      <c r="AR201" s="8">
        <v>0</v>
      </c>
      <c r="AS201" s="12">
        <v>0</v>
      </c>
      <c r="AT201" s="8" t="s">
        <v>153</v>
      </c>
      <c r="AU201" s="8"/>
      <c r="AV201" s="9" t="s">
        <v>178</v>
      </c>
      <c r="AW201" s="8" t="s">
        <v>176</v>
      </c>
      <c r="AX201" s="10">
        <v>10000001</v>
      </c>
      <c r="AY201" s="10">
        <v>20000020</v>
      </c>
      <c r="AZ201" s="9" t="s">
        <v>156</v>
      </c>
      <c r="BA201" s="8">
        <v>0</v>
      </c>
      <c r="BB201" s="17">
        <v>0</v>
      </c>
      <c r="BC201" s="17">
        <v>0</v>
      </c>
      <c r="BD201" s="23" t="s">
        <v>517</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50000103</v>
      </c>
      <c r="D202" s="9" t="s">
        <v>519</v>
      </c>
      <c r="E202" s="8">
        <v>1</v>
      </c>
      <c r="F202" s="12">
        <v>80000001</v>
      </c>
      <c r="G202" s="8">
        <v>0</v>
      </c>
      <c r="H202" s="8">
        <v>2</v>
      </c>
      <c r="I202" s="8">
        <v>0</v>
      </c>
      <c r="J202" s="8">
        <v>3</v>
      </c>
      <c r="K202" s="8">
        <v>0</v>
      </c>
      <c r="L202" s="8">
        <v>0</v>
      </c>
      <c r="M202" s="8">
        <v>0</v>
      </c>
      <c r="N202" s="8">
        <v>6</v>
      </c>
      <c r="O202" s="8">
        <v>0</v>
      </c>
      <c r="P202" s="8">
        <v>0</v>
      </c>
      <c r="Q202" s="8">
        <v>0</v>
      </c>
      <c r="R202" s="12">
        <v>0</v>
      </c>
      <c r="S202" s="8">
        <v>50000101</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1.2</v>
      </c>
      <c r="AR202" s="8">
        <v>0</v>
      </c>
      <c r="AS202" s="12">
        <v>0</v>
      </c>
      <c r="AT202" s="8" t="s">
        <v>153</v>
      </c>
      <c r="AU202" s="8"/>
      <c r="AV202" s="9" t="s">
        <v>180</v>
      </c>
      <c r="AW202" s="8" t="s">
        <v>176</v>
      </c>
      <c r="AX202" s="10">
        <v>10000001</v>
      </c>
      <c r="AY202" s="10">
        <v>20000030</v>
      </c>
      <c r="AZ202" s="9" t="s">
        <v>156</v>
      </c>
      <c r="BA202" s="8">
        <v>0</v>
      </c>
      <c r="BB202" s="17">
        <v>0</v>
      </c>
      <c r="BC202" s="17">
        <v>0</v>
      </c>
      <c r="BD202" s="23" t="s">
        <v>517</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10">
        <v>50000201</v>
      </c>
      <c r="D203" s="11" t="s">
        <v>513</v>
      </c>
      <c r="E203" s="10">
        <v>1</v>
      </c>
      <c r="F203" s="12">
        <v>80000001</v>
      </c>
      <c r="G203" s="10">
        <v>0</v>
      </c>
      <c r="H203" s="10">
        <v>2</v>
      </c>
      <c r="I203" s="10">
        <v>1</v>
      </c>
      <c r="J203" s="10">
        <v>3</v>
      </c>
      <c r="K203" s="10">
        <v>0</v>
      </c>
      <c r="L203" s="10">
        <v>0</v>
      </c>
      <c r="M203" s="10">
        <v>0</v>
      </c>
      <c r="N203" s="10">
        <v>1</v>
      </c>
      <c r="O203" s="10">
        <v>0</v>
      </c>
      <c r="P203" s="10">
        <v>0</v>
      </c>
      <c r="Q203" s="10">
        <v>0</v>
      </c>
      <c r="R203" s="12">
        <v>0</v>
      </c>
      <c r="S203" s="10">
        <v>50000202</v>
      </c>
      <c r="T203" s="8">
        <v>0</v>
      </c>
      <c r="U203" s="10">
        <v>1</v>
      </c>
      <c r="V203" s="10">
        <v>0</v>
      </c>
      <c r="W203" s="10">
        <v>1</v>
      </c>
      <c r="X203" s="10"/>
      <c r="Y203" s="10">
        <v>0</v>
      </c>
      <c r="Z203" s="10">
        <v>0</v>
      </c>
      <c r="AA203" s="10">
        <v>0</v>
      </c>
      <c r="AB203" s="10">
        <v>0</v>
      </c>
      <c r="AC203" s="10">
        <v>1</v>
      </c>
      <c r="AD203" s="10">
        <v>0</v>
      </c>
      <c r="AE203" s="10">
        <v>1</v>
      </c>
      <c r="AF203" s="10">
        <v>0</v>
      </c>
      <c r="AG203" s="10">
        <v>10</v>
      </c>
      <c r="AH203" s="12">
        <v>7</v>
      </c>
      <c r="AI203" s="12">
        <v>0</v>
      </c>
      <c r="AJ203" s="12">
        <v>0</v>
      </c>
      <c r="AK203" s="12">
        <v>0</v>
      </c>
      <c r="AL203" s="10">
        <v>0</v>
      </c>
      <c r="AM203" s="10">
        <v>0</v>
      </c>
      <c r="AN203" s="10">
        <v>0</v>
      </c>
      <c r="AO203" s="10">
        <v>0</v>
      </c>
      <c r="AP203" s="10">
        <v>1000</v>
      </c>
      <c r="AQ203" s="10">
        <v>1</v>
      </c>
      <c r="AR203" s="10">
        <v>20</v>
      </c>
      <c r="AS203" s="12">
        <v>0</v>
      </c>
      <c r="AT203" s="10" t="s">
        <v>153</v>
      </c>
      <c r="AU203" s="10"/>
      <c r="AV203" s="11" t="s">
        <v>182</v>
      </c>
      <c r="AW203" s="10">
        <v>0</v>
      </c>
      <c r="AX203" s="10">
        <v>10000011</v>
      </c>
      <c r="AY203" s="10">
        <v>20000210</v>
      </c>
      <c r="AZ203" s="11" t="s">
        <v>185</v>
      </c>
      <c r="BA203" s="11" t="s">
        <v>153</v>
      </c>
      <c r="BB203" s="17">
        <v>0</v>
      </c>
      <c r="BC203" s="17">
        <v>0</v>
      </c>
      <c r="BD203" s="39" t="s">
        <v>480</v>
      </c>
      <c r="BE203" s="10">
        <v>0</v>
      </c>
      <c r="BF203" s="8">
        <v>0</v>
      </c>
      <c r="BG203" s="10">
        <v>0</v>
      </c>
      <c r="BH203" s="10">
        <v>0</v>
      </c>
      <c r="BI203" s="10">
        <v>0</v>
      </c>
      <c r="BJ203" s="10">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50000202</v>
      </c>
      <c r="D204" s="11" t="s">
        <v>513</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50000201</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480</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50000301</v>
      </c>
      <c r="D205" s="11" t="s">
        <v>514</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50000302</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30</v>
      </c>
      <c r="AS205" s="12">
        <v>0</v>
      </c>
      <c r="AT205" s="10" t="s">
        <v>153</v>
      </c>
      <c r="AU205" s="10"/>
      <c r="AV205" s="11" t="s">
        <v>182</v>
      </c>
      <c r="AW205" s="10" t="s">
        <v>515</v>
      </c>
      <c r="AX205" s="10">
        <v>10000011</v>
      </c>
      <c r="AY205" s="10">
        <v>20000210</v>
      </c>
      <c r="AZ205" s="11" t="s">
        <v>185</v>
      </c>
      <c r="BA205" s="11" t="s">
        <v>153</v>
      </c>
      <c r="BB205" s="17">
        <v>0</v>
      </c>
      <c r="BC205" s="17">
        <v>0</v>
      </c>
      <c r="BD205" s="39" t="s">
        <v>480</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50000302</v>
      </c>
      <c r="D206" s="11" t="s">
        <v>514</v>
      </c>
      <c r="E206" s="10">
        <v>1</v>
      </c>
      <c r="F206" s="12">
        <v>80000001</v>
      </c>
      <c r="G206" s="10">
        <v>0</v>
      </c>
      <c r="H206" s="10">
        <v>2</v>
      </c>
      <c r="I206" s="10">
        <v>1</v>
      </c>
      <c r="J206" s="10">
        <v>3</v>
      </c>
      <c r="K206" s="10">
        <v>0</v>
      </c>
      <c r="L206" s="10">
        <v>0</v>
      </c>
      <c r="M206" s="10">
        <v>0</v>
      </c>
      <c r="N206" s="10">
        <v>1</v>
      </c>
      <c r="O206" s="10">
        <v>0</v>
      </c>
      <c r="P206" s="10">
        <v>0</v>
      </c>
      <c r="Q206" s="10">
        <v>0</v>
      </c>
      <c r="R206" s="12">
        <v>0</v>
      </c>
      <c r="S206" s="10">
        <v>0</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515</v>
      </c>
      <c r="AX206" s="10">
        <v>10000011</v>
      </c>
      <c r="AY206" s="10">
        <v>20000210</v>
      </c>
      <c r="AZ206" s="11" t="s">
        <v>185</v>
      </c>
      <c r="BA206" s="11" t="s">
        <v>153</v>
      </c>
      <c r="BB206" s="17">
        <v>0</v>
      </c>
      <c r="BC206" s="17">
        <v>0</v>
      </c>
      <c r="BD206" s="39" t="s">
        <v>480</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8">
        <v>51011101</v>
      </c>
      <c r="D207" s="9" t="s">
        <v>151</v>
      </c>
      <c r="E207" s="8">
        <v>0</v>
      </c>
      <c r="F207" s="12">
        <v>80000001</v>
      </c>
      <c r="G207" s="8">
        <v>51011102</v>
      </c>
      <c r="H207" s="8">
        <v>1</v>
      </c>
      <c r="I207" s="8">
        <v>1</v>
      </c>
      <c r="J207" s="8">
        <v>0</v>
      </c>
      <c r="K207" s="8">
        <v>0</v>
      </c>
      <c r="L207" s="8">
        <v>0</v>
      </c>
      <c r="M207" s="8">
        <v>0</v>
      </c>
      <c r="N207" s="8">
        <v>6</v>
      </c>
      <c r="O207" s="8">
        <v>0</v>
      </c>
      <c r="P207" s="8">
        <v>0</v>
      </c>
      <c r="Q207" s="8">
        <v>0</v>
      </c>
      <c r="R207" s="12">
        <v>0</v>
      </c>
      <c r="S207" s="8">
        <v>0</v>
      </c>
      <c r="T207" s="8">
        <v>1</v>
      </c>
      <c r="U207" s="8">
        <v>2</v>
      </c>
      <c r="V207" s="8">
        <v>0</v>
      </c>
      <c r="W207" s="8">
        <v>3</v>
      </c>
      <c r="X207" s="8"/>
      <c r="Y207" s="8">
        <v>350</v>
      </c>
      <c r="Z207" s="8">
        <v>0</v>
      </c>
      <c r="AA207" s="8">
        <v>0</v>
      </c>
      <c r="AB207" s="8">
        <v>0</v>
      </c>
      <c r="AC207" s="8">
        <v>0</v>
      </c>
      <c r="AD207" s="8">
        <v>0</v>
      </c>
      <c r="AE207" s="8">
        <v>9</v>
      </c>
      <c r="AF207" s="8">
        <v>2</v>
      </c>
      <c r="AG207" s="8" t="s">
        <v>152</v>
      </c>
      <c r="AH207" s="12">
        <v>2</v>
      </c>
      <c r="AI207" s="12">
        <v>2</v>
      </c>
      <c r="AJ207" s="12">
        <v>0</v>
      </c>
      <c r="AK207" s="12">
        <v>1.5</v>
      </c>
      <c r="AL207" s="8">
        <v>0</v>
      </c>
      <c r="AM207" s="8">
        <v>0</v>
      </c>
      <c r="AN207" s="8">
        <v>0</v>
      </c>
      <c r="AO207" s="8">
        <v>1</v>
      </c>
      <c r="AP207" s="8">
        <v>3000</v>
      </c>
      <c r="AQ207" s="8">
        <v>0.5</v>
      </c>
      <c r="AR207" s="8">
        <v>0</v>
      </c>
      <c r="AS207" s="12">
        <v>0</v>
      </c>
      <c r="AT207" s="8" t="s">
        <v>153</v>
      </c>
      <c r="AU207" s="8"/>
      <c r="AV207" s="9" t="s">
        <v>154</v>
      </c>
      <c r="AW207" s="8" t="s">
        <v>155</v>
      </c>
      <c r="AX207" s="10">
        <v>10000007</v>
      </c>
      <c r="AY207" s="10">
        <v>21000110</v>
      </c>
      <c r="AZ207" s="9" t="s">
        <v>156</v>
      </c>
      <c r="BA207" s="8">
        <v>0</v>
      </c>
      <c r="BB207" s="17">
        <v>0</v>
      </c>
      <c r="BC207" s="17">
        <v>0</v>
      </c>
      <c r="BD207" s="21"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8">
        <v>0</v>
      </c>
      <c r="BF207" s="8">
        <v>0</v>
      </c>
      <c r="BG207" s="8">
        <v>0</v>
      </c>
      <c r="BH207" s="8">
        <v>0</v>
      </c>
      <c r="BI207" s="8">
        <v>0</v>
      </c>
      <c r="BJ207" s="8">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51011102</v>
      </c>
      <c r="D208" s="9" t="s">
        <v>151</v>
      </c>
      <c r="E208" s="8">
        <v>1</v>
      </c>
      <c r="F208" s="12">
        <v>80000001</v>
      </c>
      <c r="G208" s="8">
        <v>51011103</v>
      </c>
      <c r="H208" s="8">
        <v>1</v>
      </c>
      <c r="I208" s="8">
        <v>6</v>
      </c>
      <c r="J208" s="8">
        <v>3</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51011103</v>
      </c>
      <c r="D209" s="9" t="s">
        <v>151</v>
      </c>
      <c r="E209" s="8">
        <v>2</v>
      </c>
      <c r="F209" s="12">
        <v>80000001</v>
      </c>
      <c r="G209" s="8">
        <v>51011104</v>
      </c>
      <c r="H209" s="8">
        <v>1</v>
      </c>
      <c r="I209" s="8">
        <v>0</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51011104</v>
      </c>
      <c r="D210" s="9" t="s">
        <v>151</v>
      </c>
      <c r="E210" s="8">
        <v>3</v>
      </c>
      <c r="F210" s="12">
        <v>80000001</v>
      </c>
      <c r="G210" s="8">
        <v>0</v>
      </c>
      <c r="H210" s="8">
        <v>1</v>
      </c>
      <c r="I210" s="8">
        <v>0</v>
      </c>
      <c r="J210" s="8">
        <v>0</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51011105</v>
      </c>
      <c r="D211" s="9" t="s">
        <v>151</v>
      </c>
      <c r="E211" s="8">
        <v>4</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51011106</v>
      </c>
      <c r="D212" s="9" t="s">
        <v>151</v>
      </c>
      <c r="E212" s="8">
        <v>5</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51011201</v>
      </c>
      <c r="D213" s="9" t="s">
        <v>157</v>
      </c>
      <c r="E213" s="8">
        <v>0</v>
      </c>
      <c r="F213" s="12">
        <v>80000001</v>
      </c>
      <c r="G213" s="8">
        <v>51011202</v>
      </c>
      <c r="H213" s="8">
        <v>1</v>
      </c>
      <c r="I213" s="8">
        <v>3</v>
      </c>
      <c r="J213" s="8">
        <v>3</v>
      </c>
      <c r="K213" s="8">
        <v>0</v>
      </c>
      <c r="L213" s="8">
        <v>0</v>
      </c>
      <c r="M213" s="8">
        <v>0</v>
      </c>
      <c r="N213" s="8">
        <v>6</v>
      </c>
      <c r="O213" s="8">
        <v>0</v>
      </c>
      <c r="P213" s="8">
        <v>0</v>
      </c>
      <c r="Q213" s="8">
        <v>0</v>
      </c>
      <c r="R213" s="12">
        <v>0</v>
      </c>
      <c r="S213" s="8">
        <v>0</v>
      </c>
      <c r="T213" s="8">
        <v>1</v>
      </c>
      <c r="U213" s="8">
        <v>2</v>
      </c>
      <c r="V213" s="8">
        <v>0</v>
      </c>
      <c r="W213" s="8">
        <v>1.5</v>
      </c>
      <c r="X213" s="8"/>
      <c r="Y213" s="8">
        <v>10</v>
      </c>
      <c r="Z213" s="8">
        <v>1</v>
      </c>
      <c r="AA213" s="8">
        <v>0</v>
      </c>
      <c r="AB213" s="8">
        <v>0</v>
      </c>
      <c r="AC213" s="8">
        <v>0</v>
      </c>
      <c r="AD213" s="8">
        <v>0</v>
      </c>
      <c r="AE213" s="8">
        <v>5</v>
      </c>
      <c r="AF213" s="8">
        <v>1</v>
      </c>
      <c r="AG213" s="8">
        <v>3</v>
      </c>
      <c r="AH213" s="12">
        <v>2</v>
      </c>
      <c r="AI213" s="12">
        <v>0</v>
      </c>
      <c r="AJ213" s="12">
        <v>0</v>
      </c>
      <c r="AK213" s="12">
        <v>0</v>
      </c>
      <c r="AL213" s="8">
        <v>0</v>
      </c>
      <c r="AM213" s="8">
        <v>0</v>
      </c>
      <c r="AN213" s="8">
        <v>0</v>
      </c>
      <c r="AO213" s="8">
        <v>0.5</v>
      </c>
      <c r="AP213" s="8">
        <v>3000</v>
      </c>
      <c r="AQ213" s="8">
        <v>0.2</v>
      </c>
      <c r="AR213" s="8">
        <v>0</v>
      </c>
      <c r="AS213" s="12">
        <v>0</v>
      </c>
      <c r="AT213" s="8" t="s">
        <v>153</v>
      </c>
      <c r="AU213" s="8"/>
      <c r="AV213" s="9" t="s">
        <v>158</v>
      </c>
      <c r="AW213" s="8" t="s">
        <v>159</v>
      </c>
      <c r="AX213" s="10">
        <v>10000007</v>
      </c>
      <c r="AY213" s="10">
        <v>21000020</v>
      </c>
      <c r="AZ213" s="9" t="s">
        <v>156</v>
      </c>
      <c r="BA213" s="8">
        <v>0</v>
      </c>
      <c r="BB213" s="17">
        <v>0</v>
      </c>
      <c r="BC213" s="17">
        <v>0</v>
      </c>
      <c r="BD213" s="21"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51011202</v>
      </c>
      <c r="D214" s="9" t="s">
        <v>157</v>
      </c>
      <c r="E214" s="8">
        <v>1</v>
      </c>
      <c r="F214" s="12">
        <v>80000001</v>
      </c>
      <c r="G214" s="8">
        <v>51011203</v>
      </c>
      <c r="H214" s="8">
        <v>1</v>
      </c>
      <c r="I214" s="8">
        <v>0</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51011203</v>
      </c>
      <c r="D215" s="9" t="s">
        <v>157</v>
      </c>
      <c r="E215" s="8">
        <v>2</v>
      </c>
      <c r="F215" s="12">
        <v>80000001</v>
      </c>
      <c r="G215" s="8">
        <v>51011204</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51011204</v>
      </c>
      <c r="D216" s="9" t="s">
        <v>157</v>
      </c>
      <c r="E216" s="8">
        <v>3</v>
      </c>
      <c r="F216" s="12">
        <v>80000001</v>
      </c>
      <c r="G216" s="8">
        <v>0</v>
      </c>
      <c r="H216" s="8">
        <v>1</v>
      </c>
      <c r="I216" s="8">
        <v>0</v>
      </c>
      <c r="J216" s="8">
        <v>0</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51011205</v>
      </c>
      <c r="D217" s="9" t="s">
        <v>157</v>
      </c>
      <c r="E217" s="8">
        <v>4</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51011206</v>
      </c>
      <c r="D218" s="9" t="s">
        <v>157</v>
      </c>
      <c r="E218" s="8">
        <v>5</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51011301</v>
      </c>
      <c r="D219" s="9" t="s">
        <v>160</v>
      </c>
      <c r="E219" s="8">
        <v>0</v>
      </c>
      <c r="F219" s="12">
        <v>80000001</v>
      </c>
      <c r="G219" s="8">
        <v>51011302</v>
      </c>
      <c r="H219" s="8">
        <v>1</v>
      </c>
      <c r="I219" s="8">
        <v>10</v>
      </c>
      <c r="J219" s="8">
        <v>3</v>
      </c>
      <c r="K219" s="8">
        <v>0</v>
      </c>
      <c r="L219" s="8">
        <v>0</v>
      </c>
      <c r="M219" s="8">
        <v>0</v>
      </c>
      <c r="N219" s="8">
        <v>6</v>
      </c>
      <c r="O219" s="8">
        <v>0</v>
      </c>
      <c r="P219" s="8">
        <v>0</v>
      </c>
      <c r="Q219" s="8">
        <v>0</v>
      </c>
      <c r="R219" s="12">
        <v>0</v>
      </c>
      <c r="S219" s="8">
        <v>0</v>
      </c>
      <c r="T219" s="8">
        <v>1</v>
      </c>
      <c r="U219" s="8">
        <v>2</v>
      </c>
      <c r="V219" s="8">
        <v>0</v>
      </c>
      <c r="W219" s="8">
        <v>3</v>
      </c>
      <c r="X219" s="8"/>
      <c r="Y219" s="8">
        <v>350</v>
      </c>
      <c r="Z219" s="8">
        <v>1</v>
      </c>
      <c r="AA219" s="8">
        <v>0</v>
      </c>
      <c r="AB219" s="8">
        <v>0</v>
      </c>
      <c r="AC219" s="8">
        <v>0</v>
      </c>
      <c r="AD219" s="8">
        <v>0</v>
      </c>
      <c r="AE219" s="8">
        <v>9</v>
      </c>
      <c r="AF219" s="8">
        <v>1</v>
      </c>
      <c r="AG219" s="8">
        <v>3</v>
      </c>
      <c r="AH219" s="12">
        <v>2</v>
      </c>
      <c r="AI219" s="12">
        <v>1</v>
      </c>
      <c r="AJ219" s="12">
        <v>0</v>
      </c>
      <c r="AK219" s="12">
        <v>6</v>
      </c>
      <c r="AL219" s="8">
        <v>0</v>
      </c>
      <c r="AM219" s="8">
        <v>0</v>
      </c>
      <c r="AN219" s="8">
        <v>0</v>
      </c>
      <c r="AO219" s="8">
        <v>1</v>
      </c>
      <c r="AP219" s="8">
        <v>3000</v>
      </c>
      <c r="AQ219" s="8">
        <v>0.4</v>
      </c>
      <c r="AR219" s="8">
        <v>0</v>
      </c>
      <c r="AS219" s="12">
        <v>0</v>
      </c>
      <c r="AT219" s="8" t="s">
        <v>153</v>
      </c>
      <c r="AU219" s="8"/>
      <c r="AV219" s="9" t="s">
        <v>161</v>
      </c>
      <c r="AW219" s="8" t="s">
        <v>162</v>
      </c>
      <c r="AX219" s="10">
        <v>10000015</v>
      </c>
      <c r="AY219" s="10">
        <v>21000030</v>
      </c>
      <c r="AZ219" s="9" t="s">
        <v>163</v>
      </c>
      <c r="BA219" s="8">
        <v>0</v>
      </c>
      <c r="BB219" s="17">
        <v>0</v>
      </c>
      <c r="BC219" s="17">
        <v>0</v>
      </c>
      <c r="BD219" s="21"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51011302</v>
      </c>
      <c r="D220" s="9" t="s">
        <v>160</v>
      </c>
      <c r="E220" s="8">
        <v>1</v>
      </c>
      <c r="F220" s="12">
        <v>80000001</v>
      </c>
      <c r="G220" s="8">
        <v>51011303</v>
      </c>
      <c r="H220" s="8">
        <v>1</v>
      </c>
      <c r="I220" s="8">
        <v>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51011303</v>
      </c>
      <c r="D221" s="9" t="s">
        <v>160</v>
      </c>
      <c r="E221" s="8">
        <v>2</v>
      </c>
      <c r="F221" s="12">
        <v>80000001</v>
      </c>
      <c r="G221" s="8">
        <v>51011304</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51011304</v>
      </c>
      <c r="D222" s="9" t="s">
        <v>160</v>
      </c>
      <c r="E222" s="8">
        <v>3</v>
      </c>
      <c r="F222" s="12">
        <v>80000001</v>
      </c>
      <c r="G222" s="8">
        <v>0</v>
      </c>
      <c r="H222" s="8">
        <v>1</v>
      </c>
      <c r="I222" s="8">
        <v>0</v>
      </c>
      <c r="J222" s="8">
        <v>0</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51011305</v>
      </c>
      <c r="D223" s="9" t="s">
        <v>160</v>
      </c>
      <c r="E223" s="8">
        <v>4</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51011306</v>
      </c>
      <c r="D224" s="9" t="s">
        <v>160</v>
      </c>
      <c r="E224" s="8">
        <v>5</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52011101</v>
      </c>
      <c r="D225" s="9" t="s">
        <v>164</v>
      </c>
      <c r="E225" s="8">
        <v>0</v>
      </c>
      <c r="F225" s="12">
        <v>80000001</v>
      </c>
      <c r="G225" s="8">
        <v>52011102</v>
      </c>
      <c r="H225" s="8">
        <v>3</v>
      </c>
      <c r="I225" s="8">
        <v>1</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0</v>
      </c>
      <c r="AA225" s="8">
        <v>0</v>
      </c>
      <c r="AB225" s="8">
        <v>0</v>
      </c>
      <c r="AC225" s="8">
        <v>0</v>
      </c>
      <c r="AD225" s="8">
        <v>0</v>
      </c>
      <c r="AE225" s="8">
        <v>9</v>
      </c>
      <c r="AF225" s="8">
        <v>2</v>
      </c>
      <c r="AG225" s="8" t="s">
        <v>152</v>
      </c>
      <c r="AH225" s="12">
        <v>2</v>
      </c>
      <c r="AI225" s="12">
        <v>2</v>
      </c>
      <c r="AJ225" s="12">
        <v>0</v>
      </c>
      <c r="AK225" s="12">
        <v>1.5</v>
      </c>
      <c r="AL225" s="8">
        <v>0</v>
      </c>
      <c r="AM225" s="8">
        <v>0</v>
      </c>
      <c r="AN225" s="8">
        <v>0</v>
      </c>
      <c r="AO225" s="8">
        <v>1</v>
      </c>
      <c r="AP225" s="8">
        <v>3000</v>
      </c>
      <c r="AQ225" s="8">
        <v>0.5</v>
      </c>
      <c r="AR225" s="8">
        <v>0</v>
      </c>
      <c r="AS225" s="12">
        <v>0</v>
      </c>
      <c r="AT225" s="8" t="s">
        <v>153</v>
      </c>
      <c r="AU225" s="8"/>
      <c r="AV225" s="9" t="s">
        <v>154</v>
      </c>
      <c r="AW225" s="8" t="s">
        <v>155</v>
      </c>
      <c r="AX225" s="10">
        <v>10000007</v>
      </c>
      <c r="AY225" s="10">
        <v>21000110</v>
      </c>
      <c r="AZ225" s="9" t="s">
        <v>156</v>
      </c>
      <c r="BA225" s="8">
        <v>0</v>
      </c>
      <c r="BB225" s="17">
        <v>0</v>
      </c>
      <c r="BC225" s="17">
        <v>0</v>
      </c>
      <c r="BD225" s="21"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52011102</v>
      </c>
      <c r="D226" s="9" t="s">
        <v>164</v>
      </c>
      <c r="E226" s="8">
        <v>1</v>
      </c>
      <c r="F226" s="12">
        <v>80000001</v>
      </c>
      <c r="G226" s="8">
        <v>52011103</v>
      </c>
      <c r="H226" s="8">
        <v>3</v>
      </c>
      <c r="I226" s="8">
        <v>6</v>
      </c>
      <c r="J226" s="8">
        <v>3</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52011103</v>
      </c>
      <c r="D227" s="9" t="s">
        <v>164</v>
      </c>
      <c r="E227" s="8">
        <v>2</v>
      </c>
      <c r="F227" s="12">
        <v>80000001</v>
      </c>
      <c r="G227" s="8">
        <v>52011104</v>
      </c>
      <c r="H227" s="8">
        <v>3</v>
      </c>
      <c r="I227" s="8">
        <v>0</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52011104</v>
      </c>
      <c r="D228" s="9" t="s">
        <v>164</v>
      </c>
      <c r="E228" s="8">
        <v>3</v>
      </c>
      <c r="F228" s="12">
        <v>80000001</v>
      </c>
      <c r="G228" s="8">
        <v>0</v>
      </c>
      <c r="H228" s="8">
        <v>3</v>
      </c>
      <c r="I228" s="8">
        <v>0</v>
      </c>
      <c r="J228" s="8">
        <v>0</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52011105</v>
      </c>
      <c r="D229" s="9" t="s">
        <v>164</v>
      </c>
      <c r="E229" s="8">
        <v>4</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52011106</v>
      </c>
      <c r="D230" s="9" t="s">
        <v>164</v>
      </c>
      <c r="E230" s="8">
        <v>5</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52011201</v>
      </c>
      <c r="D231" s="9" t="s">
        <v>520</v>
      </c>
      <c r="E231" s="8">
        <v>0</v>
      </c>
      <c r="F231" s="12">
        <v>80000001</v>
      </c>
      <c r="G231" s="8">
        <v>52011202</v>
      </c>
      <c r="H231" s="8">
        <v>3</v>
      </c>
      <c r="I231" s="8">
        <v>3</v>
      </c>
      <c r="J231" s="8">
        <v>3</v>
      </c>
      <c r="K231" s="8">
        <v>0</v>
      </c>
      <c r="L231" s="8">
        <v>0</v>
      </c>
      <c r="M231" s="8">
        <v>0</v>
      </c>
      <c r="N231" s="8">
        <v>6</v>
      </c>
      <c r="O231" s="8">
        <v>0</v>
      </c>
      <c r="P231" s="8">
        <v>0</v>
      </c>
      <c r="Q231" s="8">
        <v>0</v>
      </c>
      <c r="R231" s="12">
        <v>0</v>
      </c>
      <c r="S231" s="8">
        <v>0</v>
      </c>
      <c r="T231" s="8">
        <v>1</v>
      </c>
      <c r="U231" s="8">
        <v>2</v>
      </c>
      <c r="V231" s="8">
        <v>0</v>
      </c>
      <c r="W231" s="8">
        <v>1.5</v>
      </c>
      <c r="X231" s="8"/>
      <c r="Y231" s="8">
        <v>10</v>
      </c>
      <c r="Z231" s="8">
        <v>1</v>
      </c>
      <c r="AA231" s="8">
        <v>0</v>
      </c>
      <c r="AB231" s="8">
        <v>0</v>
      </c>
      <c r="AC231" s="8">
        <v>0</v>
      </c>
      <c r="AD231" s="8">
        <v>0</v>
      </c>
      <c r="AE231" s="8">
        <v>5</v>
      </c>
      <c r="AF231" s="8">
        <v>1</v>
      </c>
      <c r="AG231" s="8">
        <v>3</v>
      </c>
      <c r="AH231" s="12">
        <v>2</v>
      </c>
      <c r="AI231" s="12">
        <v>0</v>
      </c>
      <c r="AJ231" s="12">
        <v>0</v>
      </c>
      <c r="AK231" s="12">
        <v>0</v>
      </c>
      <c r="AL231" s="8">
        <v>0</v>
      </c>
      <c r="AM231" s="8">
        <v>0</v>
      </c>
      <c r="AN231" s="8">
        <v>0</v>
      </c>
      <c r="AO231" s="8">
        <v>0.5</v>
      </c>
      <c r="AP231" s="8">
        <v>3000</v>
      </c>
      <c r="AQ231" s="8">
        <v>0.2</v>
      </c>
      <c r="AR231" s="8">
        <v>0</v>
      </c>
      <c r="AS231" s="12">
        <v>0</v>
      </c>
      <c r="AT231" s="8" t="s">
        <v>153</v>
      </c>
      <c r="AU231" s="8"/>
      <c r="AV231" s="9" t="s">
        <v>158</v>
      </c>
      <c r="AW231" s="8" t="s">
        <v>159</v>
      </c>
      <c r="AX231" s="10">
        <v>10000007</v>
      </c>
      <c r="AY231" s="10">
        <v>21000020</v>
      </c>
      <c r="AZ231" s="9" t="s">
        <v>156</v>
      </c>
      <c r="BA231" s="8">
        <v>0</v>
      </c>
      <c r="BB231" s="17">
        <v>0</v>
      </c>
      <c r="BC231" s="17">
        <v>0</v>
      </c>
      <c r="BD231" s="21"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52011202</v>
      </c>
      <c r="D232" s="9" t="s">
        <v>520</v>
      </c>
      <c r="E232" s="8">
        <v>1</v>
      </c>
      <c r="F232" s="12">
        <v>80000001</v>
      </c>
      <c r="G232" s="8">
        <v>52011203</v>
      </c>
      <c r="H232" s="8">
        <v>3</v>
      </c>
      <c r="I232" s="8">
        <v>0</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52011203</v>
      </c>
      <c r="D233" s="9" t="s">
        <v>520</v>
      </c>
      <c r="E233" s="8">
        <v>2</v>
      </c>
      <c r="F233" s="12">
        <v>80000001</v>
      </c>
      <c r="G233" s="8">
        <v>52011204</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52011204</v>
      </c>
      <c r="D234" s="9" t="s">
        <v>520</v>
      </c>
      <c r="E234" s="8">
        <v>3</v>
      </c>
      <c r="F234" s="12">
        <v>80000001</v>
      </c>
      <c r="G234" s="8">
        <v>0</v>
      </c>
      <c r="H234" s="8">
        <v>3</v>
      </c>
      <c r="I234" s="8">
        <v>0</v>
      </c>
      <c r="J234" s="8">
        <v>0</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52011205</v>
      </c>
      <c r="D235" s="9" t="s">
        <v>520</v>
      </c>
      <c r="E235" s="8">
        <v>4</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52011206</v>
      </c>
      <c r="D236" s="9" t="s">
        <v>520</v>
      </c>
      <c r="E236" s="8">
        <v>5</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52011301</v>
      </c>
      <c r="D237" s="9" t="s">
        <v>521</v>
      </c>
      <c r="E237" s="8">
        <v>0</v>
      </c>
      <c r="F237" s="12">
        <v>80000001</v>
      </c>
      <c r="G237" s="8">
        <v>52011302</v>
      </c>
      <c r="H237" s="8">
        <v>3</v>
      </c>
      <c r="I237" s="8">
        <v>10</v>
      </c>
      <c r="J237" s="8">
        <v>3</v>
      </c>
      <c r="K237" s="8">
        <v>0</v>
      </c>
      <c r="L237" s="8">
        <v>0</v>
      </c>
      <c r="M237" s="8">
        <v>0</v>
      </c>
      <c r="N237" s="8">
        <v>6</v>
      </c>
      <c r="O237" s="8">
        <v>0</v>
      </c>
      <c r="P237" s="8">
        <v>0</v>
      </c>
      <c r="Q237" s="8">
        <v>0</v>
      </c>
      <c r="R237" s="12">
        <v>0</v>
      </c>
      <c r="S237" s="8">
        <v>0</v>
      </c>
      <c r="T237" s="8">
        <v>1</v>
      </c>
      <c r="U237" s="8">
        <v>2</v>
      </c>
      <c r="V237" s="8">
        <v>0</v>
      </c>
      <c r="W237" s="8">
        <v>3</v>
      </c>
      <c r="X237" s="8"/>
      <c r="Y237" s="8">
        <v>350</v>
      </c>
      <c r="Z237" s="8">
        <v>1</v>
      </c>
      <c r="AA237" s="8">
        <v>0</v>
      </c>
      <c r="AB237" s="8">
        <v>0</v>
      </c>
      <c r="AC237" s="8">
        <v>0</v>
      </c>
      <c r="AD237" s="8">
        <v>0</v>
      </c>
      <c r="AE237" s="8">
        <v>9</v>
      </c>
      <c r="AF237" s="8">
        <v>1</v>
      </c>
      <c r="AG237" s="8">
        <v>3</v>
      </c>
      <c r="AH237" s="12">
        <v>2</v>
      </c>
      <c r="AI237" s="12">
        <v>1</v>
      </c>
      <c r="AJ237" s="12">
        <v>0</v>
      </c>
      <c r="AK237" s="12">
        <v>6</v>
      </c>
      <c r="AL237" s="8">
        <v>0</v>
      </c>
      <c r="AM237" s="8">
        <v>0</v>
      </c>
      <c r="AN237" s="8">
        <v>0</v>
      </c>
      <c r="AO237" s="8">
        <v>1</v>
      </c>
      <c r="AP237" s="8">
        <v>3000</v>
      </c>
      <c r="AQ237" s="8">
        <v>0.4</v>
      </c>
      <c r="AR237" s="8">
        <v>0</v>
      </c>
      <c r="AS237" s="12">
        <v>0</v>
      </c>
      <c r="AT237" s="8" t="s">
        <v>153</v>
      </c>
      <c r="AU237" s="8"/>
      <c r="AV237" s="9" t="s">
        <v>161</v>
      </c>
      <c r="AW237" s="8" t="s">
        <v>162</v>
      </c>
      <c r="AX237" s="10">
        <v>10000015</v>
      </c>
      <c r="AY237" s="10">
        <v>21000030</v>
      </c>
      <c r="AZ237" s="9" t="s">
        <v>163</v>
      </c>
      <c r="BA237" s="8">
        <v>0</v>
      </c>
      <c r="BB237" s="17">
        <v>0</v>
      </c>
      <c r="BC237" s="17">
        <v>0</v>
      </c>
      <c r="BD237" s="21"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52011302</v>
      </c>
      <c r="D238" s="9" t="s">
        <v>521</v>
      </c>
      <c r="E238" s="8">
        <v>1</v>
      </c>
      <c r="F238" s="12">
        <v>80000001</v>
      </c>
      <c r="G238" s="8">
        <v>52011303</v>
      </c>
      <c r="H238" s="8">
        <v>3</v>
      </c>
      <c r="I238" s="8">
        <v>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52011303</v>
      </c>
      <c r="D239" s="9" t="s">
        <v>521</v>
      </c>
      <c r="E239" s="8">
        <v>2</v>
      </c>
      <c r="F239" s="12">
        <v>80000001</v>
      </c>
      <c r="G239" s="8">
        <v>52011304</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52011304</v>
      </c>
      <c r="D240" s="9" t="s">
        <v>521</v>
      </c>
      <c r="E240" s="8">
        <v>3</v>
      </c>
      <c r="F240" s="12">
        <v>80000001</v>
      </c>
      <c r="G240" s="8">
        <v>0</v>
      </c>
      <c r="H240" s="8">
        <v>3</v>
      </c>
      <c r="I240" s="8">
        <v>0</v>
      </c>
      <c r="J240" s="8">
        <v>0</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52011305</v>
      </c>
      <c r="D241" s="9" t="s">
        <v>521</v>
      </c>
      <c r="E241" s="8">
        <v>4</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52011306</v>
      </c>
      <c r="D242" s="9" t="s">
        <v>521</v>
      </c>
      <c r="E242" s="8">
        <v>5</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41">
        <v>53011101</v>
      </c>
      <c r="D243" s="42" t="s">
        <v>522</v>
      </c>
      <c r="E243" s="41">
        <v>0</v>
      </c>
      <c r="F243" s="12">
        <v>80000001</v>
      </c>
      <c r="G243" s="41">
        <v>53011102</v>
      </c>
      <c r="H243" s="41">
        <v>3</v>
      </c>
      <c r="I243" s="41">
        <v>1</v>
      </c>
      <c r="J243" s="41">
        <v>0</v>
      </c>
      <c r="K243" s="41">
        <v>0</v>
      </c>
      <c r="L243" s="41">
        <v>0</v>
      </c>
      <c r="M243" s="41">
        <v>0</v>
      </c>
      <c r="N243" s="41">
        <v>6</v>
      </c>
      <c r="O243" s="41">
        <v>0</v>
      </c>
      <c r="P243" s="41">
        <v>0</v>
      </c>
      <c r="Q243" s="41">
        <v>0</v>
      </c>
      <c r="R243" s="43">
        <v>0</v>
      </c>
      <c r="S243" s="41">
        <v>0</v>
      </c>
      <c r="T243" s="41">
        <v>1</v>
      </c>
      <c r="U243" s="41">
        <v>2</v>
      </c>
      <c r="V243" s="41">
        <v>0</v>
      </c>
      <c r="W243" s="41">
        <v>3</v>
      </c>
      <c r="X243" s="41"/>
      <c r="Y243" s="41">
        <v>350</v>
      </c>
      <c r="Z243" s="41">
        <v>0</v>
      </c>
      <c r="AA243" s="41">
        <v>0</v>
      </c>
      <c r="AB243" s="41">
        <v>0</v>
      </c>
      <c r="AC243" s="41">
        <v>0</v>
      </c>
      <c r="AD243" s="41">
        <v>0</v>
      </c>
      <c r="AE243" s="41">
        <v>9</v>
      </c>
      <c r="AF243" s="41">
        <v>2</v>
      </c>
      <c r="AG243" s="41" t="s">
        <v>152</v>
      </c>
      <c r="AH243" s="43">
        <v>2</v>
      </c>
      <c r="AI243" s="43">
        <v>2</v>
      </c>
      <c r="AJ243" s="43">
        <v>0</v>
      </c>
      <c r="AK243" s="43">
        <v>1.5</v>
      </c>
      <c r="AL243" s="41">
        <v>0</v>
      </c>
      <c r="AM243" s="41">
        <v>0</v>
      </c>
      <c r="AN243" s="41">
        <v>0</v>
      </c>
      <c r="AO243" s="41">
        <v>1</v>
      </c>
      <c r="AP243" s="41">
        <v>2000</v>
      </c>
      <c r="AQ243" s="41">
        <v>0.5</v>
      </c>
      <c r="AR243" s="41">
        <v>0</v>
      </c>
      <c r="AS243" s="43">
        <v>0</v>
      </c>
      <c r="AT243" s="41" t="s">
        <v>153</v>
      </c>
      <c r="AU243" s="41"/>
      <c r="AV243" s="42" t="s">
        <v>154</v>
      </c>
      <c r="AW243" s="10" t="s">
        <v>523</v>
      </c>
      <c r="AX243" s="44">
        <v>10000007</v>
      </c>
      <c r="AY243" s="44">
        <v>21000110</v>
      </c>
      <c r="AZ243" s="42" t="s">
        <v>156</v>
      </c>
      <c r="BA243" s="41">
        <v>0</v>
      </c>
      <c r="BB243" s="45">
        <v>0</v>
      </c>
      <c r="BC243" s="45">
        <v>0</v>
      </c>
      <c r="BD243" s="46"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41">
        <v>0</v>
      </c>
      <c r="BF243" s="41">
        <v>0</v>
      </c>
      <c r="BG243" s="41">
        <v>0</v>
      </c>
      <c r="BH243" s="41">
        <v>0</v>
      </c>
      <c r="BI243" s="41">
        <v>0</v>
      </c>
      <c r="BJ243" s="41">
        <v>0</v>
      </c>
      <c r="BK243" s="47">
        <v>0</v>
      </c>
      <c r="BL243" s="43">
        <v>0</v>
      </c>
      <c r="BM243" s="43">
        <v>0</v>
      </c>
      <c r="BN243" s="43">
        <v>0</v>
      </c>
      <c r="BO243" s="43">
        <v>0</v>
      </c>
      <c r="BP243" s="43">
        <v>0</v>
      </c>
      <c r="BQ243" s="43">
        <v>0</v>
      </c>
      <c r="BR243" s="12">
        <v>0</v>
      </c>
      <c r="BS243" s="12"/>
      <c r="BT243" s="12"/>
      <c r="BU243" s="12"/>
      <c r="BV243" s="43">
        <v>0</v>
      </c>
      <c r="BW243" s="43">
        <v>0</v>
      </c>
      <c r="BX243" s="43">
        <v>0</v>
      </c>
    </row>
    <row r="244" ht="20.1" customHeight="1" spans="3:76">
      <c r="C244" s="41">
        <v>53011102</v>
      </c>
      <c r="D244" s="42" t="s">
        <v>522</v>
      </c>
      <c r="E244" s="41">
        <v>1</v>
      </c>
      <c r="F244" s="12">
        <v>80000001</v>
      </c>
      <c r="G244" s="41">
        <v>53011103</v>
      </c>
      <c r="H244" s="41">
        <v>3</v>
      </c>
      <c r="I244" s="41">
        <v>6</v>
      </c>
      <c r="J244" s="41">
        <v>3</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523</v>
      </c>
      <c r="AX244" s="44">
        <v>10000007</v>
      </c>
      <c r="AY244" s="44">
        <v>21000110</v>
      </c>
      <c r="AZ244" s="42" t="s">
        <v>156</v>
      </c>
      <c r="BA244" s="41">
        <v>0</v>
      </c>
      <c r="BB244" s="45">
        <v>0</v>
      </c>
      <c r="BC244" s="45">
        <v>0</v>
      </c>
      <c r="BD244"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53011103</v>
      </c>
      <c r="D245" s="42" t="s">
        <v>522</v>
      </c>
      <c r="E245" s="41">
        <v>2</v>
      </c>
      <c r="F245" s="12">
        <v>80000001</v>
      </c>
      <c r="G245" s="41">
        <v>53011104</v>
      </c>
      <c r="H245" s="41">
        <v>3</v>
      </c>
      <c r="I245" s="41">
        <v>0</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523</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53011104</v>
      </c>
      <c r="D246" s="42" t="s">
        <v>522</v>
      </c>
      <c r="E246" s="41">
        <v>3</v>
      </c>
      <c r="F246" s="12">
        <v>80000001</v>
      </c>
      <c r="G246" s="41">
        <v>0</v>
      </c>
      <c r="H246" s="41">
        <v>3</v>
      </c>
      <c r="I246" s="41">
        <v>0</v>
      </c>
      <c r="J246" s="41">
        <v>0</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523</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53011105</v>
      </c>
      <c r="D247" s="42" t="s">
        <v>522</v>
      </c>
      <c r="E247" s="41">
        <v>4</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523</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53011106</v>
      </c>
      <c r="D248" s="42" t="s">
        <v>522</v>
      </c>
      <c r="E248" s="41">
        <v>5</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523</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53011201</v>
      </c>
      <c r="D249" s="42" t="s">
        <v>524</v>
      </c>
      <c r="E249" s="41">
        <v>0</v>
      </c>
      <c r="F249" s="12">
        <v>80000001</v>
      </c>
      <c r="G249" s="41">
        <v>53011202</v>
      </c>
      <c r="H249" s="41">
        <v>3</v>
      </c>
      <c r="I249" s="41">
        <v>3</v>
      </c>
      <c r="J249" s="41">
        <v>3</v>
      </c>
      <c r="K249" s="41">
        <v>0</v>
      </c>
      <c r="L249" s="41">
        <v>0</v>
      </c>
      <c r="M249" s="41">
        <v>0</v>
      </c>
      <c r="N249" s="41">
        <v>6</v>
      </c>
      <c r="O249" s="41">
        <v>0</v>
      </c>
      <c r="P249" s="41">
        <v>0</v>
      </c>
      <c r="Q249" s="41">
        <v>0</v>
      </c>
      <c r="R249" s="43">
        <v>0</v>
      </c>
      <c r="S249" s="41">
        <v>0</v>
      </c>
      <c r="T249" s="41">
        <v>1</v>
      </c>
      <c r="U249" s="41">
        <v>2</v>
      </c>
      <c r="V249" s="41">
        <v>0</v>
      </c>
      <c r="W249" s="41">
        <v>1.5</v>
      </c>
      <c r="X249" s="41"/>
      <c r="Y249" s="41">
        <v>10</v>
      </c>
      <c r="Z249" s="41">
        <v>1</v>
      </c>
      <c r="AA249" s="41">
        <v>0</v>
      </c>
      <c r="AB249" s="41">
        <v>0</v>
      </c>
      <c r="AC249" s="41">
        <v>0</v>
      </c>
      <c r="AD249" s="41">
        <v>0</v>
      </c>
      <c r="AE249" s="41">
        <v>5</v>
      </c>
      <c r="AF249" s="41">
        <v>1</v>
      </c>
      <c r="AG249" s="41">
        <v>3</v>
      </c>
      <c r="AH249" s="43">
        <v>2</v>
      </c>
      <c r="AI249" s="43">
        <v>0</v>
      </c>
      <c r="AJ249" s="43">
        <v>0</v>
      </c>
      <c r="AK249" s="43">
        <v>0</v>
      </c>
      <c r="AL249" s="41">
        <v>0</v>
      </c>
      <c r="AM249" s="41">
        <v>0</v>
      </c>
      <c r="AN249" s="41">
        <v>0</v>
      </c>
      <c r="AO249" s="41">
        <v>0.5</v>
      </c>
      <c r="AP249" s="41">
        <v>3000</v>
      </c>
      <c r="AQ249" s="41">
        <v>0.2</v>
      </c>
      <c r="AR249" s="41">
        <v>0</v>
      </c>
      <c r="AS249" s="43">
        <v>0</v>
      </c>
      <c r="AT249" s="41" t="s">
        <v>153</v>
      </c>
      <c r="AU249" s="41"/>
      <c r="AV249" s="42" t="s">
        <v>158</v>
      </c>
      <c r="AW249" s="41" t="s">
        <v>214</v>
      </c>
      <c r="AX249" s="44">
        <v>10000007</v>
      </c>
      <c r="AY249" s="44">
        <v>21000020</v>
      </c>
      <c r="AZ249" s="42" t="s">
        <v>156</v>
      </c>
      <c r="BA249" s="41">
        <v>0</v>
      </c>
      <c r="BB249" s="45">
        <v>0</v>
      </c>
      <c r="BC249" s="45">
        <v>0</v>
      </c>
      <c r="BD249" s="46"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53011202</v>
      </c>
      <c r="D250" s="42" t="s">
        <v>524</v>
      </c>
      <c r="E250" s="41">
        <v>1</v>
      </c>
      <c r="F250" s="12">
        <v>80000001</v>
      </c>
      <c r="G250" s="41">
        <v>53011203</v>
      </c>
      <c r="H250" s="41">
        <v>3</v>
      </c>
      <c r="I250" s="41">
        <v>0</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53011203</v>
      </c>
      <c r="D251" s="42" t="s">
        <v>524</v>
      </c>
      <c r="E251" s="41">
        <v>2</v>
      </c>
      <c r="F251" s="12">
        <v>80000001</v>
      </c>
      <c r="G251" s="41">
        <v>53011204</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53011204</v>
      </c>
      <c r="D252" s="42" t="s">
        <v>524</v>
      </c>
      <c r="E252" s="41">
        <v>3</v>
      </c>
      <c r="F252" s="12">
        <v>80000001</v>
      </c>
      <c r="G252" s="41">
        <v>0</v>
      </c>
      <c r="H252" s="41">
        <v>3</v>
      </c>
      <c r="I252" s="41">
        <v>0</v>
      </c>
      <c r="J252" s="41">
        <v>0</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53011205</v>
      </c>
      <c r="D253" s="42" t="s">
        <v>524</v>
      </c>
      <c r="E253" s="41">
        <v>4</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53011206</v>
      </c>
      <c r="D254" s="42" t="s">
        <v>524</v>
      </c>
      <c r="E254" s="41">
        <v>5</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53011301</v>
      </c>
      <c r="D255" s="42" t="s">
        <v>525</v>
      </c>
      <c r="E255" s="41">
        <v>0</v>
      </c>
      <c r="F255" s="12">
        <v>80000001</v>
      </c>
      <c r="G255" s="41">
        <v>53011302</v>
      </c>
      <c r="H255" s="41">
        <v>3</v>
      </c>
      <c r="I255" s="41">
        <v>10</v>
      </c>
      <c r="J255" s="41">
        <v>3</v>
      </c>
      <c r="K255" s="41">
        <v>0</v>
      </c>
      <c r="L255" s="41">
        <v>0</v>
      </c>
      <c r="M255" s="41">
        <v>0</v>
      </c>
      <c r="N255" s="41">
        <v>6</v>
      </c>
      <c r="O255" s="41">
        <v>0</v>
      </c>
      <c r="P255" s="41">
        <v>0</v>
      </c>
      <c r="Q255" s="41">
        <v>0</v>
      </c>
      <c r="R255" s="43">
        <v>0</v>
      </c>
      <c r="S255" s="41">
        <v>0</v>
      </c>
      <c r="T255" s="41">
        <v>1</v>
      </c>
      <c r="U255" s="41">
        <v>2</v>
      </c>
      <c r="V255" s="41">
        <v>0</v>
      </c>
      <c r="W255" s="41">
        <v>3</v>
      </c>
      <c r="X255" s="41"/>
      <c r="Y255" s="41">
        <v>350</v>
      </c>
      <c r="Z255" s="41">
        <v>1</v>
      </c>
      <c r="AA255" s="41">
        <v>0</v>
      </c>
      <c r="AB255" s="41">
        <v>0</v>
      </c>
      <c r="AC255" s="41">
        <v>0</v>
      </c>
      <c r="AD255" s="41">
        <v>0</v>
      </c>
      <c r="AE255" s="41">
        <v>9</v>
      </c>
      <c r="AF255" s="41">
        <v>1</v>
      </c>
      <c r="AG255" s="41">
        <v>3</v>
      </c>
      <c r="AH255" s="43">
        <v>2</v>
      </c>
      <c r="AI255" s="43">
        <v>1</v>
      </c>
      <c r="AJ255" s="43">
        <v>0</v>
      </c>
      <c r="AK255" s="43">
        <v>6</v>
      </c>
      <c r="AL255" s="41">
        <v>0</v>
      </c>
      <c r="AM255" s="41">
        <v>0</v>
      </c>
      <c r="AN255" s="41">
        <v>0</v>
      </c>
      <c r="AO255" s="41">
        <v>1</v>
      </c>
      <c r="AP255" s="41">
        <v>2000</v>
      </c>
      <c r="AQ255" s="41">
        <v>0.4</v>
      </c>
      <c r="AR255" s="41">
        <v>0</v>
      </c>
      <c r="AS255" s="43">
        <v>0</v>
      </c>
      <c r="AT255" s="41" t="s">
        <v>153</v>
      </c>
      <c r="AU255" s="41"/>
      <c r="AV255" s="42" t="s">
        <v>161</v>
      </c>
      <c r="AW255" s="10" t="s">
        <v>526</v>
      </c>
      <c r="AX255" s="44">
        <v>10000015</v>
      </c>
      <c r="AY255" s="44">
        <v>21000030</v>
      </c>
      <c r="AZ255" s="42" t="s">
        <v>163</v>
      </c>
      <c r="BA255" s="41">
        <v>0</v>
      </c>
      <c r="BB255" s="45">
        <v>0</v>
      </c>
      <c r="BC255" s="45">
        <v>0</v>
      </c>
      <c r="BD255" s="46"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53011302</v>
      </c>
      <c r="D256" s="42" t="s">
        <v>525</v>
      </c>
      <c r="E256" s="41">
        <v>1</v>
      </c>
      <c r="F256" s="12">
        <v>80000001</v>
      </c>
      <c r="G256" s="41">
        <v>53011303</v>
      </c>
      <c r="H256" s="41">
        <v>3</v>
      </c>
      <c r="I256" s="41">
        <v>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526</v>
      </c>
      <c r="AX256" s="44">
        <v>10000015</v>
      </c>
      <c r="AY256" s="44">
        <v>21000030</v>
      </c>
      <c r="AZ256" s="42" t="s">
        <v>163</v>
      </c>
      <c r="BA256" s="41">
        <v>0</v>
      </c>
      <c r="BB256" s="45">
        <v>0</v>
      </c>
      <c r="BC256" s="45">
        <v>0</v>
      </c>
      <c r="BD256"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53011303</v>
      </c>
      <c r="D257" s="42" t="s">
        <v>525</v>
      </c>
      <c r="E257" s="41">
        <v>2</v>
      </c>
      <c r="F257" s="12">
        <v>80000001</v>
      </c>
      <c r="G257" s="41">
        <v>53011304</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526</v>
      </c>
      <c r="AX257" s="44">
        <v>10000015</v>
      </c>
      <c r="AY257" s="44">
        <v>21000030</v>
      </c>
      <c r="AZ257" s="42" t="s">
        <v>163</v>
      </c>
      <c r="BA257" s="41">
        <v>0</v>
      </c>
      <c r="BB257" s="45">
        <v>0</v>
      </c>
      <c r="BC257" s="45">
        <v>0</v>
      </c>
      <c r="BD257"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53011304</v>
      </c>
      <c r="D258" s="42" t="s">
        <v>525</v>
      </c>
      <c r="E258" s="41">
        <v>3</v>
      </c>
      <c r="F258" s="12">
        <v>80000001</v>
      </c>
      <c r="G258" s="41">
        <v>0</v>
      </c>
      <c r="H258" s="41">
        <v>3</v>
      </c>
      <c r="I258" s="41">
        <v>0</v>
      </c>
      <c r="J258" s="41">
        <v>0</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526</v>
      </c>
      <c r="AX258" s="44">
        <v>10000015</v>
      </c>
      <c r="AY258" s="44">
        <v>21000030</v>
      </c>
      <c r="AZ258" s="42" t="s">
        <v>163</v>
      </c>
      <c r="BA258" s="41">
        <v>0</v>
      </c>
      <c r="BB258" s="45">
        <v>0</v>
      </c>
      <c r="BC258" s="45">
        <v>0</v>
      </c>
      <c r="BD258"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53011305</v>
      </c>
      <c r="D259" s="42" t="s">
        <v>525</v>
      </c>
      <c r="E259" s="41">
        <v>4</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526</v>
      </c>
      <c r="AX259" s="44">
        <v>10000015</v>
      </c>
      <c r="AY259" s="44">
        <v>21000030</v>
      </c>
      <c r="AZ259" s="42" t="s">
        <v>163</v>
      </c>
      <c r="BA259" s="41">
        <v>0</v>
      </c>
      <c r="BB259" s="45">
        <v>0</v>
      </c>
      <c r="BC259" s="45">
        <v>0</v>
      </c>
      <c r="BD259"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53011306</v>
      </c>
      <c r="D260" s="42" t="s">
        <v>525</v>
      </c>
      <c r="E260" s="41">
        <v>5</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526</v>
      </c>
      <c r="AX260" s="44">
        <v>10000015</v>
      </c>
      <c r="AY260" s="44">
        <v>21000030</v>
      </c>
      <c r="AZ260" s="42" t="s">
        <v>163</v>
      </c>
      <c r="BA260" s="41">
        <v>0</v>
      </c>
      <c r="BB260" s="45">
        <v>0</v>
      </c>
      <c r="BC260" s="45">
        <v>0</v>
      </c>
      <c r="BD260"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19.5" customHeight="1" spans="3:76">
      <c r="C261" s="10">
        <v>600000011</v>
      </c>
      <c r="D261" s="11" t="s">
        <v>479</v>
      </c>
      <c r="E261" s="10">
        <v>1</v>
      </c>
      <c r="F261" s="12">
        <v>80000001</v>
      </c>
      <c r="G261" s="10">
        <v>0</v>
      </c>
      <c r="H261" s="10">
        <v>0</v>
      </c>
      <c r="I261" s="10">
        <v>27</v>
      </c>
      <c r="J261" s="10">
        <v>3</v>
      </c>
      <c r="K261" s="8">
        <v>0</v>
      </c>
      <c r="L261" s="10">
        <v>0</v>
      </c>
      <c r="M261" s="10">
        <v>0</v>
      </c>
      <c r="N261" s="10">
        <v>1</v>
      </c>
      <c r="O261" s="10">
        <v>0</v>
      </c>
      <c r="P261" s="10">
        <v>0</v>
      </c>
      <c r="Q261" s="10">
        <v>0</v>
      </c>
      <c r="R261" s="12">
        <v>0</v>
      </c>
      <c r="S261" s="17">
        <v>0</v>
      </c>
      <c r="T261" s="8">
        <v>1</v>
      </c>
      <c r="U261" s="10">
        <v>2</v>
      </c>
      <c r="V261" s="10">
        <v>0</v>
      </c>
      <c r="W261" s="10">
        <v>0</v>
      </c>
      <c r="X261" s="10"/>
      <c r="Y261" s="10">
        <v>0</v>
      </c>
      <c r="Z261" s="10">
        <v>0</v>
      </c>
      <c r="AA261" s="10">
        <v>0</v>
      </c>
      <c r="AB261" s="10">
        <v>0</v>
      </c>
      <c r="AC261" s="10">
        <v>1</v>
      </c>
      <c r="AD261" s="10">
        <v>0</v>
      </c>
      <c r="AE261" s="10">
        <v>18</v>
      </c>
      <c r="AF261" s="10">
        <v>0</v>
      </c>
      <c r="AG261" s="10">
        <v>0</v>
      </c>
      <c r="AH261" s="12">
        <v>2</v>
      </c>
      <c r="AI261" s="12">
        <v>0</v>
      </c>
      <c r="AJ261" s="12">
        <v>0</v>
      </c>
      <c r="AK261" s="12">
        <v>0</v>
      </c>
      <c r="AL261" s="10">
        <v>0</v>
      </c>
      <c r="AM261" s="10">
        <v>0</v>
      </c>
      <c r="AN261" s="10">
        <v>0</v>
      </c>
      <c r="AO261" s="10">
        <v>0</v>
      </c>
      <c r="AP261" s="10">
        <v>1000</v>
      </c>
      <c r="AQ261" s="10">
        <v>0</v>
      </c>
      <c r="AR261" s="10">
        <v>0</v>
      </c>
      <c r="AS261" s="12">
        <v>90000005</v>
      </c>
      <c r="AT261" s="10" t="s">
        <v>153</v>
      </c>
      <c r="AU261" s="10"/>
      <c r="AV261" s="11" t="s">
        <v>171</v>
      </c>
      <c r="AW261" s="10" t="s">
        <v>388</v>
      </c>
      <c r="AX261" s="10">
        <v>0</v>
      </c>
      <c r="AY261" s="10">
        <v>40000003</v>
      </c>
      <c r="AZ261" s="11" t="s">
        <v>156</v>
      </c>
      <c r="BA261" s="11" t="s">
        <v>153</v>
      </c>
      <c r="BB261" s="17">
        <v>0</v>
      </c>
      <c r="BC261" s="17">
        <v>0</v>
      </c>
      <c r="BD261" s="39" t="s">
        <v>480</v>
      </c>
      <c r="BE261" s="10">
        <v>0</v>
      </c>
      <c r="BF261" s="8">
        <v>0</v>
      </c>
      <c r="BG261" s="10">
        <v>0</v>
      </c>
      <c r="BH261" s="10">
        <v>0</v>
      </c>
      <c r="BI261" s="10">
        <v>0</v>
      </c>
      <c r="BJ261" s="10">
        <v>0</v>
      </c>
      <c r="BK261" s="25">
        <v>0</v>
      </c>
      <c r="BL261" s="12">
        <v>0</v>
      </c>
      <c r="BM261" s="12">
        <v>0</v>
      </c>
      <c r="BN261" s="12">
        <v>0</v>
      </c>
      <c r="BO261" s="12">
        <v>0</v>
      </c>
      <c r="BP261" s="12">
        <v>0</v>
      </c>
      <c r="BQ261" s="12">
        <v>0</v>
      </c>
      <c r="BR261" s="12">
        <v>0</v>
      </c>
      <c r="BS261" s="12"/>
      <c r="BT261" s="12"/>
      <c r="BU261" s="12"/>
      <c r="BV261" s="12">
        <v>0</v>
      </c>
      <c r="BW261" s="12">
        <v>0</v>
      </c>
      <c r="BX261" s="12">
        <v>0</v>
      </c>
    </row>
    <row r="262" ht="20.1" customHeight="1" spans="3:76">
      <c r="C262" s="10">
        <v>600000021</v>
      </c>
      <c r="D262" s="11" t="s">
        <v>481</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480</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8">
        <v>600000111</v>
      </c>
      <c r="D263" s="9" t="s">
        <v>527</v>
      </c>
      <c r="E263" s="8">
        <v>1</v>
      </c>
      <c r="F263" s="12">
        <v>80000001</v>
      </c>
      <c r="G263" s="8">
        <v>0</v>
      </c>
      <c r="H263" s="8">
        <v>0</v>
      </c>
      <c r="I263" s="8">
        <v>17</v>
      </c>
      <c r="J263" s="8">
        <v>3</v>
      </c>
      <c r="K263" s="8">
        <v>0</v>
      </c>
      <c r="L263" s="8">
        <v>0</v>
      </c>
      <c r="M263" s="8">
        <v>0</v>
      </c>
      <c r="N263" s="8">
        <v>1</v>
      </c>
      <c r="O263" s="8">
        <v>0</v>
      </c>
      <c r="P263" s="8">
        <v>0</v>
      </c>
      <c r="Q263" s="8">
        <v>0</v>
      </c>
      <c r="R263" s="12">
        <v>0</v>
      </c>
      <c r="S263" s="8">
        <v>0</v>
      </c>
      <c r="T263" s="8">
        <v>1</v>
      </c>
      <c r="U263" s="8">
        <v>2</v>
      </c>
      <c r="V263" s="8">
        <v>0</v>
      </c>
      <c r="W263" s="8">
        <v>0</v>
      </c>
      <c r="X263" s="8"/>
      <c r="Y263" s="8">
        <v>0</v>
      </c>
      <c r="Z263" s="8">
        <v>1</v>
      </c>
      <c r="AA263" s="8">
        <v>0</v>
      </c>
      <c r="AB263" s="8">
        <v>0</v>
      </c>
      <c r="AC263" s="8">
        <v>1</v>
      </c>
      <c r="AD263" s="8">
        <v>0</v>
      </c>
      <c r="AE263" s="8">
        <v>9</v>
      </c>
      <c r="AF263" s="8">
        <v>2</v>
      </c>
      <c r="AG263" s="8" t="s">
        <v>152</v>
      </c>
      <c r="AH263" s="12">
        <v>2</v>
      </c>
      <c r="AI263" s="12">
        <v>2</v>
      </c>
      <c r="AJ263" s="12">
        <v>0</v>
      </c>
      <c r="AK263" s="12">
        <v>1.5</v>
      </c>
      <c r="AL263" s="8">
        <v>0</v>
      </c>
      <c r="AM263" s="8">
        <v>0</v>
      </c>
      <c r="AN263" s="8">
        <v>0</v>
      </c>
      <c r="AO263" s="8">
        <v>0.5</v>
      </c>
      <c r="AP263" s="8">
        <v>150</v>
      </c>
      <c r="AQ263" s="8">
        <v>0.1</v>
      </c>
      <c r="AR263" s="8">
        <v>60</v>
      </c>
      <c r="AS263" s="12">
        <v>0</v>
      </c>
      <c r="AT263" s="8" t="s">
        <v>153</v>
      </c>
      <c r="AU263" s="8"/>
      <c r="AV263" s="9" t="s">
        <v>385</v>
      </c>
      <c r="AW263" s="8" t="s">
        <v>162</v>
      </c>
      <c r="AX263" s="10">
        <v>0</v>
      </c>
      <c r="AY263" s="10">
        <v>60000003</v>
      </c>
      <c r="AZ263" s="9" t="s">
        <v>386</v>
      </c>
      <c r="BA263" s="8">
        <v>0</v>
      </c>
      <c r="BB263" s="17">
        <v>0</v>
      </c>
      <c r="BC263" s="17">
        <v>0</v>
      </c>
      <c r="BD263" s="23" t="s">
        <v>528</v>
      </c>
      <c r="BE263" s="8">
        <v>0</v>
      </c>
      <c r="BF263" s="8">
        <v>0</v>
      </c>
      <c r="BG263" s="8">
        <v>0</v>
      </c>
      <c r="BH263" s="8">
        <v>0</v>
      </c>
      <c r="BI263" s="8">
        <v>0</v>
      </c>
      <c r="BJ263" s="8">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60000101</v>
      </c>
      <c r="D264" s="9" t="s">
        <v>173</v>
      </c>
      <c r="E264" s="8">
        <v>1</v>
      </c>
      <c r="F264" s="12">
        <v>80000001</v>
      </c>
      <c r="G264" s="8">
        <v>60000102</v>
      </c>
      <c r="H264" s="8">
        <v>2</v>
      </c>
      <c r="I264" s="8">
        <v>1</v>
      </c>
      <c r="J264" s="8">
        <v>3</v>
      </c>
      <c r="K264" s="8">
        <v>0</v>
      </c>
      <c r="L264" s="8">
        <v>0</v>
      </c>
      <c r="M264" s="8">
        <v>0</v>
      </c>
      <c r="N264" s="8">
        <v>1</v>
      </c>
      <c r="O264" s="8">
        <v>0</v>
      </c>
      <c r="P264" s="8">
        <v>0</v>
      </c>
      <c r="Q264" s="8">
        <v>0</v>
      </c>
      <c r="R264" s="12">
        <v>0</v>
      </c>
      <c r="S264" s="8">
        <v>60000102</v>
      </c>
      <c r="T264" s="8">
        <v>0</v>
      </c>
      <c r="U264" s="8">
        <v>2</v>
      </c>
      <c r="V264" s="8">
        <v>0</v>
      </c>
      <c r="W264" s="8">
        <v>1.5</v>
      </c>
      <c r="X264" s="10"/>
      <c r="Y264" s="10">
        <v>0</v>
      </c>
      <c r="Z264" s="8">
        <v>0</v>
      </c>
      <c r="AA264" s="8">
        <v>0</v>
      </c>
      <c r="AB264" s="8">
        <v>0</v>
      </c>
      <c r="AC264" s="8">
        <v>1</v>
      </c>
      <c r="AD264" s="8">
        <v>0</v>
      </c>
      <c r="AE264" s="8">
        <v>0</v>
      </c>
      <c r="AF264" s="8">
        <v>2</v>
      </c>
      <c r="AG264" s="8" t="s">
        <v>174</v>
      </c>
      <c r="AH264" s="12">
        <v>2</v>
      </c>
      <c r="AI264" s="12">
        <v>0</v>
      </c>
      <c r="AJ264" s="12">
        <v>0</v>
      </c>
      <c r="AK264" s="12">
        <v>3</v>
      </c>
      <c r="AL264" s="8">
        <v>0</v>
      </c>
      <c r="AM264" s="8">
        <v>0</v>
      </c>
      <c r="AN264" s="8">
        <v>0</v>
      </c>
      <c r="AO264" s="8">
        <v>0.4</v>
      </c>
      <c r="AP264" s="8">
        <v>1500</v>
      </c>
      <c r="AQ264" s="8">
        <v>0.4</v>
      </c>
      <c r="AR264" s="8">
        <v>0</v>
      </c>
      <c r="AS264" s="12">
        <v>0</v>
      </c>
      <c r="AT264" s="8" t="s">
        <v>153</v>
      </c>
      <c r="AU264" s="8"/>
      <c r="AV264" s="9" t="s">
        <v>175</v>
      </c>
      <c r="AW264" s="8" t="s">
        <v>176</v>
      </c>
      <c r="AX264" s="10">
        <v>10000001</v>
      </c>
      <c r="AY264" s="10">
        <v>20100010</v>
      </c>
      <c r="AZ264" s="9" t="s">
        <v>156</v>
      </c>
      <c r="BA264" s="8">
        <v>0</v>
      </c>
      <c r="BB264" s="17">
        <v>0</v>
      </c>
      <c r="BC264" s="17">
        <v>0</v>
      </c>
      <c r="BD264" s="23"/>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60000102</v>
      </c>
      <c r="D265" s="9" t="s">
        <v>177</v>
      </c>
      <c r="E265" s="8">
        <v>1</v>
      </c>
      <c r="F265" s="12">
        <v>80000001</v>
      </c>
      <c r="G265" s="8">
        <v>60000103</v>
      </c>
      <c r="H265" s="8">
        <v>2</v>
      </c>
      <c r="I265" s="8">
        <v>1</v>
      </c>
      <c r="J265" s="8">
        <v>3</v>
      </c>
      <c r="K265" s="8">
        <v>0</v>
      </c>
      <c r="L265" s="8">
        <v>0</v>
      </c>
      <c r="M265" s="8">
        <v>0</v>
      </c>
      <c r="N265" s="8">
        <v>1</v>
      </c>
      <c r="O265" s="8">
        <v>0</v>
      </c>
      <c r="P265" s="8">
        <v>0</v>
      </c>
      <c r="Q265" s="8">
        <v>0</v>
      </c>
      <c r="R265" s="12">
        <v>0</v>
      </c>
      <c r="S265" s="8">
        <v>60000103</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0.7</v>
      </c>
      <c r="AP265" s="8">
        <v>1500</v>
      </c>
      <c r="AQ265" s="8">
        <v>0.7</v>
      </c>
      <c r="AR265" s="8">
        <v>0</v>
      </c>
      <c r="AS265" s="12">
        <v>0</v>
      </c>
      <c r="AT265" s="8" t="s">
        <v>153</v>
      </c>
      <c r="AU265" s="8"/>
      <c r="AV265" s="9" t="s">
        <v>178</v>
      </c>
      <c r="AW265" s="8" t="s">
        <v>176</v>
      </c>
      <c r="AX265" s="10">
        <v>10000001</v>
      </c>
      <c r="AY265" s="10">
        <v>20100020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60000103</v>
      </c>
      <c r="D266" s="9" t="s">
        <v>179</v>
      </c>
      <c r="E266" s="8">
        <v>1</v>
      </c>
      <c r="F266" s="12">
        <v>80000001</v>
      </c>
      <c r="G266" s="8">
        <v>0</v>
      </c>
      <c r="H266" s="8">
        <v>2</v>
      </c>
      <c r="I266" s="8">
        <v>1</v>
      </c>
      <c r="J266" s="8">
        <v>3</v>
      </c>
      <c r="K266" s="8">
        <v>0</v>
      </c>
      <c r="L266" s="8">
        <v>0</v>
      </c>
      <c r="M266" s="8">
        <v>0</v>
      </c>
      <c r="N266" s="8">
        <v>1</v>
      </c>
      <c r="O266" s="8">
        <v>0</v>
      </c>
      <c r="P266" s="8">
        <v>0</v>
      </c>
      <c r="Q266" s="8">
        <v>0</v>
      </c>
      <c r="R266" s="12">
        <v>0</v>
      </c>
      <c r="S266" s="8">
        <v>60000101</v>
      </c>
      <c r="T266" s="8">
        <v>0</v>
      </c>
      <c r="U266" s="8">
        <v>2</v>
      </c>
      <c r="V266" s="8">
        <v>0</v>
      </c>
      <c r="W266" s="8">
        <v>2</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0.5</v>
      </c>
      <c r="AP266" s="8">
        <v>1500</v>
      </c>
      <c r="AQ266" s="8">
        <v>0.5</v>
      </c>
      <c r="AR266" s="8">
        <v>0</v>
      </c>
      <c r="AS266" s="12">
        <v>0</v>
      </c>
      <c r="AT266" s="8" t="s">
        <v>153</v>
      </c>
      <c r="AU266" s="8"/>
      <c r="AV266" s="9" t="s">
        <v>180</v>
      </c>
      <c r="AW266" s="8" t="s">
        <v>176</v>
      </c>
      <c r="AX266" s="10">
        <v>10000001</v>
      </c>
      <c r="AY266" s="10">
        <v>20100030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60000201</v>
      </c>
      <c r="D267" s="9" t="s">
        <v>507</v>
      </c>
      <c r="E267" s="8">
        <v>1</v>
      </c>
      <c r="F267" s="12">
        <v>80000001</v>
      </c>
      <c r="G267" s="8">
        <v>0</v>
      </c>
      <c r="H267" s="8">
        <v>1</v>
      </c>
      <c r="I267" s="8">
        <v>1</v>
      </c>
      <c r="J267" s="8">
        <v>3</v>
      </c>
      <c r="K267" s="8">
        <v>0</v>
      </c>
      <c r="L267" s="8">
        <v>0</v>
      </c>
      <c r="M267" s="8">
        <v>0</v>
      </c>
      <c r="N267" s="8">
        <v>1</v>
      </c>
      <c r="O267" s="8">
        <v>0</v>
      </c>
      <c r="P267" s="8">
        <v>0</v>
      </c>
      <c r="Q267" s="8">
        <v>0</v>
      </c>
      <c r="R267" s="12">
        <v>0</v>
      </c>
      <c r="S267" s="8">
        <v>60000202</v>
      </c>
      <c r="T267" s="8">
        <v>0</v>
      </c>
      <c r="U267" s="8">
        <v>2</v>
      </c>
      <c r="V267" s="8">
        <v>0</v>
      </c>
      <c r="W267" s="8">
        <v>1.35</v>
      </c>
      <c r="X267" s="10"/>
      <c r="Y267" s="10">
        <v>0</v>
      </c>
      <c r="Z267" s="8">
        <v>0</v>
      </c>
      <c r="AA267" s="8">
        <v>0</v>
      </c>
      <c r="AB267" s="8">
        <v>0</v>
      </c>
      <c r="AC267" s="8">
        <v>1</v>
      </c>
      <c r="AD267" s="8">
        <v>0</v>
      </c>
      <c r="AE267" s="8">
        <v>0</v>
      </c>
      <c r="AF267" s="8">
        <v>0</v>
      </c>
      <c r="AG267" s="8" t="s">
        <v>153</v>
      </c>
      <c r="AH267" s="12">
        <v>7</v>
      </c>
      <c r="AI267" s="12">
        <v>0</v>
      </c>
      <c r="AJ267" s="12">
        <v>0</v>
      </c>
      <c r="AK267" s="12">
        <v>3</v>
      </c>
      <c r="AL267" s="8">
        <v>0</v>
      </c>
      <c r="AM267" s="8">
        <v>0</v>
      </c>
      <c r="AN267" s="8">
        <v>0</v>
      </c>
      <c r="AO267" s="8">
        <v>0.3</v>
      </c>
      <c r="AP267" s="8">
        <v>1000</v>
      </c>
      <c r="AQ267" s="8">
        <v>0.3</v>
      </c>
      <c r="AR267" s="8">
        <v>0</v>
      </c>
      <c r="AS267" s="12">
        <v>0</v>
      </c>
      <c r="AT267" s="8" t="s">
        <v>153</v>
      </c>
      <c r="AU267" s="8"/>
      <c r="AV267" s="9" t="s">
        <v>508</v>
      </c>
      <c r="AW267" s="8" t="s">
        <v>176</v>
      </c>
      <c r="AX267" s="10">
        <v>10001006</v>
      </c>
      <c r="AY267" s="10">
        <v>20100110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60000202</v>
      </c>
      <c r="D268" s="9" t="s">
        <v>509</v>
      </c>
      <c r="E268" s="8">
        <v>1</v>
      </c>
      <c r="F268" s="12">
        <v>80000001</v>
      </c>
      <c r="G268" s="8">
        <v>0</v>
      </c>
      <c r="H268" s="8">
        <v>1</v>
      </c>
      <c r="I268" s="8">
        <v>1</v>
      </c>
      <c r="J268" s="8">
        <v>3</v>
      </c>
      <c r="K268" s="8">
        <v>0</v>
      </c>
      <c r="L268" s="8">
        <v>0</v>
      </c>
      <c r="M268" s="8">
        <v>0</v>
      </c>
      <c r="N268" s="8">
        <v>1</v>
      </c>
      <c r="O268" s="8">
        <v>0</v>
      </c>
      <c r="P268" s="8">
        <v>0</v>
      </c>
      <c r="Q268" s="8">
        <v>0</v>
      </c>
      <c r="R268" s="12">
        <v>0</v>
      </c>
      <c r="S268" s="8">
        <v>60000203</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0.4</v>
      </c>
      <c r="AP268" s="8">
        <v>1000</v>
      </c>
      <c r="AQ268" s="8">
        <v>0.4</v>
      </c>
      <c r="AR268" s="8">
        <v>0</v>
      </c>
      <c r="AS268" s="12">
        <v>0</v>
      </c>
      <c r="AT268" s="8" t="s">
        <v>153</v>
      </c>
      <c r="AU268" s="8"/>
      <c r="AV268" s="9" t="s">
        <v>510</v>
      </c>
      <c r="AW268" s="8" t="s">
        <v>176</v>
      </c>
      <c r="AX268" s="10">
        <v>10001006</v>
      </c>
      <c r="AY268" s="10">
        <v>20100120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60000203</v>
      </c>
      <c r="D269" s="9" t="s">
        <v>507</v>
      </c>
      <c r="E269" s="8">
        <v>1</v>
      </c>
      <c r="F269" s="12">
        <v>80000001</v>
      </c>
      <c r="G269" s="8">
        <v>0</v>
      </c>
      <c r="H269" s="8">
        <v>1</v>
      </c>
      <c r="I269" s="8">
        <v>1</v>
      </c>
      <c r="J269" s="8">
        <v>3</v>
      </c>
      <c r="K269" s="8">
        <v>0</v>
      </c>
      <c r="L269" s="8">
        <v>0</v>
      </c>
      <c r="M269" s="8">
        <v>0</v>
      </c>
      <c r="N269" s="8">
        <v>1</v>
      </c>
      <c r="O269" s="8">
        <v>0</v>
      </c>
      <c r="P269" s="8">
        <v>0</v>
      </c>
      <c r="Q269" s="8">
        <v>0</v>
      </c>
      <c r="R269" s="12">
        <v>0</v>
      </c>
      <c r="S269" s="8">
        <v>60000202</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0.3</v>
      </c>
      <c r="AP269" s="8">
        <v>1000</v>
      </c>
      <c r="AQ269" s="8">
        <v>0.3</v>
      </c>
      <c r="AR269" s="8">
        <v>0</v>
      </c>
      <c r="AS269" s="12">
        <v>0</v>
      </c>
      <c r="AT269" s="8" t="s">
        <v>153</v>
      </c>
      <c r="AU269" s="8"/>
      <c r="AV269" s="9" t="s">
        <v>508</v>
      </c>
      <c r="AW269" s="8" t="s">
        <v>176</v>
      </c>
      <c r="AX269" s="10">
        <v>10001006</v>
      </c>
      <c r="AY269" s="10">
        <v>20100110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19.5" customHeight="1" spans="3:76">
      <c r="C270" s="8">
        <v>60000204</v>
      </c>
      <c r="D270" s="9" t="s">
        <v>529</v>
      </c>
      <c r="E270" s="8">
        <v>1</v>
      </c>
      <c r="F270" s="12">
        <v>80000001</v>
      </c>
      <c r="G270" s="8">
        <v>0</v>
      </c>
      <c r="H270" s="8">
        <v>1</v>
      </c>
      <c r="I270" s="8">
        <v>1</v>
      </c>
      <c r="J270" s="8">
        <v>3</v>
      </c>
      <c r="K270" s="8">
        <v>0</v>
      </c>
      <c r="L270" s="8">
        <v>0</v>
      </c>
      <c r="M270" s="8">
        <v>0</v>
      </c>
      <c r="N270" s="8">
        <v>1</v>
      </c>
      <c r="O270" s="8">
        <v>0</v>
      </c>
      <c r="P270" s="8">
        <v>0</v>
      </c>
      <c r="Q270" s="8">
        <v>0</v>
      </c>
      <c r="R270" s="12">
        <v>0</v>
      </c>
      <c r="S270" s="8">
        <v>60000201</v>
      </c>
      <c r="T270" s="8">
        <v>0</v>
      </c>
      <c r="U270" s="8">
        <v>2</v>
      </c>
      <c r="V270" s="8">
        <v>0</v>
      </c>
      <c r="W270" s="8">
        <v>1.2</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0.8</v>
      </c>
      <c r="AP270" s="8">
        <v>1000</v>
      </c>
      <c r="AQ270" s="8">
        <v>0.8</v>
      </c>
      <c r="AR270" s="8">
        <v>0</v>
      </c>
      <c r="AS270" s="12">
        <v>0</v>
      </c>
      <c r="AT270" s="8" t="s">
        <v>153</v>
      </c>
      <c r="AU270" s="8"/>
      <c r="AV270" s="9" t="s">
        <v>512</v>
      </c>
      <c r="AW270" s="8" t="s">
        <v>176</v>
      </c>
      <c r="AX270" s="10">
        <v>10001006</v>
      </c>
      <c r="AY270" s="10">
        <v>20100130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20.1" customHeight="1" spans="3:76">
      <c r="C271" s="10">
        <v>60000301</v>
      </c>
      <c r="D271" s="11" t="s">
        <v>513</v>
      </c>
      <c r="E271" s="10">
        <v>1</v>
      </c>
      <c r="F271" s="12">
        <v>80000001</v>
      </c>
      <c r="G271" s="10">
        <v>60000302</v>
      </c>
      <c r="H271" s="10">
        <v>3</v>
      </c>
      <c r="I271" s="10">
        <v>1</v>
      </c>
      <c r="J271" s="10">
        <v>3</v>
      </c>
      <c r="K271" s="8">
        <v>0</v>
      </c>
      <c r="L271" s="10">
        <v>0</v>
      </c>
      <c r="M271" s="10">
        <v>0</v>
      </c>
      <c r="N271" s="10">
        <v>1</v>
      </c>
      <c r="O271" s="10">
        <v>0</v>
      </c>
      <c r="P271" s="10">
        <v>0</v>
      </c>
      <c r="Q271" s="10">
        <v>0</v>
      </c>
      <c r="R271" s="12">
        <v>0</v>
      </c>
      <c r="S271" s="10">
        <v>60000302</v>
      </c>
      <c r="T271" s="8">
        <v>0</v>
      </c>
      <c r="U271" s="10">
        <v>1</v>
      </c>
      <c r="V271" s="10">
        <v>0</v>
      </c>
      <c r="W271" s="10">
        <v>1</v>
      </c>
      <c r="X271" s="10"/>
      <c r="Y271" s="10">
        <v>0</v>
      </c>
      <c r="Z271" s="10">
        <v>0</v>
      </c>
      <c r="AA271" s="10">
        <v>0</v>
      </c>
      <c r="AB271" s="10">
        <v>0</v>
      </c>
      <c r="AC271" s="10">
        <v>1</v>
      </c>
      <c r="AD271" s="10">
        <v>0</v>
      </c>
      <c r="AE271" s="10">
        <v>1</v>
      </c>
      <c r="AF271" s="10">
        <v>0</v>
      </c>
      <c r="AG271" s="10">
        <v>0</v>
      </c>
      <c r="AH271" s="12">
        <v>7</v>
      </c>
      <c r="AI271" s="12">
        <v>0</v>
      </c>
      <c r="AJ271" s="12">
        <v>0</v>
      </c>
      <c r="AK271" s="12">
        <v>6</v>
      </c>
      <c r="AL271" s="10">
        <v>0</v>
      </c>
      <c r="AM271" s="10">
        <v>0</v>
      </c>
      <c r="AN271" s="10">
        <v>0</v>
      </c>
      <c r="AO271" s="10">
        <v>0.3</v>
      </c>
      <c r="AP271" s="8">
        <v>2000</v>
      </c>
      <c r="AQ271" s="10">
        <v>0.2</v>
      </c>
      <c r="AR271" s="10">
        <v>20</v>
      </c>
      <c r="AS271" s="12">
        <v>0</v>
      </c>
      <c r="AT271" s="10" t="s">
        <v>153</v>
      </c>
      <c r="AU271" s="10"/>
      <c r="AV271" s="9" t="s">
        <v>175</v>
      </c>
      <c r="AW271" s="10" t="s">
        <v>184</v>
      </c>
      <c r="AX271" s="10">
        <v>10000011</v>
      </c>
      <c r="AY271" s="10">
        <v>20100210</v>
      </c>
      <c r="AZ271" s="11" t="s">
        <v>185</v>
      </c>
      <c r="BA271" s="11" t="s">
        <v>153</v>
      </c>
      <c r="BB271" s="17">
        <v>0</v>
      </c>
      <c r="BC271" s="17">
        <v>0</v>
      </c>
      <c r="BD271" s="23"/>
      <c r="BE271" s="10">
        <v>0</v>
      </c>
      <c r="BF271" s="8">
        <v>0</v>
      </c>
      <c r="BG271" s="10">
        <v>0</v>
      </c>
      <c r="BH271" s="10">
        <v>0</v>
      </c>
      <c r="BI271" s="10">
        <v>0</v>
      </c>
      <c r="BJ271" s="10">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60000302</v>
      </c>
      <c r="D272" s="11" t="s">
        <v>513</v>
      </c>
      <c r="E272" s="10">
        <v>1</v>
      </c>
      <c r="F272" s="12">
        <v>80000001</v>
      </c>
      <c r="G272" s="10">
        <v>0</v>
      </c>
      <c r="H272" s="10">
        <v>3</v>
      </c>
      <c r="I272" s="10">
        <v>1</v>
      </c>
      <c r="J272" s="10">
        <v>3</v>
      </c>
      <c r="K272" s="8">
        <v>0</v>
      </c>
      <c r="L272" s="10">
        <v>0</v>
      </c>
      <c r="M272" s="10">
        <v>0</v>
      </c>
      <c r="N272" s="10">
        <v>1</v>
      </c>
      <c r="O272" s="10">
        <v>0</v>
      </c>
      <c r="P272" s="10">
        <v>0</v>
      </c>
      <c r="Q272" s="10">
        <v>0</v>
      </c>
      <c r="R272" s="12">
        <v>0</v>
      </c>
      <c r="S272" s="17">
        <v>0</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178</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60000401</v>
      </c>
      <c r="D273" s="11" t="s">
        <v>513</v>
      </c>
      <c r="E273" s="10">
        <v>1</v>
      </c>
      <c r="F273" s="12">
        <v>80000001</v>
      </c>
      <c r="G273" s="10">
        <v>0</v>
      </c>
      <c r="H273" s="10">
        <v>4</v>
      </c>
      <c r="I273" s="10">
        <v>1</v>
      </c>
      <c r="J273" s="10">
        <v>3</v>
      </c>
      <c r="K273" s="8">
        <v>0</v>
      </c>
      <c r="L273" s="10">
        <v>0</v>
      </c>
      <c r="M273" s="10">
        <v>0</v>
      </c>
      <c r="N273" s="10">
        <v>1</v>
      </c>
      <c r="O273" s="10">
        <v>0</v>
      </c>
      <c r="P273" s="10">
        <v>0</v>
      </c>
      <c r="Q273" s="10">
        <v>0</v>
      </c>
      <c r="R273" s="12">
        <v>0</v>
      </c>
      <c r="S273" s="17">
        <v>0</v>
      </c>
      <c r="T273" s="8">
        <v>0</v>
      </c>
      <c r="U273" s="10">
        <v>1</v>
      </c>
      <c r="V273" s="10">
        <v>0</v>
      </c>
      <c r="W273" s="10">
        <v>0.65</v>
      </c>
      <c r="X273" s="10"/>
      <c r="Y273" s="10">
        <v>0</v>
      </c>
      <c r="Z273" s="10">
        <v>0</v>
      </c>
      <c r="AA273" s="10">
        <v>0</v>
      </c>
      <c r="AB273" s="10">
        <v>0</v>
      </c>
      <c r="AC273" s="10">
        <v>1</v>
      </c>
      <c r="AD273" s="10">
        <v>0</v>
      </c>
      <c r="AE273" s="10">
        <v>1</v>
      </c>
      <c r="AF273" s="10">
        <v>0</v>
      </c>
      <c r="AG273" s="10">
        <v>1.5</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508</v>
      </c>
      <c r="AW273" s="10" t="s">
        <v>184</v>
      </c>
      <c r="AX273" s="10">
        <v>10001006</v>
      </c>
      <c r="AY273" s="10">
        <v>20100310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60000402</v>
      </c>
      <c r="D274" s="11" t="s">
        <v>513</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510</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60000501</v>
      </c>
      <c r="D275" s="11" t="s">
        <v>514</v>
      </c>
      <c r="E275" s="10">
        <v>1</v>
      </c>
      <c r="F275" s="12">
        <v>80000001</v>
      </c>
      <c r="G275" s="10">
        <v>0</v>
      </c>
      <c r="H275" s="10">
        <v>0</v>
      </c>
      <c r="I275" s="10">
        <v>1</v>
      </c>
      <c r="J275" s="10">
        <v>3</v>
      </c>
      <c r="K275" s="8">
        <v>0</v>
      </c>
      <c r="L275" s="10">
        <v>0</v>
      </c>
      <c r="M275" s="10">
        <v>0</v>
      </c>
      <c r="N275" s="10">
        <v>1</v>
      </c>
      <c r="O275" s="10">
        <v>0</v>
      </c>
      <c r="P275" s="10">
        <v>0</v>
      </c>
      <c r="Q275" s="10">
        <v>0</v>
      </c>
      <c r="R275" s="12">
        <v>0</v>
      </c>
      <c r="S275" s="10">
        <v>0</v>
      </c>
      <c r="T275" s="8">
        <v>0</v>
      </c>
      <c r="U275" s="10">
        <v>1</v>
      </c>
      <c r="V275" s="10">
        <v>0</v>
      </c>
      <c r="W275" s="10">
        <v>1</v>
      </c>
      <c r="X275" s="10"/>
      <c r="Y275" s="10">
        <v>0</v>
      </c>
      <c r="Z275" s="10">
        <v>0</v>
      </c>
      <c r="AA275" s="10">
        <v>0</v>
      </c>
      <c r="AB275" s="10">
        <v>0</v>
      </c>
      <c r="AC275" s="10">
        <v>1</v>
      </c>
      <c r="AD275" s="10">
        <v>0</v>
      </c>
      <c r="AE275" s="10">
        <v>1</v>
      </c>
      <c r="AF275" s="10">
        <v>0</v>
      </c>
      <c r="AG275" s="10">
        <v>0</v>
      </c>
      <c r="AH275" s="12">
        <v>7</v>
      </c>
      <c r="AI275" s="12">
        <v>0</v>
      </c>
      <c r="AJ275" s="12">
        <v>0</v>
      </c>
      <c r="AK275" s="12">
        <v>9</v>
      </c>
      <c r="AL275" s="10">
        <v>0</v>
      </c>
      <c r="AM275" s="10">
        <v>0</v>
      </c>
      <c r="AN275" s="20">
        <v>0</v>
      </c>
      <c r="AO275" s="8">
        <v>0.1</v>
      </c>
      <c r="AP275" s="10">
        <v>3000</v>
      </c>
      <c r="AQ275" s="10">
        <v>0.2</v>
      </c>
      <c r="AR275" s="10">
        <v>30</v>
      </c>
      <c r="AS275" s="12">
        <v>0</v>
      </c>
      <c r="AT275" s="10" t="s">
        <v>153</v>
      </c>
      <c r="AU275" s="10"/>
      <c r="AV275" s="9" t="s">
        <v>175</v>
      </c>
      <c r="AW275" s="10" t="s">
        <v>184</v>
      </c>
      <c r="AX275" s="10">
        <v>12000010</v>
      </c>
      <c r="AY275" s="40">
        <v>20100410</v>
      </c>
      <c r="AZ275" s="11" t="s">
        <v>185</v>
      </c>
      <c r="BA275" s="11" t="s">
        <v>153</v>
      </c>
      <c r="BB275" s="17">
        <v>0</v>
      </c>
      <c r="BC275" s="17">
        <v>0</v>
      </c>
      <c r="BD275" s="23"/>
      <c r="BE275" s="10">
        <v>0</v>
      </c>
      <c r="BF275" s="10">
        <v>0</v>
      </c>
      <c r="BG275" s="10">
        <v>0</v>
      </c>
      <c r="BH275" s="10">
        <v>0</v>
      </c>
      <c r="BI275" s="10">
        <v>0</v>
      </c>
      <c r="BJ275" s="10">
        <v>0</v>
      </c>
      <c r="BK275" s="10">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60000502</v>
      </c>
      <c r="D276" s="11" t="s">
        <v>514</v>
      </c>
      <c r="E276" s="10">
        <v>1</v>
      </c>
      <c r="F276" s="12">
        <v>80000001</v>
      </c>
      <c r="G276" s="10">
        <v>0</v>
      </c>
      <c r="H276" s="10">
        <v>0</v>
      </c>
      <c r="I276" s="10">
        <v>1</v>
      </c>
      <c r="J276" s="10">
        <v>3</v>
      </c>
      <c r="K276" s="8">
        <v>0</v>
      </c>
      <c r="L276" s="10">
        <v>0</v>
      </c>
      <c r="M276" s="10">
        <v>0</v>
      </c>
      <c r="N276" s="10">
        <v>1</v>
      </c>
      <c r="O276" s="10">
        <v>0</v>
      </c>
      <c r="P276" s="10">
        <v>0</v>
      </c>
      <c r="Q276" s="10">
        <v>0</v>
      </c>
      <c r="R276" s="12">
        <v>0</v>
      </c>
      <c r="S276" s="17">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178</v>
      </c>
      <c r="AW276" s="10" t="s">
        <v>184</v>
      </c>
      <c r="AX276" s="10">
        <v>12000010</v>
      </c>
      <c r="AY276" s="40">
        <v>20100420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60000505</v>
      </c>
      <c r="D277" s="11" t="s">
        <v>530</v>
      </c>
      <c r="E277" s="10">
        <v>1</v>
      </c>
      <c r="F277" s="12">
        <v>80000001</v>
      </c>
      <c r="G277" s="10">
        <v>0</v>
      </c>
      <c r="H277" s="10">
        <v>0</v>
      </c>
      <c r="I277" s="10">
        <v>1</v>
      </c>
      <c r="J277" s="10">
        <v>3</v>
      </c>
      <c r="K277" s="8">
        <v>0</v>
      </c>
      <c r="L277" s="10">
        <v>0</v>
      </c>
      <c r="M277" s="10">
        <v>0</v>
      </c>
      <c r="N277" s="10">
        <v>1</v>
      </c>
      <c r="O277" s="10">
        <v>0</v>
      </c>
      <c r="P277" s="10">
        <v>0</v>
      </c>
      <c r="Q277" s="10">
        <v>0</v>
      </c>
      <c r="R277" s="12">
        <v>0</v>
      </c>
      <c r="S277" s="10">
        <v>0</v>
      </c>
      <c r="T277" s="8">
        <v>0</v>
      </c>
      <c r="U277" s="10">
        <v>1</v>
      </c>
      <c r="V277" s="10">
        <v>0</v>
      </c>
      <c r="W277" s="10">
        <v>1</v>
      </c>
      <c r="X277" s="10"/>
      <c r="Y277" s="10">
        <v>0</v>
      </c>
      <c r="Z277" s="10">
        <v>0</v>
      </c>
      <c r="AA277" s="10">
        <v>0</v>
      </c>
      <c r="AB277" s="10">
        <v>0</v>
      </c>
      <c r="AC277" s="10">
        <v>1</v>
      </c>
      <c r="AD277" s="10">
        <v>0</v>
      </c>
      <c r="AE277" s="10">
        <v>1</v>
      </c>
      <c r="AF277" s="10">
        <v>1</v>
      </c>
      <c r="AG277" s="10">
        <v>3</v>
      </c>
      <c r="AH277" s="12">
        <v>10</v>
      </c>
      <c r="AI277" s="12">
        <v>0</v>
      </c>
      <c r="AJ277" s="12">
        <v>0</v>
      </c>
      <c r="AK277" s="12">
        <v>9</v>
      </c>
      <c r="AL277" s="10">
        <v>0</v>
      </c>
      <c r="AM277" s="10">
        <v>0</v>
      </c>
      <c r="AN277" s="20">
        <v>0</v>
      </c>
      <c r="AO277" s="8">
        <v>0.1</v>
      </c>
      <c r="AP277" s="10">
        <v>3000</v>
      </c>
      <c r="AQ277" s="10">
        <v>0.2</v>
      </c>
      <c r="AR277" s="10">
        <v>30</v>
      </c>
      <c r="AS277" s="12">
        <v>0</v>
      </c>
      <c r="AT277" s="10" t="s">
        <v>153</v>
      </c>
      <c r="AU277" s="10"/>
      <c r="AV277" s="9" t="s">
        <v>175</v>
      </c>
      <c r="AW277" s="10" t="s">
        <v>184</v>
      </c>
      <c r="AX277" s="10">
        <v>12000010</v>
      </c>
      <c r="AY277" s="40">
        <v>20100410</v>
      </c>
      <c r="AZ277" s="11" t="s">
        <v>185</v>
      </c>
      <c r="BA277" s="11" t="s">
        <v>165</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8">
        <v>61011101</v>
      </c>
      <c r="D278" s="9" t="s">
        <v>151</v>
      </c>
      <c r="E278" s="8">
        <v>0</v>
      </c>
      <c r="F278" s="12">
        <v>80000001</v>
      </c>
      <c r="G278" s="8">
        <v>61011102</v>
      </c>
      <c r="H278" s="8">
        <v>1</v>
      </c>
      <c r="I278" s="8">
        <v>1</v>
      </c>
      <c r="J278" s="8">
        <v>3</v>
      </c>
      <c r="K278" s="8">
        <v>0</v>
      </c>
      <c r="L278" s="8">
        <v>0</v>
      </c>
      <c r="M278" s="8">
        <v>0</v>
      </c>
      <c r="N278" s="8">
        <v>1</v>
      </c>
      <c r="O278" s="8">
        <v>0</v>
      </c>
      <c r="P278" s="8">
        <v>0</v>
      </c>
      <c r="Q278" s="8">
        <v>0</v>
      </c>
      <c r="R278" s="12">
        <v>0</v>
      </c>
      <c r="S278" s="8">
        <v>0</v>
      </c>
      <c r="T278" s="8">
        <v>1</v>
      </c>
      <c r="U278" s="8">
        <v>2</v>
      </c>
      <c r="V278" s="10">
        <v>0</v>
      </c>
      <c r="W278" s="8">
        <v>2.5</v>
      </c>
      <c r="X278" s="10"/>
      <c r="Y278" s="10">
        <v>750</v>
      </c>
      <c r="Z278" s="8">
        <v>0</v>
      </c>
      <c r="AA278" s="8">
        <v>0</v>
      </c>
      <c r="AB278" s="8">
        <v>0</v>
      </c>
      <c r="AC278" s="8">
        <v>0</v>
      </c>
      <c r="AD278" s="8">
        <v>0</v>
      </c>
      <c r="AE278" s="8">
        <v>9</v>
      </c>
      <c r="AF278" s="8">
        <v>2</v>
      </c>
      <c r="AG278" s="8" t="s">
        <v>152</v>
      </c>
      <c r="AH278" s="12">
        <v>2</v>
      </c>
      <c r="AI278" s="12">
        <v>2</v>
      </c>
      <c r="AJ278" s="12">
        <v>0</v>
      </c>
      <c r="AK278" s="12">
        <v>1.5</v>
      </c>
      <c r="AL278" s="8">
        <v>0</v>
      </c>
      <c r="AM278" s="8">
        <v>0</v>
      </c>
      <c r="AN278" s="8">
        <v>0</v>
      </c>
      <c r="AO278" s="8">
        <v>0.5</v>
      </c>
      <c r="AP278" s="8">
        <v>2000</v>
      </c>
      <c r="AQ278" s="8">
        <v>0.5</v>
      </c>
      <c r="AR278" s="8">
        <v>0</v>
      </c>
      <c r="AS278" s="12">
        <v>0</v>
      </c>
      <c r="AT278" s="8">
        <v>0</v>
      </c>
      <c r="AU278" s="8"/>
      <c r="AV278" s="9" t="s">
        <v>154</v>
      </c>
      <c r="AW278" s="8" t="s">
        <v>155</v>
      </c>
      <c r="AX278" s="10">
        <v>10000007</v>
      </c>
      <c r="AY278" s="10">
        <v>21000110</v>
      </c>
      <c r="AZ278" s="9" t="s">
        <v>156</v>
      </c>
      <c r="BA278" s="8">
        <v>0</v>
      </c>
      <c r="BB278" s="17">
        <v>0</v>
      </c>
      <c r="BC278" s="17">
        <v>0</v>
      </c>
      <c r="BD278" s="21" t="str">
        <f>"立即对目标范围内的怪物造成"&amp;W278*100&amp;"%攻击伤害+"&amp;Y278&amp;"点固定伤害"</f>
        <v>立即对目标范围内的怪物造成250%攻击伤害+750点固定伤害</v>
      </c>
      <c r="BE278" s="8">
        <v>0</v>
      </c>
      <c r="BF278" s="8">
        <v>0</v>
      </c>
      <c r="BG278" s="8">
        <v>0</v>
      </c>
      <c r="BH278" s="8">
        <v>0</v>
      </c>
      <c r="BI278" s="8">
        <v>0</v>
      </c>
      <c r="BJ278" s="8">
        <v>0</v>
      </c>
      <c r="BK278" s="25">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61011102</v>
      </c>
      <c r="D279" s="9" t="s">
        <v>151</v>
      </c>
      <c r="E279" s="8">
        <v>1</v>
      </c>
      <c r="F279" s="12">
        <v>80000001</v>
      </c>
      <c r="G279" s="8">
        <v>61011103</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 t="shared" ref="BD279:BD283" si="25">"立即对目标范围内的怪物造成"&amp;W279*100&amp;"%攻击伤害+"&amp;Y279&amp;"点固定伤害"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61011103</v>
      </c>
      <c r="D280" s="9" t="s">
        <v>151</v>
      </c>
      <c r="E280" s="8">
        <v>2</v>
      </c>
      <c r="F280" s="12">
        <v>80000001</v>
      </c>
      <c r="G280" s="8">
        <v>61011104</v>
      </c>
      <c r="H280" s="8">
        <v>1</v>
      </c>
      <c r="I280" s="8">
        <v>1</v>
      </c>
      <c r="J280" s="8">
        <v>3</v>
      </c>
      <c r="K280" s="8">
        <v>0</v>
      </c>
      <c r="L280" s="8">
        <v>0</v>
      </c>
      <c r="M280" s="8">
        <v>0</v>
      </c>
      <c r="N280" s="8">
        <v>1</v>
      </c>
      <c r="O280" s="8">
        <v>0</v>
      </c>
      <c r="P280" s="8">
        <v>0</v>
      </c>
      <c r="Q280" s="8">
        <v>0</v>
      </c>
      <c r="R280" s="12">
        <v>0</v>
      </c>
      <c r="S280" s="8">
        <v>0</v>
      </c>
      <c r="T280" s="8">
        <v>1</v>
      </c>
      <c r="U280" s="8">
        <v>2</v>
      </c>
      <c r="V280" s="10">
        <v>0</v>
      </c>
      <c r="W280" s="8">
        <v>2.75</v>
      </c>
      <c r="X280" s="10"/>
      <c r="Y280" s="10">
        <v>1500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si="25"/>
        <v>立即对目标范围内的怪物造成275%攻击伤害+1500点固定伤害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61011104</v>
      </c>
      <c r="D281" s="9" t="s">
        <v>151</v>
      </c>
      <c r="E281" s="8">
        <v>3</v>
      </c>
      <c r="F281" s="12">
        <v>80000001</v>
      </c>
      <c r="G281" s="8">
        <v>0</v>
      </c>
      <c r="H281" s="8">
        <v>1</v>
      </c>
      <c r="I281" s="8">
        <v>1</v>
      </c>
      <c r="J281" s="8">
        <v>3</v>
      </c>
      <c r="K281" s="8">
        <v>0</v>
      </c>
      <c r="L281" s="8">
        <v>0</v>
      </c>
      <c r="M281" s="8">
        <v>0</v>
      </c>
      <c r="N281" s="8">
        <v>1</v>
      </c>
      <c r="O281" s="8">
        <v>0</v>
      </c>
      <c r="P281" s="8">
        <v>0</v>
      </c>
      <c r="Q281" s="8">
        <v>0</v>
      </c>
      <c r="R281" s="12">
        <v>0</v>
      </c>
      <c r="S281" s="8">
        <v>0</v>
      </c>
      <c r="T281" s="8">
        <v>1</v>
      </c>
      <c r="U281" s="8">
        <v>2</v>
      </c>
      <c r="V281" s="10">
        <v>0</v>
      </c>
      <c r="W281" s="8">
        <v>3</v>
      </c>
      <c r="X281" s="10"/>
      <c r="Y281" s="10">
        <v>2250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立即对目标范围内的怪物造成300%攻击伤害+2250点固定伤害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61011105</v>
      </c>
      <c r="D282" s="9" t="s">
        <v>151</v>
      </c>
      <c r="E282" s="8">
        <v>4</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3.25</v>
      </c>
      <c r="X282" s="10"/>
      <c r="Y282" s="10">
        <v>3250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立即对目标范围内的怪物造成325%攻击伤害+3250点固定伤害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61011106</v>
      </c>
      <c r="D283" s="9" t="s">
        <v>151</v>
      </c>
      <c r="E283" s="8">
        <v>5</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3.5</v>
      </c>
      <c r="X283" s="10"/>
      <c r="Y283" s="10">
        <v>4250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立即对目标范围内的怪物造成350%攻击伤害+4250点固定伤害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61011201</v>
      </c>
      <c r="D284" s="9" t="s">
        <v>157</v>
      </c>
      <c r="E284" s="8">
        <v>0</v>
      </c>
      <c r="F284" s="12">
        <v>80000001</v>
      </c>
      <c r="G284" s="8">
        <v>61011202</v>
      </c>
      <c r="H284" s="8">
        <v>1</v>
      </c>
      <c r="I284" s="8">
        <v>3</v>
      </c>
      <c r="J284" s="8">
        <v>5</v>
      </c>
      <c r="K284" s="8">
        <v>0</v>
      </c>
      <c r="L284" s="8">
        <v>0</v>
      </c>
      <c r="M284" s="8">
        <v>0</v>
      </c>
      <c r="N284" s="8">
        <v>1</v>
      </c>
      <c r="O284" s="8">
        <v>0</v>
      </c>
      <c r="P284" s="8">
        <v>0</v>
      </c>
      <c r="Q284" s="8">
        <v>0</v>
      </c>
      <c r="R284" s="12">
        <v>0</v>
      </c>
      <c r="S284" s="8">
        <v>0</v>
      </c>
      <c r="T284" s="8">
        <v>1</v>
      </c>
      <c r="U284" s="8">
        <v>2</v>
      </c>
      <c r="V284" s="8">
        <v>0</v>
      </c>
      <c r="W284" s="8">
        <v>1.6</v>
      </c>
      <c r="X284" s="10"/>
      <c r="Y284" s="10">
        <v>750</v>
      </c>
      <c r="Z284" s="8">
        <v>1</v>
      </c>
      <c r="AA284" s="8">
        <v>0</v>
      </c>
      <c r="AB284" s="8">
        <v>0</v>
      </c>
      <c r="AC284" s="8">
        <v>0</v>
      </c>
      <c r="AD284" s="8">
        <v>0</v>
      </c>
      <c r="AE284" s="8">
        <v>7</v>
      </c>
      <c r="AF284" s="8">
        <v>1</v>
      </c>
      <c r="AG284" s="8">
        <v>4</v>
      </c>
      <c r="AH284" s="12">
        <v>2</v>
      </c>
      <c r="AI284" s="12">
        <v>0</v>
      </c>
      <c r="AJ284" s="12">
        <v>0</v>
      </c>
      <c r="AK284" s="12">
        <v>0</v>
      </c>
      <c r="AL284" s="8">
        <v>0</v>
      </c>
      <c r="AM284" s="8">
        <v>0</v>
      </c>
      <c r="AN284" s="8">
        <v>0</v>
      </c>
      <c r="AO284" s="8">
        <v>0.25</v>
      </c>
      <c r="AP284" s="8">
        <v>2000</v>
      </c>
      <c r="AQ284" s="8">
        <v>0.2</v>
      </c>
      <c r="AR284" s="8">
        <v>0</v>
      </c>
      <c r="AS284" s="12">
        <v>0</v>
      </c>
      <c r="AT284" s="8">
        <v>90001021</v>
      </c>
      <c r="AU284" s="8"/>
      <c r="AV284" s="9" t="s">
        <v>158</v>
      </c>
      <c r="AW284" s="8" t="s">
        <v>531</v>
      </c>
      <c r="AX284" s="10">
        <v>10000007</v>
      </c>
      <c r="AY284" s="10">
        <v>21000020</v>
      </c>
      <c r="AZ284" s="9" t="s">
        <v>156</v>
      </c>
      <c r="BA284" s="8">
        <v>0</v>
      </c>
      <c r="BB284" s="17">
        <v>0</v>
      </c>
      <c r="BC284" s="17">
        <v>0</v>
      </c>
      <c r="BD284" s="21" t="str">
        <f>"立即对周围内的怪物造成"&amp;W284*100&amp;"%攻击伤害+"&amp;Y284&amp;"点固定伤害,并使目标眩晕1秒"</f>
        <v>立即对周围内的怪物造成160%攻击伤害+750点固定伤害,并使目标眩晕1秒</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61011202</v>
      </c>
      <c r="D285" s="9" t="s">
        <v>157</v>
      </c>
      <c r="E285" s="8">
        <v>1</v>
      </c>
      <c r="F285" s="12">
        <v>80000001</v>
      </c>
      <c r="G285" s="8">
        <v>61011203</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t="s">
        <v>532</v>
      </c>
      <c r="AU285" s="8"/>
      <c r="AV285" s="9" t="s">
        <v>158</v>
      </c>
      <c r="AW285" s="8" t="s">
        <v>531</v>
      </c>
      <c r="AX285" s="10">
        <v>10000007</v>
      </c>
      <c r="AY285" s="10">
        <v>21000020</v>
      </c>
      <c r="AZ285" s="9" t="s">
        <v>156</v>
      </c>
      <c r="BA285" s="8">
        <v>0</v>
      </c>
      <c r="BB285" s="17">
        <v>0</v>
      </c>
      <c r="BC285" s="17">
        <v>0</v>
      </c>
      <c r="BD285" s="21" t="str">
        <f t="shared" ref="BD285:BD289" si="26">"立即对周围内的怪物造成"&amp;W285*100&amp;"%攻击伤害+"&amp;Y285&amp;"点固定伤害,并使目标眩晕1秒"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61011203</v>
      </c>
      <c r="D286" s="9" t="s">
        <v>157</v>
      </c>
      <c r="E286" s="8">
        <v>2</v>
      </c>
      <c r="F286" s="12">
        <v>80000001</v>
      </c>
      <c r="G286" s="8">
        <v>61011204</v>
      </c>
      <c r="H286" s="8">
        <v>1</v>
      </c>
      <c r="I286" s="8">
        <v>3</v>
      </c>
      <c r="J286" s="8">
        <v>5</v>
      </c>
      <c r="K286" s="8">
        <v>0</v>
      </c>
      <c r="L286" s="8">
        <v>0</v>
      </c>
      <c r="M286" s="8">
        <v>0</v>
      </c>
      <c r="N286" s="8">
        <v>1</v>
      </c>
      <c r="O286" s="8">
        <v>0</v>
      </c>
      <c r="P286" s="8">
        <v>0</v>
      </c>
      <c r="Q286" s="8">
        <v>0</v>
      </c>
      <c r="R286" s="12">
        <v>0</v>
      </c>
      <c r="S286" s="8">
        <v>0</v>
      </c>
      <c r="T286" s="8">
        <v>1</v>
      </c>
      <c r="U286" s="8">
        <v>2</v>
      </c>
      <c r="V286" s="8">
        <v>0</v>
      </c>
      <c r="W286" s="8">
        <v>1.8</v>
      </c>
      <c r="X286" s="10"/>
      <c r="Y286" s="10">
        <v>1500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532</v>
      </c>
      <c r="AU286" s="8"/>
      <c r="AV286" s="9" t="s">
        <v>158</v>
      </c>
      <c r="AW286" s="8" t="s">
        <v>531</v>
      </c>
      <c r="AX286" s="10">
        <v>10000007</v>
      </c>
      <c r="AY286" s="10">
        <v>21000020</v>
      </c>
      <c r="AZ286" s="9" t="s">
        <v>156</v>
      </c>
      <c r="BA286" s="8">
        <v>0</v>
      </c>
      <c r="BB286" s="17">
        <v>0</v>
      </c>
      <c r="BC286" s="17">
        <v>0</v>
      </c>
      <c r="BD286" s="21" t="str">
        <f t="shared" si="26"/>
        <v>立即对周围内的怪物造成180%攻击伤害+1500点固定伤害,并使目标眩晕1秒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25" customHeight="1" spans="3:76">
      <c r="C287" s="8">
        <v>61011204</v>
      </c>
      <c r="D287" s="9" t="s">
        <v>157</v>
      </c>
      <c r="E287" s="8">
        <v>3</v>
      </c>
      <c r="F287" s="12">
        <v>80000001</v>
      </c>
      <c r="G287" s="8">
        <v>61011205</v>
      </c>
      <c r="H287" s="8">
        <v>1</v>
      </c>
      <c r="I287" s="8">
        <v>3</v>
      </c>
      <c r="J287" s="8">
        <v>5</v>
      </c>
      <c r="K287" s="8">
        <v>0</v>
      </c>
      <c r="L287" s="8">
        <v>0</v>
      </c>
      <c r="M287" s="8">
        <v>0</v>
      </c>
      <c r="N287" s="8">
        <v>1</v>
      </c>
      <c r="O287" s="8">
        <v>0</v>
      </c>
      <c r="P287" s="8">
        <v>0</v>
      </c>
      <c r="Q287" s="8">
        <v>0</v>
      </c>
      <c r="R287" s="12">
        <v>0</v>
      </c>
      <c r="S287" s="8">
        <v>0</v>
      </c>
      <c r="T287" s="8">
        <v>1</v>
      </c>
      <c r="U287" s="8">
        <v>2</v>
      </c>
      <c r="V287" s="8">
        <v>0</v>
      </c>
      <c r="W287" s="8">
        <v>2</v>
      </c>
      <c r="X287" s="10"/>
      <c r="Y287" s="10">
        <v>2250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532</v>
      </c>
      <c r="AU287" s="8"/>
      <c r="AV287" s="9" t="s">
        <v>158</v>
      </c>
      <c r="AW287" s="8" t="s">
        <v>531</v>
      </c>
      <c r="AX287" s="10">
        <v>10000007</v>
      </c>
      <c r="AY287" s="10">
        <v>21000020</v>
      </c>
      <c r="AZ287" s="9" t="s">
        <v>156</v>
      </c>
      <c r="BA287" s="8">
        <v>0</v>
      </c>
      <c r="BB287" s="17">
        <v>0</v>
      </c>
      <c r="BC287" s="17">
        <v>0</v>
      </c>
      <c r="BD287" s="21" t="str">
        <f t="shared" si="26"/>
        <v>立即对周围内的怪物造成200%攻击伤害+2250点固定伤害,并使目标眩晕1秒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1" customHeight="1" spans="3:76">
      <c r="C288" s="8">
        <v>61011205</v>
      </c>
      <c r="D288" s="9" t="s">
        <v>157</v>
      </c>
      <c r="E288" s="8">
        <v>4</v>
      </c>
      <c r="F288" s="12">
        <v>80000001</v>
      </c>
      <c r="G288" s="8">
        <v>61011206</v>
      </c>
      <c r="H288" s="8">
        <v>1</v>
      </c>
      <c r="I288" s="8">
        <v>3</v>
      </c>
      <c r="J288" s="8">
        <v>5</v>
      </c>
      <c r="K288" s="8">
        <v>0</v>
      </c>
      <c r="L288" s="8">
        <v>0</v>
      </c>
      <c r="M288" s="8">
        <v>0</v>
      </c>
      <c r="N288" s="8">
        <v>1</v>
      </c>
      <c r="O288" s="8">
        <v>0</v>
      </c>
      <c r="P288" s="8">
        <v>0</v>
      </c>
      <c r="Q288" s="8">
        <v>0</v>
      </c>
      <c r="R288" s="12">
        <v>0</v>
      </c>
      <c r="S288" s="8">
        <v>0</v>
      </c>
      <c r="T288" s="8">
        <v>1</v>
      </c>
      <c r="U288" s="8">
        <v>2</v>
      </c>
      <c r="V288" s="8">
        <v>0</v>
      </c>
      <c r="W288" s="8">
        <v>2.2</v>
      </c>
      <c r="X288" s="10"/>
      <c r="Y288" s="10">
        <v>3250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532</v>
      </c>
      <c r="AU288" s="8"/>
      <c r="AV288" s="9" t="s">
        <v>158</v>
      </c>
      <c r="AW288" s="8" t="s">
        <v>531</v>
      </c>
      <c r="AX288" s="10">
        <v>10000007</v>
      </c>
      <c r="AY288" s="10">
        <v>21000020</v>
      </c>
      <c r="AZ288" s="9" t="s">
        <v>156</v>
      </c>
      <c r="BA288" s="8">
        <v>0</v>
      </c>
      <c r="BB288" s="17">
        <v>0</v>
      </c>
      <c r="BC288" s="17">
        <v>0</v>
      </c>
      <c r="BD288" s="21" t="str">
        <f t="shared" si="26"/>
        <v>立即对周围内的怪物造成220%攻击伤害+3250点固定伤害,并使目标眩晕1秒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61011206</v>
      </c>
      <c r="D289" s="9" t="s">
        <v>157</v>
      </c>
      <c r="E289" s="8">
        <v>5</v>
      </c>
      <c r="F289" s="12">
        <v>80000001</v>
      </c>
      <c r="G289" s="8">
        <v>0</v>
      </c>
      <c r="H289" s="8">
        <v>1</v>
      </c>
      <c r="I289" s="8">
        <v>3</v>
      </c>
      <c r="J289" s="8">
        <v>5</v>
      </c>
      <c r="K289" s="8">
        <v>0</v>
      </c>
      <c r="L289" s="8">
        <v>0</v>
      </c>
      <c r="M289" s="8">
        <v>0</v>
      </c>
      <c r="N289" s="8">
        <v>1</v>
      </c>
      <c r="O289" s="8">
        <v>0</v>
      </c>
      <c r="P289" s="8">
        <v>0</v>
      </c>
      <c r="Q289" s="8">
        <v>0</v>
      </c>
      <c r="R289" s="12">
        <v>0</v>
      </c>
      <c r="S289" s="8">
        <v>0</v>
      </c>
      <c r="T289" s="8">
        <v>1</v>
      </c>
      <c r="U289" s="8">
        <v>2</v>
      </c>
      <c r="V289" s="8">
        <v>0</v>
      </c>
      <c r="W289" s="8">
        <v>2.4</v>
      </c>
      <c r="X289" s="10"/>
      <c r="Y289" s="10">
        <v>4250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532</v>
      </c>
      <c r="AU289" s="8"/>
      <c r="AV289" s="9" t="s">
        <v>158</v>
      </c>
      <c r="AW289" s="8" t="s">
        <v>531</v>
      </c>
      <c r="AX289" s="10">
        <v>10000007</v>
      </c>
      <c r="AY289" s="10">
        <v>21000020</v>
      </c>
      <c r="AZ289" s="9" t="s">
        <v>156</v>
      </c>
      <c r="BA289" s="8">
        <v>0</v>
      </c>
      <c r="BB289" s="17">
        <v>0</v>
      </c>
      <c r="BC289" s="17">
        <v>0</v>
      </c>
      <c r="BD289" s="21" t="str">
        <f t="shared" si="26"/>
        <v>立即对周围内的怪物造成240%攻击伤害+4250点固定伤害,并使目标眩晕1秒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61011301</v>
      </c>
      <c r="D290" s="9" t="s">
        <v>160</v>
      </c>
      <c r="E290" s="8">
        <v>0</v>
      </c>
      <c r="F290" s="12">
        <v>80000001</v>
      </c>
      <c r="G290" s="8">
        <v>61011302</v>
      </c>
      <c r="H290" s="8">
        <v>1</v>
      </c>
      <c r="I290" s="8">
        <v>5</v>
      </c>
      <c r="J290" s="15">
        <v>3</v>
      </c>
      <c r="K290" s="8">
        <v>0</v>
      </c>
      <c r="L290" s="8">
        <v>0</v>
      </c>
      <c r="M290" s="8">
        <v>0</v>
      </c>
      <c r="N290" s="8">
        <v>1</v>
      </c>
      <c r="O290" s="8">
        <v>0</v>
      </c>
      <c r="P290" s="8">
        <v>0</v>
      </c>
      <c r="Q290" s="8">
        <v>0</v>
      </c>
      <c r="R290" s="12">
        <v>0</v>
      </c>
      <c r="S290" s="8">
        <v>0</v>
      </c>
      <c r="T290" s="8">
        <v>1</v>
      </c>
      <c r="U290" s="8">
        <v>2</v>
      </c>
      <c r="V290" s="8">
        <v>0</v>
      </c>
      <c r="W290" s="8">
        <v>1.6</v>
      </c>
      <c r="X290" s="10"/>
      <c r="Y290" s="10">
        <v>750</v>
      </c>
      <c r="Z290" s="8">
        <v>1</v>
      </c>
      <c r="AA290" s="8">
        <v>0</v>
      </c>
      <c r="AB290" s="8">
        <v>0</v>
      </c>
      <c r="AC290" s="8">
        <v>0</v>
      </c>
      <c r="AD290" s="8">
        <v>0</v>
      </c>
      <c r="AE290" s="8">
        <v>9</v>
      </c>
      <c r="AF290" s="8">
        <v>1</v>
      </c>
      <c r="AG290" s="8" t="s">
        <v>165</v>
      </c>
      <c r="AH290" s="12">
        <v>2</v>
      </c>
      <c r="AI290" s="12">
        <v>1</v>
      </c>
      <c r="AJ290" s="12">
        <v>0</v>
      </c>
      <c r="AK290" s="12">
        <v>6</v>
      </c>
      <c r="AL290" s="8">
        <v>0</v>
      </c>
      <c r="AM290" s="8">
        <v>0</v>
      </c>
      <c r="AN290" s="8">
        <v>0</v>
      </c>
      <c r="AO290" s="8">
        <v>0.5</v>
      </c>
      <c r="AP290" s="8">
        <v>2000</v>
      </c>
      <c r="AQ290" s="8">
        <v>0.4</v>
      </c>
      <c r="AR290" s="8">
        <v>0</v>
      </c>
      <c r="AS290" s="12">
        <v>0</v>
      </c>
      <c r="AT290" s="8">
        <v>90001022</v>
      </c>
      <c r="AU290" s="8"/>
      <c r="AV290" s="9" t="s">
        <v>161</v>
      </c>
      <c r="AW290" s="8" t="s">
        <v>166</v>
      </c>
      <c r="AX290" s="10">
        <v>10000015</v>
      </c>
      <c r="AY290" s="10">
        <v>21000030</v>
      </c>
      <c r="AZ290" s="9" t="s">
        <v>163</v>
      </c>
      <c r="BA290" s="8">
        <v>0</v>
      </c>
      <c r="BB290" s="17">
        <v>0</v>
      </c>
      <c r="BC290" s="17">
        <v>0</v>
      </c>
      <c r="BD290" s="21" t="str">
        <f>"立即跳跃至目标区域并对其怪物造成"&amp;W290*100&amp;"%攻击伤害+"&amp;Y290&amp;"点固定伤害,并使目标眩晕2秒"</f>
        <v>立即跳跃至目标区域并对其怪物造成160%攻击伤害+750点固定伤害,并使目标眩晕2秒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61011302</v>
      </c>
      <c r="D291" s="9" t="s">
        <v>160</v>
      </c>
      <c r="E291" s="8">
        <v>1</v>
      </c>
      <c r="F291" s="12">
        <v>80000001</v>
      </c>
      <c r="G291" s="8">
        <v>61011303</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 t="shared" ref="BD291:BD295" si="27">"立即跳跃至目标区域并对其怪物造成"&amp;W291*100&amp;"%攻击伤害+"&amp;Y291&amp;"点固定伤害,并使目标眩晕2秒"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61011303</v>
      </c>
      <c r="D292" s="9" t="s">
        <v>160</v>
      </c>
      <c r="E292" s="8">
        <v>2</v>
      </c>
      <c r="F292" s="12">
        <v>80000001</v>
      </c>
      <c r="G292" s="8">
        <v>61011304</v>
      </c>
      <c r="H292" s="8">
        <v>1</v>
      </c>
      <c r="I292" s="8">
        <v>5</v>
      </c>
      <c r="J292" s="15">
        <v>3</v>
      </c>
      <c r="K292" s="8">
        <v>0</v>
      </c>
      <c r="L292" s="8">
        <v>0</v>
      </c>
      <c r="M292" s="8">
        <v>0</v>
      </c>
      <c r="N292" s="8">
        <v>1</v>
      </c>
      <c r="O292" s="8">
        <v>0</v>
      </c>
      <c r="P292" s="8">
        <v>0</v>
      </c>
      <c r="Q292" s="8">
        <v>0</v>
      </c>
      <c r="R292" s="12">
        <v>0</v>
      </c>
      <c r="S292" s="8">
        <v>0</v>
      </c>
      <c r="T292" s="8">
        <v>1</v>
      </c>
      <c r="U292" s="8">
        <v>2</v>
      </c>
      <c r="V292" s="8">
        <v>0</v>
      </c>
      <c r="W292" s="8">
        <v>1.8</v>
      </c>
      <c r="X292" s="10"/>
      <c r="Y292" s="10">
        <v>1500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si="27"/>
        <v>立即跳跃至目标区域并对其怪物造成180%攻击伤害+1500点固定伤害,并使目标眩晕2秒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61011304</v>
      </c>
      <c r="D293" s="9" t="s">
        <v>160</v>
      </c>
      <c r="E293" s="8">
        <v>3</v>
      </c>
      <c r="F293" s="12">
        <v>80000001</v>
      </c>
      <c r="G293" s="8">
        <v>0</v>
      </c>
      <c r="H293" s="8">
        <v>1</v>
      </c>
      <c r="I293" s="8">
        <v>5</v>
      </c>
      <c r="J293" s="15">
        <v>3</v>
      </c>
      <c r="K293" s="8">
        <v>0</v>
      </c>
      <c r="L293" s="8">
        <v>0</v>
      </c>
      <c r="M293" s="8">
        <v>0</v>
      </c>
      <c r="N293" s="8">
        <v>1</v>
      </c>
      <c r="O293" s="8">
        <v>0</v>
      </c>
      <c r="P293" s="8">
        <v>0</v>
      </c>
      <c r="Q293" s="8">
        <v>0</v>
      </c>
      <c r="R293" s="12">
        <v>0</v>
      </c>
      <c r="S293" s="8">
        <v>0</v>
      </c>
      <c r="T293" s="8">
        <v>1</v>
      </c>
      <c r="U293" s="8">
        <v>2</v>
      </c>
      <c r="V293" s="8">
        <v>0</v>
      </c>
      <c r="W293" s="8">
        <v>2</v>
      </c>
      <c r="X293" s="10"/>
      <c r="Y293" s="10">
        <v>2250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立即跳跃至目标区域并对其怪物造成200%攻击伤害+2250点固定伤害,并使目标眩晕2秒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61011305</v>
      </c>
      <c r="D294" s="9" t="s">
        <v>160</v>
      </c>
      <c r="E294" s="8">
        <v>4</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2.2</v>
      </c>
      <c r="X294" s="10"/>
      <c r="Y294" s="10">
        <v>3250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立即跳跃至目标区域并对其怪物造成220%攻击伤害+3250点固定伤害,并使目标眩晕2秒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61011306</v>
      </c>
      <c r="D295" s="9" t="s">
        <v>160</v>
      </c>
      <c r="E295" s="8">
        <v>5</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2.4</v>
      </c>
      <c r="X295" s="10"/>
      <c r="Y295" s="10">
        <v>4250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立即跳跃至目标区域并对其怪物造成240%攻击伤害+4250点固定伤害,并使目标眩晕2秒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61012101</v>
      </c>
      <c r="D296" s="9" t="s">
        <v>533</v>
      </c>
      <c r="E296" s="8">
        <v>0</v>
      </c>
      <c r="F296" s="12">
        <v>80000001</v>
      </c>
      <c r="G296" s="8">
        <v>61012102</v>
      </c>
      <c r="H296" s="8">
        <v>2</v>
      </c>
      <c r="I296" s="8">
        <v>1</v>
      </c>
      <c r="J296" s="8">
        <v>3</v>
      </c>
      <c r="K296" s="8">
        <v>0</v>
      </c>
      <c r="L296" s="8">
        <v>0</v>
      </c>
      <c r="M296" s="8">
        <v>0</v>
      </c>
      <c r="N296" s="8">
        <v>1</v>
      </c>
      <c r="O296" s="8">
        <v>0</v>
      </c>
      <c r="P296" s="8">
        <v>0</v>
      </c>
      <c r="Q296" s="8">
        <v>0</v>
      </c>
      <c r="R296" s="12">
        <v>0</v>
      </c>
      <c r="S296" s="8">
        <v>0</v>
      </c>
      <c r="T296" s="8">
        <v>1</v>
      </c>
      <c r="U296" s="8">
        <v>2</v>
      </c>
      <c r="V296" s="8">
        <v>0</v>
      </c>
      <c r="W296" s="8">
        <v>2</v>
      </c>
      <c r="X296" s="10"/>
      <c r="Y296" s="10">
        <v>750</v>
      </c>
      <c r="Z296" s="8">
        <v>0</v>
      </c>
      <c r="AA296" s="8">
        <v>0</v>
      </c>
      <c r="AB296" s="8">
        <v>0</v>
      </c>
      <c r="AC296" s="8">
        <v>0</v>
      </c>
      <c r="AD296" s="8">
        <v>0</v>
      </c>
      <c r="AE296" s="8">
        <v>9</v>
      </c>
      <c r="AF296" s="8">
        <v>2</v>
      </c>
      <c r="AG296" s="8" t="s">
        <v>534</v>
      </c>
      <c r="AH296" s="12">
        <v>2</v>
      </c>
      <c r="AI296" s="12">
        <v>2</v>
      </c>
      <c r="AJ296" s="12">
        <v>0</v>
      </c>
      <c r="AK296" s="12">
        <v>1.5</v>
      </c>
      <c r="AL296" s="8">
        <v>0</v>
      </c>
      <c r="AM296" s="8">
        <v>0</v>
      </c>
      <c r="AN296" s="8">
        <v>0</v>
      </c>
      <c r="AO296" s="8">
        <v>0.5</v>
      </c>
      <c r="AP296" s="8">
        <v>2000</v>
      </c>
      <c r="AQ296" s="8">
        <v>0.5</v>
      </c>
      <c r="AR296" s="8">
        <v>0</v>
      </c>
      <c r="AS296" s="12">
        <v>0</v>
      </c>
      <c r="AT296" s="8">
        <v>90001031</v>
      </c>
      <c r="AU296" s="8"/>
      <c r="AV296" s="9" t="s">
        <v>154</v>
      </c>
      <c r="AW296" s="8" t="s">
        <v>535</v>
      </c>
      <c r="AX296" s="10">
        <v>10001007</v>
      </c>
      <c r="AY296" s="10">
        <v>21000010</v>
      </c>
      <c r="AZ296" s="9" t="s">
        <v>156</v>
      </c>
      <c r="BA296" s="8">
        <v>0</v>
      </c>
      <c r="BB296" s="17">
        <v>0</v>
      </c>
      <c r="BC296" s="17">
        <v>0</v>
      </c>
      <c r="BD296" s="21" t="str">
        <f>"立即对目标范围内的怪物造成"&amp;W296*100&amp;"%攻击伤害+"&amp;Y296&amp;"点固定伤害,并使目标速度降低50%,持续6秒"</f>
        <v>立即对目标范围内的怪物造成200%攻击伤害+750点固定伤害,并使目标速度降低50%,持续6秒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61012102</v>
      </c>
      <c r="D297" s="9" t="s">
        <v>533</v>
      </c>
      <c r="E297" s="8">
        <v>1</v>
      </c>
      <c r="F297" s="12">
        <v>80000001</v>
      </c>
      <c r="G297" s="8">
        <v>61012103</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534</v>
      </c>
      <c r="AH297" s="12">
        <v>2</v>
      </c>
      <c r="AI297" s="12">
        <v>2</v>
      </c>
      <c r="AJ297" s="12">
        <v>0</v>
      </c>
      <c r="AK297" s="12">
        <v>1.5</v>
      </c>
      <c r="AL297" s="8">
        <v>0</v>
      </c>
      <c r="AM297" s="8">
        <v>0</v>
      </c>
      <c r="AN297" s="8">
        <v>0</v>
      </c>
      <c r="AO297" s="8">
        <v>0.5</v>
      </c>
      <c r="AP297" s="8">
        <v>2000</v>
      </c>
      <c r="AQ297" s="8">
        <v>0.5</v>
      </c>
      <c r="AR297" s="8">
        <v>0</v>
      </c>
      <c r="AS297" s="12">
        <v>0</v>
      </c>
      <c r="AT297" s="8" t="s">
        <v>536</v>
      </c>
      <c r="AU297" s="8"/>
      <c r="AV297" s="9" t="s">
        <v>154</v>
      </c>
      <c r="AW297" s="8" t="s">
        <v>535</v>
      </c>
      <c r="AX297" s="10">
        <v>10001007</v>
      </c>
      <c r="AY297" s="10">
        <v>21000010</v>
      </c>
      <c r="AZ297" s="9" t="s">
        <v>156</v>
      </c>
      <c r="BA297" s="8">
        <v>0</v>
      </c>
      <c r="BB297" s="17">
        <v>0</v>
      </c>
      <c r="BC297" s="17">
        <v>0</v>
      </c>
      <c r="BD297" s="21"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61012103</v>
      </c>
      <c r="D298" s="9" t="s">
        <v>533</v>
      </c>
      <c r="E298" s="8">
        <v>2</v>
      </c>
      <c r="F298" s="12">
        <v>80000001</v>
      </c>
      <c r="G298" s="8">
        <v>61012104</v>
      </c>
      <c r="H298" s="8">
        <v>2</v>
      </c>
      <c r="I298" s="8">
        <v>1</v>
      </c>
      <c r="J298" s="8">
        <v>3</v>
      </c>
      <c r="K298" s="8">
        <v>0</v>
      </c>
      <c r="L298" s="8">
        <v>0</v>
      </c>
      <c r="M298" s="8">
        <v>0</v>
      </c>
      <c r="N298" s="8">
        <v>1</v>
      </c>
      <c r="O298" s="8">
        <v>0</v>
      </c>
      <c r="P298" s="8">
        <v>0</v>
      </c>
      <c r="Q298" s="8">
        <v>0</v>
      </c>
      <c r="R298" s="12">
        <v>0</v>
      </c>
      <c r="S298" s="8">
        <v>0</v>
      </c>
      <c r="T298" s="8">
        <v>1</v>
      </c>
      <c r="U298" s="8">
        <v>2</v>
      </c>
      <c r="V298" s="8">
        <v>0</v>
      </c>
      <c r="W298" s="8">
        <v>2.25</v>
      </c>
      <c r="X298" s="10"/>
      <c r="Y298" s="10">
        <v>1500</v>
      </c>
      <c r="Z298" s="8">
        <v>0</v>
      </c>
      <c r="AA298" s="8">
        <v>0</v>
      </c>
      <c r="AB298" s="8">
        <v>0</v>
      </c>
      <c r="AC298" s="8">
        <v>0</v>
      </c>
      <c r="AD298" s="8">
        <v>0</v>
      </c>
      <c r="AE298" s="8">
        <v>9</v>
      </c>
      <c r="AF298" s="8">
        <v>2</v>
      </c>
      <c r="AG298" s="8" t="s">
        <v>534</v>
      </c>
      <c r="AH298" s="12">
        <v>2</v>
      </c>
      <c r="AI298" s="12">
        <v>2</v>
      </c>
      <c r="AJ298" s="12">
        <v>0</v>
      </c>
      <c r="AK298" s="12">
        <v>1.5</v>
      </c>
      <c r="AL298" s="8">
        <v>0</v>
      </c>
      <c r="AM298" s="8">
        <v>0</v>
      </c>
      <c r="AN298" s="8">
        <v>0</v>
      </c>
      <c r="AO298" s="8">
        <v>0.5</v>
      </c>
      <c r="AP298" s="8">
        <v>2000</v>
      </c>
      <c r="AQ298" s="8">
        <v>0.5</v>
      </c>
      <c r="AR298" s="8">
        <v>0</v>
      </c>
      <c r="AS298" s="12">
        <v>0</v>
      </c>
      <c r="AT298" s="8" t="s">
        <v>536</v>
      </c>
      <c r="AU298" s="8"/>
      <c r="AV298" s="9" t="s">
        <v>154</v>
      </c>
      <c r="AW298" s="8" t="s">
        <v>535</v>
      </c>
      <c r="AX298" s="10">
        <v>10001007</v>
      </c>
      <c r="AY298" s="10">
        <v>21000010</v>
      </c>
      <c r="AZ298" s="9" t="s">
        <v>156</v>
      </c>
      <c r="BA298" s="8">
        <v>0</v>
      </c>
      <c r="BB298" s="17">
        <v>0</v>
      </c>
      <c r="BC298" s="17">
        <v>0</v>
      </c>
      <c r="BD298" s="21" t="str">
        <f t="shared" si="28"/>
        <v>立即对目标范围内的怪物造成225%攻击伤害+1500点固定伤害,并使目标速度降低50%,持续6秒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61012104</v>
      </c>
      <c r="D299" s="9" t="s">
        <v>533</v>
      </c>
      <c r="E299" s="8">
        <v>3</v>
      </c>
      <c r="F299" s="12">
        <v>80000001</v>
      </c>
      <c r="G299" s="8">
        <v>0</v>
      </c>
      <c r="H299" s="8">
        <v>2</v>
      </c>
      <c r="I299" s="8">
        <v>1</v>
      </c>
      <c r="J299" s="8">
        <v>3</v>
      </c>
      <c r="K299" s="8">
        <v>0</v>
      </c>
      <c r="L299" s="8">
        <v>0</v>
      </c>
      <c r="M299" s="8">
        <v>0</v>
      </c>
      <c r="N299" s="8">
        <v>1</v>
      </c>
      <c r="O299" s="8">
        <v>0</v>
      </c>
      <c r="P299" s="8">
        <v>0</v>
      </c>
      <c r="Q299" s="8">
        <v>0</v>
      </c>
      <c r="R299" s="12">
        <v>0</v>
      </c>
      <c r="S299" s="8">
        <v>0</v>
      </c>
      <c r="T299" s="8">
        <v>1</v>
      </c>
      <c r="U299" s="8">
        <v>2</v>
      </c>
      <c r="V299" s="8">
        <v>0</v>
      </c>
      <c r="W299" s="8">
        <v>2.5</v>
      </c>
      <c r="X299" s="10"/>
      <c r="Y299" s="10">
        <v>2250</v>
      </c>
      <c r="Z299" s="8">
        <v>0</v>
      </c>
      <c r="AA299" s="8">
        <v>0</v>
      </c>
      <c r="AB299" s="8">
        <v>0</v>
      </c>
      <c r="AC299" s="8">
        <v>0</v>
      </c>
      <c r="AD299" s="8">
        <v>0</v>
      </c>
      <c r="AE299" s="8">
        <v>9</v>
      </c>
      <c r="AF299" s="8">
        <v>2</v>
      </c>
      <c r="AG299" s="8" t="s">
        <v>534</v>
      </c>
      <c r="AH299" s="12">
        <v>2</v>
      </c>
      <c r="AI299" s="12">
        <v>2</v>
      </c>
      <c r="AJ299" s="12">
        <v>0</v>
      </c>
      <c r="AK299" s="12">
        <v>1.5</v>
      </c>
      <c r="AL299" s="8">
        <v>0</v>
      </c>
      <c r="AM299" s="8">
        <v>0</v>
      </c>
      <c r="AN299" s="8">
        <v>0</v>
      </c>
      <c r="AO299" s="8">
        <v>0.5</v>
      </c>
      <c r="AP299" s="8">
        <v>2000</v>
      </c>
      <c r="AQ299" s="8">
        <v>0.5</v>
      </c>
      <c r="AR299" s="8">
        <v>0</v>
      </c>
      <c r="AS299" s="12">
        <v>0</v>
      </c>
      <c r="AT299" s="8" t="s">
        <v>536</v>
      </c>
      <c r="AU299" s="8"/>
      <c r="AV299" s="9" t="s">
        <v>154</v>
      </c>
      <c r="AW299" s="8" t="s">
        <v>535</v>
      </c>
      <c r="AX299" s="10">
        <v>10001007</v>
      </c>
      <c r="AY299" s="10">
        <v>21000010</v>
      </c>
      <c r="AZ299" s="9" t="s">
        <v>156</v>
      </c>
      <c r="BA299" s="8">
        <v>0</v>
      </c>
      <c r="BB299" s="17">
        <v>0</v>
      </c>
      <c r="BC299" s="17">
        <v>0</v>
      </c>
      <c r="BD299" s="21" t="str">
        <f t="shared" si="28"/>
        <v>立即对目标范围内的怪物造成250%攻击伤害+2250点固定伤害,并使目标速度降低50%,持续6秒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61012105</v>
      </c>
      <c r="D300" s="9" t="s">
        <v>533</v>
      </c>
      <c r="E300" s="8">
        <v>4</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2.75</v>
      </c>
      <c r="X300" s="10"/>
      <c r="Y300" s="10">
        <v>3250</v>
      </c>
      <c r="Z300" s="8">
        <v>0</v>
      </c>
      <c r="AA300" s="8">
        <v>0</v>
      </c>
      <c r="AB300" s="8">
        <v>0</v>
      </c>
      <c r="AC300" s="8">
        <v>0</v>
      </c>
      <c r="AD300" s="8">
        <v>0</v>
      </c>
      <c r="AE300" s="8">
        <v>9</v>
      </c>
      <c r="AF300" s="8">
        <v>2</v>
      </c>
      <c r="AG300" s="8" t="s">
        <v>534</v>
      </c>
      <c r="AH300" s="12">
        <v>2</v>
      </c>
      <c r="AI300" s="12">
        <v>2</v>
      </c>
      <c r="AJ300" s="12">
        <v>0</v>
      </c>
      <c r="AK300" s="12">
        <v>1.5</v>
      </c>
      <c r="AL300" s="8">
        <v>0</v>
      </c>
      <c r="AM300" s="8">
        <v>0</v>
      </c>
      <c r="AN300" s="8">
        <v>0</v>
      </c>
      <c r="AO300" s="8">
        <v>0.5</v>
      </c>
      <c r="AP300" s="8">
        <v>2000</v>
      </c>
      <c r="AQ300" s="8">
        <v>0.5</v>
      </c>
      <c r="AR300" s="8">
        <v>0</v>
      </c>
      <c r="AS300" s="12">
        <v>0</v>
      </c>
      <c r="AT300" s="8" t="s">
        <v>536</v>
      </c>
      <c r="AU300" s="8"/>
      <c r="AV300" s="9" t="s">
        <v>154</v>
      </c>
      <c r="AW300" s="8" t="s">
        <v>535</v>
      </c>
      <c r="AX300" s="10">
        <v>10001007</v>
      </c>
      <c r="AY300" s="10">
        <v>21000010</v>
      </c>
      <c r="AZ300" s="9" t="s">
        <v>156</v>
      </c>
      <c r="BA300" s="8">
        <v>0</v>
      </c>
      <c r="BB300" s="17">
        <v>0</v>
      </c>
      <c r="BC300" s="17">
        <v>0</v>
      </c>
      <c r="BD300" s="21" t="str">
        <f t="shared" si="28"/>
        <v>立即对目标范围内的怪物造成275%攻击伤害+3250点固定伤害,并使目标速度降低50%,持续6秒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61012106</v>
      </c>
      <c r="D301" s="9" t="s">
        <v>533</v>
      </c>
      <c r="E301" s="8">
        <v>5</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3</v>
      </c>
      <c r="X301" s="10"/>
      <c r="Y301" s="10">
        <v>4250</v>
      </c>
      <c r="Z301" s="8">
        <v>0</v>
      </c>
      <c r="AA301" s="8">
        <v>0</v>
      </c>
      <c r="AB301" s="8">
        <v>0</v>
      </c>
      <c r="AC301" s="8">
        <v>0</v>
      </c>
      <c r="AD301" s="8">
        <v>0</v>
      </c>
      <c r="AE301" s="8">
        <v>9</v>
      </c>
      <c r="AF301" s="8">
        <v>2</v>
      </c>
      <c r="AG301" s="8" t="s">
        <v>534</v>
      </c>
      <c r="AH301" s="12">
        <v>2</v>
      </c>
      <c r="AI301" s="12">
        <v>2</v>
      </c>
      <c r="AJ301" s="12">
        <v>0</v>
      </c>
      <c r="AK301" s="12">
        <v>1.5</v>
      </c>
      <c r="AL301" s="8">
        <v>0</v>
      </c>
      <c r="AM301" s="8">
        <v>0</v>
      </c>
      <c r="AN301" s="8">
        <v>0</v>
      </c>
      <c r="AO301" s="8">
        <v>0.5</v>
      </c>
      <c r="AP301" s="8">
        <v>2000</v>
      </c>
      <c r="AQ301" s="8">
        <v>0.5</v>
      </c>
      <c r="AR301" s="8">
        <v>0</v>
      </c>
      <c r="AS301" s="12">
        <v>0</v>
      </c>
      <c r="AT301" s="8" t="s">
        <v>536</v>
      </c>
      <c r="AU301" s="8"/>
      <c r="AV301" s="9" t="s">
        <v>154</v>
      </c>
      <c r="AW301" s="8" t="s">
        <v>535</v>
      </c>
      <c r="AX301" s="10">
        <v>10001007</v>
      </c>
      <c r="AY301" s="10">
        <v>21000010</v>
      </c>
      <c r="AZ301" s="9" t="s">
        <v>156</v>
      </c>
      <c r="BA301" s="8">
        <v>0</v>
      </c>
      <c r="BB301" s="17">
        <v>0</v>
      </c>
      <c r="BC301" s="17">
        <v>0</v>
      </c>
      <c r="BD301" s="21" t="str">
        <f t="shared" si="28"/>
        <v>立即对目标范围内的怪物造成300%攻击伤害+4250点固定伤害,并使目标速度降低50%,持续6秒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61012201</v>
      </c>
      <c r="D302" s="9" t="s">
        <v>167</v>
      </c>
      <c r="E302" s="8">
        <v>0</v>
      </c>
      <c r="F302" s="12">
        <v>80000001</v>
      </c>
      <c r="G302" s="8">
        <v>61012202</v>
      </c>
      <c r="H302" s="8">
        <v>2</v>
      </c>
      <c r="I302" s="8">
        <v>3</v>
      </c>
      <c r="J302" s="8">
        <v>0</v>
      </c>
      <c r="K302" s="8">
        <v>0</v>
      </c>
      <c r="L302" s="8">
        <v>0</v>
      </c>
      <c r="M302" s="8">
        <v>0</v>
      </c>
      <c r="N302" s="8">
        <v>1</v>
      </c>
      <c r="O302" s="8">
        <v>0</v>
      </c>
      <c r="P302" s="8">
        <v>0</v>
      </c>
      <c r="Q302" s="8">
        <v>0</v>
      </c>
      <c r="R302" s="12">
        <v>0</v>
      </c>
      <c r="S302" s="8">
        <v>0</v>
      </c>
      <c r="T302" s="8">
        <v>1</v>
      </c>
      <c r="U302" s="8">
        <v>2</v>
      </c>
      <c r="V302" s="8">
        <v>0</v>
      </c>
      <c r="W302" s="8">
        <v>1</v>
      </c>
      <c r="X302" s="8"/>
      <c r="Y302" s="8">
        <v>300</v>
      </c>
      <c r="Z302" s="8">
        <v>1</v>
      </c>
      <c r="AA302" s="8">
        <v>0</v>
      </c>
      <c r="AB302" s="8">
        <v>0</v>
      </c>
      <c r="AC302" s="8">
        <v>0</v>
      </c>
      <c r="AD302" s="8">
        <v>0</v>
      </c>
      <c r="AE302" s="8">
        <v>15</v>
      </c>
      <c r="AF302" s="8">
        <v>1</v>
      </c>
      <c r="AG302" s="8" t="s">
        <v>168</v>
      </c>
      <c r="AH302" s="12">
        <v>2</v>
      </c>
      <c r="AI302" s="12">
        <v>0</v>
      </c>
      <c r="AJ302" s="12">
        <v>0</v>
      </c>
      <c r="AK302" s="12">
        <v>0</v>
      </c>
      <c r="AL302" s="8">
        <v>0</v>
      </c>
      <c r="AM302" s="8">
        <v>0</v>
      </c>
      <c r="AN302" s="8">
        <v>0</v>
      </c>
      <c r="AO302" s="8">
        <v>0</v>
      </c>
      <c r="AP302" s="8">
        <v>3000</v>
      </c>
      <c r="AQ302" s="8">
        <v>0</v>
      </c>
      <c r="AR302" s="8">
        <v>0</v>
      </c>
      <c r="AS302" s="12">
        <v>90001035</v>
      </c>
      <c r="AT302" s="8" t="s">
        <v>153</v>
      </c>
      <c r="AU302" s="8"/>
      <c r="AV302" s="9" t="s">
        <v>169</v>
      </c>
      <c r="AW302" s="8" t="s">
        <v>159</v>
      </c>
      <c r="AX302" s="10">
        <v>10000001</v>
      </c>
      <c r="AY302" s="10">
        <v>21000120</v>
      </c>
      <c r="AZ302" s="9" t="s">
        <v>170</v>
      </c>
      <c r="BA302" s="8">
        <v>0</v>
      </c>
      <c r="BB302" s="17">
        <v>0</v>
      </c>
      <c r="BC302" s="17">
        <v>0</v>
      </c>
      <c r="BD302" s="21" t="str">
        <f>"每秒对周围的怪物造成"&amp;W302*100&amp;"%攻击伤害+"&amp;Y302&amp;"点固定伤害.持续4秒并使自身免疫怪物攻击"</f>
        <v>每秒对周围的怪物造成100%攻击伤害+300点固定伤害.持续4秒并使自身免疫怪物攻击</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61012202</v>
      </c>
      <c r="D303" s="9" t="s">
        <v>167</v>
      </c>
      <c r="E303" s="8">
        <v>1</v>
      </c>
      <c r="F303" s="12">
        <v>80000001</v>
      </c>
      <c r="G303" s="8">
        <v>61012203</v>
      </c>
      <c r="H303" s="8">
        <v>2</v>
      </c>
      <c r="I303" s="8">
        <v>3</v>
      </c>
      <c r="J303" s="8">
        <v>0</v>
      </c>
      <c r="K303" s="8">
        <v>0</v>
      </c>
      <c r="L303" s="8">
        <v>0</v>
      </c>
      <c r="M303" s="8">
        <v>0</v>
      </c>
      <c r="N303" s="8">
        <v>1</v>
      </c>
      <c r="O303" s="8">
        <v>0</v>
      </c>
      <c r="P303" s="8">
        <v>0</v>
      </c>
      <c r="Q303" s="8">
        <v>0</v>
      </c>
      <c r="R303" s="12">
        <v>0</v>
      </c>
      <c r="S303" s="8">
        <v>0</v>
      </c>
      <c r="T303" s="8">
        <v>1</v>
      </c>
      <c r="U303" s="8">
        <v>2</v>
      </c>
      <c r="V303" s="8">
        <v>0</v>
      </c>
      <c r="W303" s="8">
        <v>1.1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 t="shared" ref="BD303:BD307" si="29">"每秒对周围的怪物造成"&amp;W303*100&amp;"%攻击伤害+"&amp;Y303&amp;"点固定伤害.持续4秒并使自身免疫怪物攻击"</f>
        <v>每秒对周围的怪物造成110%攻击伤害+300点固定伤害.持续4秒并使自身免疫怪物攻击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61012203</v>
      </c>
      <c r="D304" s="9" t="s">
        <v>167</v>
      </c>
      <c r="E304" s="8">
        <v>2</v>
      </c>
      <c r="F304" s="12">
        <v>80000001</v>
      </c>
      <c r="G304" s="8">
        <v>61012204</v>
      </c>
      <c r="H304" s="8">
        <v>2</v>
      </c>
      <c r="I304" s="8">
        <v>3</v>
      </c>
      <c r="J304" s="8">
        <v>0</v>
      </c>
      <c r="K304" s="8">
        <v>0</v>
      </c>
      <c r="L304" s="8">
        <v>0</v>
      </c>
      <c r="M304" s="8">
        <v>0</v>
      </c>
      <c r="N304" s="8">
        <v>1</v>
      </c>
      <c r="O304" s="8">
        <v>0</v>
      </c>
      <c r="P304" s="8">
        <v>0</v>
      </c>
      <c r="Q304" s="8">
        <v>0</v>
      </c>
      <c r="R304" s="12">
        <v>0</v>
      </c>
      <c r="S304" s="8">
        <v>0</v>
      </c>
      <c r="T304" s="8">
        <v>1</v>
      </c>
      <c r="U304" s="8">
        <v>2</v>
      </c>
      <c r="V304" s="8">
        <v>0</v>
      </c>
      <c r="W304" s="8">
        <v>1.2</v>
      </c>
      <c r="X304" s="8"/>
      <c r="Y304" s="8">
        <v>450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si="29"/>
        <v>每秒对周围的怪物造成120%攻击伤害+450点固定伤害.持续4秒并使自身免疫怪物攻击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61012204</v>
      </c>
      <c r="D305" s="9" t="s">
        <v>167</v>
      </c>
      <c r="E305" s="8">
        <v>3</v>
      </c>
      <c r="F305" s="12">
        <v>80000001</v>
      </c>
      <c r="G305" s="8">
        <v>0</v>
      </c>
      <c r="H305" s="8">
        <v>2</v>
      </c>
      <c r="I305" s="8">
        <v>3</v>
      </c>
      <c r="J305" s="8">
        <v>0</v>
      </c>
      <c r="K305" s="8">
        <v>0</v>
      </c>
      <c r="L305" s="8">
        <v>0</v>
      </c>
      <c r="M305" s="8">
        <v>0</v>
      </c>
      <c r="N305" s="8">
        <v>1</v>
      </c>
      <c r="O305" s="8">
        <v>0</v>
      </c>
      <c r="P305" s="8">
        <v>0</v>
      </c>
      <c r="Q305" s="8">
        <v>0</v>
      </c>
      <c r="R305" s="12">
        <v>0</v>
      </c>
      <c r="S305" s="8">
        <v>0</v>
      </c>
      <c r="T305" s="8">
        <v>1</v>
      </c>
      <c r="U305" s="8">
        <v>2</v>
      </c>
      <c r="V305" s="8">
        <v>0</v>
      </c>
      <c r="W305" s="8">
        <v>1.3</v>
      </c>
      <c r="X305" s="8"/>
      <c r="Y305" s="8">
        <v>750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每秒对周围的怪物造成130%攻击伤害+750点固定伤害.持续4秒并使自身免疫怪物攻击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61012205</v>
      </c>
      <c r="D306" s="9" t="s">
        <v>167</v>
      </c>
      <c r="E306" s="8">
        <v>4</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1.4</v>
      </c>
      <c r="X306" s="8"/>
      <c r="Y306" s="8">
        <v>1050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每秒对周围的怪物造成140%攻击伤害+1050点固定伤害.持续4秒并使自身免疫怪物攻击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61012206</v>
      </c>
      <c r="D307" s="9" t="s">
        <v>167</v>
      </c>
      <c r="E307" s="8">
        <v>5</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1.5</v>
      </c>
      <c r="X307" s="8"/>
      <c r="Y307" s="8">
        <v>1500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每秒对周围的怪物造成150%攻击伤害+1500点固定伤害.持续4秒并使自身免疫怪物攻击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61012301</v>
      </c>
      <c r="D308" s="9" t="s">
        <v>537</v>
      </c>
      <c r="E308" s="8">
        <v>0</v>
      </c>
      <c r="F308" s="12">
        <v>80000001</v>
      </c>
      <c r="G308" s="8">
        <v>61012302</v>
      </c>
      <c r="H308" s="8">
        <v>2</v>
      </c>
      <c r="I308" s="8">
        <v>5</v>
      </c>
      <c r="J308" s="8">
        <v>3</v>
      </c>
      <c r="K308" s="8">
        <v>0</v>
      </c>
      <c r="L308" s="8">
        <v>0</v>
      </c>
      <c r="M308" s="8">
        <v>0</v>
      </c>
      <c r="N308" s="8">
        <v>1</v>
      </c>
      <c r="O308" s="8">
        <v>0</v>
      </c>
      <c r="P308" s="8">
        <v>0</v>
      </c>
      <c r="Q308" s="8">
        <v>0</v>
      </c>
      <c r="R308" s="12">
        <v>0</v>
      </c>
      <c r="S308" s="8">
        <v>0</v>
      </c>
      <c r="T308" s="8">
        <v>1</v>
      </c>
      <c r="U308" s="8">
        <v>2</v>
      </c>
      <c r="V308" s="8">
        <v>0</v>
      </c>
      <c r="W308" s="8">
        <v>1.6</v>
      </c>
      <c r="X308" s="10"/>
      <c r="Y308" s="10">
        <v>750</v>
      </c>
      <c r="Z308" s="8">
        <v>1</v>
      </c>
      <c r="AA308" s="8">
        <v>0</v>
      </c>
      <c r="AB308" s="8">
        <v>0</v>
      </c>
      <c r="AC308" s="8">
        <v>0</v>
      </c>
      <c r="AD308" s="8">
        <v>0</v>
      </c>
      <c r="AE308" s="8">
        <v>9</v>
      </c>
      <c r="AF308" s="8">
        <v>2</v>
      </c>
      <c r="AG308" s="8" t="s">
        <v>384</v>
      </c>
      <c r="AH308" s="12">
        <v>2</v>
      </c>
      <c r="AI308" s="12">
        <v>2</v>
      </c>
      <c r="AJ308" s="12">
        <v>0</v>
      </c>
      <c r="AK308" s="12">
        <v>1.5</v>
      </c>
      <c r="AL308" s="8">
        <v>0</v>
      </c>
      <c r="AM308" s="8">
        <v>0</v>
      </c>
      <c r="AN308" s="8">
        <v>0</v>
      </c>
      <c r="AO308" s="8">
        <v>0.2</v>
      </c>
      <c r="AP308" s="8">
        <v>200</v>
      </c>
      <c r="AQ308" s="8">
        <v>0</v>
      </c>
      <c r="AR308" s="8">
        <v>60</v>
      </c>
      <c r="AS308" s="12">
        <v>90001033</v>
      </c>
      <c r="AT308" s="8" t="s">
        <v>153</v>
      </c>
      <c r="AU308" s="8"/>
      <c r="AV308" s="9" t="s">
        <v>385</v>
      </c>
      <c r="AW308" s="8" t="s">
        <v>162</v>
      </c>
      <c r="AX308" s="10">
        <v>10000011</v>
      </c>
      <c r="AY308" s="10">
        <v>21000130</v>
      </c>
      <c r="AZ308" s="9" t="s">
        <v>386</v>
      </c>
      <c r="BA308" s="8">
        <v>1</v>
      </c>
      <c r="BB308" s="17">
        <v>0</v>
      </c>
      <c r="BC308" s="17">
        <v>0</v>
      </c>
      <c r="BD308" s="21" t="str">
        <f>"立即冲锋至目标区域并对其怪物造成"&amp;W308*100&amp;"%攻击伤害+"&amp;Y308&amp;"点固定伤害,并使自身无敌1秒"</f>
        <v>立即冲锋至目标区域并对其怪物造成160%攻击伤害+750点固定伤害,并使自身无敌1秒</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61012302</v>
      </c>
      <c r="D309" s="9" t="s">
        <v>537</v>
      </c>
      <c r="E309" s="8">
        <v>1</v>
      </c>
      <c r="F309" s="12">
        <v>80000001</v>
      </c>
      <c r="G309" s="8">
        <v>61012303</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 t="shared" ref="BD309:BD313" si="30">"立即冲锋至目标区域并对其怪物造成"&amp;W309*100&amp;"%攻击伤害+"&amp;Y309&amp;"点固定伤害,并使自身无敌1秒"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61012303</v>
      </c>
      <c r="D310" s="9" t="s">
        <v>537</v>
      </c>
      <c r="E310" s="8">
        <v>2</v>
      </c>
      <c r="F310" s="12">
        <v>80000001</v>
      </c>
      <c r="G310" s="8">
        <v>61012304</v>
      </c>
      <c r="H310" s="8">
        <v>2</v>
      </c>
      <c r="I310" s="8">
        <v>5</v>
      </c>
      <c r="J310" s="8">
        <v>3</v>
      </c>
      <c r="K310" s="8">
        <v>0</v>
      </c>
      <c r="L310" s="8">
        <v>0</v>
      </c>
      <c r="M310" s="8">
        <v>0</v>
      </c>
      <c r="N310" s="8">
        <v>1</v>
      </c>
      <c r="O310" s="8">
        <v>0</v>
      </c>
      <c r="P310" s="8">
        <v>0</v>
      </c>
      <c r="Q310" s="8">
        <v>0</v>
      </c>
      <c r="R310" s="12">
        <v>0</v>
      </c>
      <c r="S310" s="8">
        <v>0</v>
      </c>
      <c r="T310" s="8">
        <v>1</v>
      </c>
      <c r="U310" s="8">
        <v>2</v>
      </c>
      <c r="V310" s="8">
        <v>0</v>
      </c>
      <c r="W310" s="8">
        <v>1.8</v>
      </c>
      <c r="X310" s="10"/>
      <c r="Y310" s="10">
        <v>1500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si="30"/>
        <v>立即冲锋至目标区域并对其怪物造成180%攻击伤害+1500点固定伤害,并使自身无敌1秒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61012304</v>
      </c>
      <c r="D311" s="9" t="s">
        <v>537</v>
      </c>
      <c r="E311" s="8">
        <v>3</v>
      </c>
      <c r="F311" s="12">
        <v>80000001</v>
      </c>
      <c r="G311" s="8">
        <v>0</v>
      </c>
      <c r="H311" s="8">
        <v>2</v>
      </c>
      <c r="I311" s="8">
        <v>5</v>
      </c>
      <c r="J311" s="8">
        <v>3</v>
      </c>
      <c r="K311" s="8">
        <v>0</v>
      </c>
      <c r="L311" s="8">
        <v>0</v>
      </c>
      <c r="M311" s="8">
        <v>0</v>
      </c>
      <c r="N311" s="8">
        <v>1</v>
      </c>
      <c r="O311" s="8">
        <v>0</v>
      </c>
      <c r="P311" s="8">
        <v>0</v>
      </c>
      <c r="Q311" s="8">
        <v>0</v>
      </c>
      <c r="R311" s="12">
        <v>0</v>
      </c>
      <c r="S311" s="8">
        <v>0</v>
      </c>
      <c r="T311" s="8">
        <v>1</v>
      </c>
      <c r="U311" s="8">
        <v>2</v>
      </c>
      <c r="V311" s="8">
        <v>0</v>
      </c>
      <c r="W311" s="8">
        <v>2</v>
      </c>
      <c r="X311" s="10"/>
      <c r="Y311" s="10">
        <v>2250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立即冲锋至目标区域并对其怪物造成200%攻击伤害+2250点固定伤害,并使自身无敌1秒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61012305</v>
      </c>
      <c r="D312" s="9" t="s">
        <v>537</v>
      </c>
      <c r="E312" s="8">
        <v>4</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2.2</v>
      </c>
      <c r="X312" s="10"/>
      <c r="Y312" s="10">
        <v>3250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立即冲锋至目标区域并对其怪物造成220%攻击伤害+3250点固定伤害,并使自身无敌1秒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61012306</v>
      </c>
      <c r="D313" s="9" t="s">
        <v>537</v>
      </c>
      <c r="E313" s="8">
        <v>5</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2.4</v>
      </c>
      <c r="X313" s="10"/>
      <c r="Y313" s="10">
        <v>4250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立即冲锋至目标区域并对其怪物造成240%攻击伤害+4250点固定伤害,并使自身无敌1秒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19.5" customHeight="1" spans="3:76">
      <c r="C314" s="31">
        <v>61021101</v>
      </c>
      <c r="D314" s="11" t="s">
        <v>538</v>
      </c>
      <c r="E314" s="8">
        <v>0</v>
      </c>
      <c r="F314" s="12">
        <v>80000001</v>
      </c>
      <c r="G314" s="31">
        <v>61021102</v>
      </c>
      <c r="H314" s="31">
        <v>0</v>
      </c>
      <c r="I314" s="8">
        <v>18</v>
      </c>
      <c r="J314" s="8">
        <v>5</v>
      </c>
      <c r="K314" s="8">
        <v>0</v>
      </c>
      <c r="L314" s="10">
        <v>0</v>
      </c>
      <c r="M314" s="10">
        <v>0</v>
      </c>
      <c r="N314" s="10">
        <v>1</v>
      </c>
      <c r="O314" s="10">
        <v>0</v>
      </c>
      <c r="P314" s="10">
        <v>0</v>
      </c>
      <c r="Q314" s="10">
        <v>0</v>
      </c>
      <c r="R314" s="12">
        <v>0</v>
      </c>
      <c r="S314" s="17">
        <v>0</v>
      </c>
      <c r="T314" s="8">
        <v>1</v>
      </c>
      <c r="U314" s="10">
        <v>2</v>
      </c>
      <c r="V314" s="10">
        <v>0</v>
      </c>
      <c r="W314" s="10">
        <v>2.5</v>
      </c>
      <c r="X314" s="8"/>
      <c r="Y314" s="8">
        <v>900</v>
      </c>
      <c r="Z314" s="10">
        <v>0</v>
      </c>
      <c r="AA314" s="10">
        <v>0</v>
      </c>
      <c r="AB314" s="10">
        <v>0</v>
      </c>
      <c r="AC314" s="10">
        <v>0</v>
      </c>
      <c r="AD314" s="10">
        <v>0</v>
      </c>
      <c r="AE314" s="10">
        <v>7</v>
      </c>
      <c r="AF314" s="10">
        <v>1</v>
      </c>
      <c r="AG314" s="10">
        <v>4</v>
      </c>
      <c r="AH314" s="12">
        <v>2</v>
      </c>
      <c r="AI314" s="12">
        <v>1</v>
      </c>
      <c r="AJ314" s="12">
        <v>0</v>
      </c>
      <c r="AK314" s="12">
        <v>7</v>
      </c>
      <c r="AL314" s="10">
        <v>0</v>
      </c>
      <c r="AM314" s="10">
        <v>0</v>
      </c>
      <c r="AN314" s="10">
        <v>0</v>
      </c>
      <c r="AO314" s="10">
        <v>0.25</v>
      </c>
      <c r="AP314" s="10">
        <v>2000</v>
      </c>
      <c r="AQ314" s="10">
        <v>0.25</v>
      </c>
      <c r="AR314" s="10">
        <v>0</v>
      </c>
      <c r="AS314" s="12">
        <v>90000001</v>
      </c>
      <c r="AT314" s="212" t="s">
        <v>539</v>
      </c>
      <c r="AU314" s="10"/>
      <c r="AV314" s="11" t="s">
        <v>362</v>
      </c>
      <c r="AW314" s="10" t="s">
        <v>540</v>
      </c>
      <c r="AX314" s="10">
        <v>10000006</v>
      </c>
      <c r="AY314" s="10">
        <v>21010040</v>
      </c>
      <c r="AZ314" s="9" t="s">
        <v>541</v>
      </c>
      <c r="BA314" s="11">
        <v>0</v>
      </c>
      <c r="BB314" s="17">
        <v>0</v>
      </c>
      <c r="BC314" s="17">
        <v>0</v>
      </c>
      <c r="BD314" s="22"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10">
        <v>0</v>
      </c>
      <c r="BF314" s="8">
        <v>0</v>
      </c>
      <c r="BG314" s="10">
        <v>0</v>
      </c>
      <c r="BH314" s="10">
        <v>0</v>
      </c>
      <c r="BI314" s="10">
        <v>0</v>
      </c>
      <c r="BJ314" s="10">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61021102</v>
      </c>
      <c r="D315" s="11" t="s">
        <v>538</v>
      </c>
      <c r="E315" s="8">
        <v>1</v>
      </c>
      <c r="F315" s="12">
        <v>80000001</v>
      </c>
      <c r="G315" s="31">
        <v>61021103</v>
      </c>
      <c r="H315" s="31">
        <v>0</v>
      </c>
      <c r="I315" s="8">
        <v>27</v>
      </c>
      <c r="J315" s="8">
        <v>2</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539</v>
      </c>
      <c r="AU315" s="10"/>
      <c r="AV315" s="11" t="s">
        <v>362</v>
      </c>
      <c r="AW315" s="10" t="s">
        <v>540</v>
      </c>
      <c r="AX315" s="10">
        <v>10000006</v>
      </c>
      <c r="AY315" s="10">
        <v>21010040</v>
      </c>
      <c r="AZ315" s="9" t="s">
        <v>541</v>
      </c>
      <c r="BA315" s="11">
        <v>0</v>
      </c>
      <c r="BB315" s="17">
        <v>0</v>
      </c>
      <c r="BC315" s="17">
        <v>0</v>
      </c>
      <c r="BD315" s="22"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61021103</v>
      </c>
      <c r="D316" s="11" t="s">
        <v>538</v>
      </c>
      <c r="E316" s="8">
        <v>2</v>
      </c>
      <c r="F316" s="12">
        <v>80000001</v>
      </c>
      <c r="G316" s="31">
        <v>61021104</v>
      </c>
      <c r="H316" s="31">
        <v>0</v>
      </c>
      <c r="I316" s="8">
        <v>32</v>
      </c>
      <c r="J316" s="8">
        <v>2</v>
      </c>
      <c r="K316" s="8">
        <v>0</v>
      </c>
      <c r="L316" s="10">
        <v>0</v>
      </c>
      <c r="M316" s="10">
        <v>0</v>
      </c>
      <c r="N316" s="10">
        <v>1</v>
      </c>
      <c r="O316" s="10">
        <v>0</v>
      </c>
      <c r="P316" s="10">
        <v>0</v>
      </c>
      <c r="Q316" s="10">
        <v>0</v>
      </c>
      <c r="R316" s="12">
        <v>0</v>
      </c>
      <c r="S316" s="17">
        <v>0</v>
      </c>
      <c r="T316" s="8">
        <v>1</v>
      </c>
      <c r="U316" s="10">
        <v>2</v>
      </c>
      <c r="V316" s="10">
        <v>0</v>
      </c>
      <c r="W316" s="10">
        <v>2.75</v>
      </c>
      <c r="X316" s="8"/>
      <c r="Y316" s="8">
        <v>1800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539</v>
      </c>
      <c r="AU316" s="10"/>
      <c r="AV316" s="11" t="s">
        <v>362</v>
      </c>
      <c r="AW316" s="10" t="s">
        <v>540</v>
      </c>
      <c r="AX316" s="10">
        <v>10000006</v>
      </c>
      <c r="AY316" s="10">
        <v>21010040</v>
      </c>
      <c r="AZ316" s="9" t="s">
        <v>541</v>
      </c>
      <c r="BA316" s="11">
        <v>0</v>
      </c>
      <c r="BB316" s="17">
        <v>0</v>
      </c>
      <c r="BC316" s="17">
        <v>0</v>
      </c>
      <c r="BD316" s="22" t="str">
        <f t="shared" si="31"/>
        <v>立即将目标周围的怪物强制拉到技能范围中,并对目标范围内的怪物造成275%攻击伤害+1800点固定伤害,并使目标移动速度降低50%且沉默,持续3秒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61021104</v>
      </c>
      <c r="D317" s="11" t="s">
        <v>538</v>
      </c>
      <c r="E317" s="8">
        <v>3</v>
      </c>
      <c r="F317" s="12">
        <v>80000001</v>
      </c>
      <c r="G317" s="8">
        <v>0</v>
      </c>
      <c r="H317" s="8">
        <v>0</v>
      </c>
      <c r="I317" s="8">
        <v>0</v>
      </c>
      <c r="J317" s="15">
        <v>0</v>
      </c>
      <c r="K317" s="8">
        <v>0</v>
      </c>
      <c r="L317" s="10">
        <v>0</v>
      </c>
      <c r="M317" s="10">
        <v>0</v>
      </c>
      <c r="N317" s="10">
        <v>1</v>
      </c>
      <c r="O317" s="10">
        <v>0</v>
      </c>
      <c r="P317" s="10">
        <v>0</v>
      </c>
      <c r="Q317" s="10">
        <v>0</v>
      </c>
      <c r="R317" s="12">
        <v>0</v>
      </c>
      <c r="S317" s="17">
        <v>0</v>
      </c>
      <c r="T317" s="8">
        <v>1</v>
      </c>
      <c r="U317" s="10">
        <v>2</v>
      </c>
      <c r="V317" s="10">
        <v>0</v>
      </c>
      <c r="W317" s="10">
        <v>3</v>
      </c>
      <c r="X317" s="8"/>
      <c r="Y317" s="8">
        <v>2800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539</v>
      </c>
      <c r="AU317" s="10"/>
      <c r="AV317" s="11" t="s">
        <v>362</v>
      </c>
      <c r="AW317" s="10" t="s">
        <v>540</v>
      </c>
      <c r="AX317" s="10">
        <v>10000006</v>
      </c>
      <c r="AY317" s="10">
        <v>21010040</v>
      </c>
      <c r="AZ317" s="9" t="s">
        <v>541</v>
      </c>
      <c r="BA317" s="11">
        <v>0</v>
      </c>
      <c r="BB317" s="17">
        <v>0</v>
      </c>
      <c r="BC317" s="17">
        <v>0</v>
      </c>
      <c r="BD317" s="22" t="str">
        <f t="shared" si="31"/>
        <v>立即将目标周围的怪物强制拉到技能范围中,并对目标范围内的怪物造成300%攻击伤害+2800点固定伤害,并使目标移动速度降低50%且沉默,持续3秒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61021105</v>
      </c>
      <c r="D318" s="11" t="s">
        <v>538</v>
      </c>
      <c r="E318" s="8">
        <v>4</v>
      </c>
      <c r="F318" s="12">
        <v>80000001</v>
      </c>
      <c r="G318" s="8">
        <v>0</v>
      </c>
      <c r="H318" s="8">
        <v>0</v>
      </c>
      <c r="I318" s="8">
        <v>0</v>
      </c>
      <c r="J318" s="8">
        <v>0</v>
      </c>
      <c r="K318" s="8">
        <v>0</v>
      </c>
      <c r="L318" s="10">
        <v>0</v>
      </c>
      <c r="M318" s="10">
        <v>0</v>
      </c>
      <c r="N318" s="10">
        <v>1</v>
      </c>
      <c r="O318" s="10">
        <v>0</v>
      </c>
      <c r="P318" s="10">
        <v>0</v>
      </c>
      <c r="Q318" s="10">
        <v>0</v>
      </c>
      <c r="R318" s="12">
        <v>0</v>
      </c>
      <c r="S318" s="17">
        <v>0</v>
      </c>
      <c r="T318" s="8">
        <v>1</v>
      </c>
      <c r="U318" s="10">
        <v>2</v>
      </c>
      <c r="V318" s="10">
        <v>0</v>
      </c>
      <c r="W318" s="10">
        <v>3.25</v>
      </c>
      <c r="X318" s="8"/>
      <c r="Y318" s="8">
        <v>4000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539</v>
      </c>
      <c r="AU318" s="10"/>
      <c r="AV318" s="11" t="s">
        <v>362</v>
      </c>
      <c r="AW318" s="10" t="s">
        <v>540</v>
      </c>
      <c r="AX318" s="10">
        <v>10000006</v>
      </c>
      <c r="AY318" s="10">
        <v>21010040</v>
      </c>
      <c r="AZ318" s="9" t="s">
        <v>541</v>
      </c>
      <c r="BA318" s="11">
        <v>0</v>
      </c>
      <c r="BB318" s="17">
        <v>0</v>
      </c>
      <c r="BC318" s="17">
        <v>0</v>
      </c>
      <c r="BD318" s="22" t="str">
        <f t="shared" si="31"/>
        <v>立即将目标周围的怪物强制拉到技能范围中,并对目标范围内的怪物造成325%攻击伤害+4000点固定伤害,并使目标移动速度降低50%且沉默,持续3秒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61021106</v>
      </c>
      <c r="D319" s="11" t="s">
        <v>538</v>
      </c>
      <c r="E319" s="8">
        <v>5</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3.5</v>
      </c>
      <c r="X319" s="8"/>
      <c r="Y319" s="8">
        <v>5200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539</v>
      </c>
      <c r="AU319" s="10"/>
      <c r="AV319" s="11" t="s">
        <v>362</v>
      </c>
      <c r="AW319" s="10" t="s">
        <v>540</v>
      </c>
      <c r="AX319" s="10">
        <v>10000006</v>
      </c>
      <c r="AY319" s="10">
        <v>21010040</v>
      </c>
      <c r="AZ319" s="9" t="s">
        <v>541</v>
      </c>
      <c r="BA319" s="11">
        <v>0</v>
      </c>
      <c r="BB319" s="17">
        <v>0</v>
      </c>
      <c r="BC319" s="17">
        <v>0</v>
      </c>
      <c r="BD319" s="22" t="str">
        <f t="shared" si="31"/>
        <v>立即将目标周围的怪物强制拉到技能范围中,并对目标范围内的怪物造成350%攻击伤害+5200点固定伤害,并使目标移动速度降低50%且沉默,持续3秒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10">
        <v>61021201</v>
      </c>
      <c r="D320" s="11" t="s">
        <v>542</v>
      </c>
      <c r="E320" s="8">
        <v>0</v>
      </c>
      <c r="F320" s="12">
        <v>80000001</v>
      </c>
      <c r="G320" s="10">
        <f>C321</f>
        <v>61021202</v>
      </c>
      <c r="H320" s="10">
        <v>0</v>
      </c>
      <c r="I320" s="8">
        <v>25</v>
      </c>
      <c r="J320" s="8">
        <v>5</v>
      </c>
      <c r="K320" s="8">
        <v>0</v>
      </c>
      <c r="L320" s="10">
        <v>0</v>
      </c>
      <c r="M320" s="10">
        <v>0</v>
      </c>
      <c r="N320" s="10">
        <v>1</v>
      </c>
      <c r="O320" s="10">
        <v>0</v>
      </c>
      <c r="P320" s="10">
        <v>0</v>
      </c>
      <c r="Q320" s="10">
        <v>0</v>
      </c>
      <c r="R320" s="12">
        <v>0</v>
      </c>
      <c r="S320" s="17">
        <v>0</v>
      </c>
      <c r="T320" s="8">
        <v>1</v>
      </c>
      <c r="U320" s="10">
        <v>2</v>
      </c>
      <c r="V320" s="10">
        <v>0</v>
      </c>
      <c r="W320" s="8">
        <v>3</v>
      </c>
      <c r="X320" s="8"/>
      <c r="Y320" s="8">
        <v>900</v>
      </c>
      <c r="Z320" s="10">
        <v>0</v>
      </c>
      <c r="AA320" s="10">
        <v>0</v>
      </c>
      <c r="AB320" s="10">
        <v>0</v>
      </c>
      <c r="AC320" s="10">
        <v>0</v>
      </c>
      <c r="AD320" s="10">
        <v>0</v>
      </c>
      <c r="AE320" s="10">
        <v>7</v>
      </c>
      <c r="AF320" s="10">
        <v>1</v>
      </c>
      <c r="AG320" s="10">
        <v>2.5</v>
      </c>
      <c r="AH320" s="12">
        <v>2</v>
      </c>
      <c r="AI320" s="12">
        <v>2</v>
      </c>
      <c r="AJ320" s="12">
        <v>0</v>
      </c>
      <c r="AK320" s="12">
        <v>3</v>
      </c>
      <c r="AL320" s="10">
        <v>0</v>
      </c>
      <c r="AM320" s="10">
        <v>0</v>
      </c>
      <c r="AN320" s="10">
        <v>0</v>
      </c>
      <c r="AO320" s="10">
        <v>0.25</v>
      </c>
      <c r="AP320" s="10">
        <v>9000</v>
      </c>
      <c r="AQ320" s="10">
        <v>0.25</v>
      </c>
      <c r="AR320" s="10">
        <v>3</v>
      </c>
      <c r="AS320" s="12">
        <v>0</v>
      </c>
      <c r="AT320" s="10">
        <v>93000205</v>
      </c>
      <c r="AU320" s="10"/>
      <c r="AV320" s="11" t="s">
        <v>336</v>
      </c>
      <c r="AW320" s="10" t="s">
        <v>337</v>
      </c>
      <c r="AX320" s="10">
        <v>10003002</v>
      </c>
      <c r="AY320" s="10">
        <v>21010020</v>
      </c>
      <c r="AZ320" s="11" t="s">
        <v>194</v>
      </c>
      <c r="BA320" s="11">
        <v>0</v>
      </c>
      <c r="BB320" s="17">
        <v>0</v>
      </c>
      <c r="BC320" s="17">
        <v>0</v>
      </c>
      <c r="BD320" s="22"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10">
        <v>0</v>
      </c>
      <c r="BF320" s="8">
        <v>0</v>
      </c>
      <c r="BG320" s="10">
        <v>0</v>
      </c>
      <c r="BH320" s="10">
        <v>0</v>
      </c>
      <c r="BI320" s="10">
        <v>0</v>
      </c>
      <c r="BJ320" s="10">
        <v>0</v>
      </c>
      <c r="BK320" s="25">
        <v>0</v>
      </c>
      <c r="BL320" s="12">
        <v>0</v>
      </c>
      <c r="BM320" s="12">
        <v>0</v>
      </c>
      <c r="BN320" s="12">
        <v>0</v>
      </c>
      <c r="BO320" s="12">
        <v>1</v>
      </c>
      <c r="BP320" s="12">
        <v>0</v>
      </c>
      <c r="BQ320" s="12">
        <v>0</v>
      </c>
      <c r="BR320" s="12">
        <v>0</v>
      </c>
      <c r="BS320" s="12"/>
      <c r="BT320" s="12"/>
      <c r="BU320" s="12"/>
      <c r="BV320" s="12">
        <v>0</v>
      </c>
      <c r="BW320" s="12">
        <v>1</v>
      </c>
      <c r="BX320" s="12">
        <v>1</v>
      </c>
    </row>
    <row r="321" ht="19.5" customHeight="1" spans="3:76">
      <c r="C321" s="10">
        <v>61021202</v>
      </c>
      <c r="D321" s="11" t="s">
        <v>542</v>
      </c>
      <c r="E321" s="8">
        <v>1</v>
      </c>
      <c r="F321" s="12">
        <v>80000001</v>
      </c>
      <c r="G321" s="10">
        <f t="shared" ref="G321:G322" si="33">C322</f>
        <v>61021203</v>
      </c>
      <c r="H321" s="10">
        <v>0</v>
      </c>
      <c r="I321" s="8">
        <v>32</v>
      </c>
      <c r="J321" s="8">
        <v>2</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si="32"/>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61021203</v>
      </c>
      <c r="D322" s="11" t="s">
        <v>542</v>
      </c>
      <c r="E322" s="8">
        <v>2</v>
      </c>
      <c r="F322" s="12">
        <v>80000001</v>
      </c>
      <c r="G322" s="10">
        <f t="shared" si="33"/>
        <v>61021204</v>
      </c>
      <c r="H322" s="10">
        <v>0</v>
      </c>
      <c r="I322" s="8">
        <v>37</v>
      </c>
      <c r="J322" s="8">
        <v>2</v>
      </c>
      <c r="K322" s="8">
        <v>0</v>
      </c>
      <c r="L322" s="10">
        <v>0</v>
      </c>
      <c r="M322" s="10">
        <v>0</v>
      </c>
      <c r="N322" s="10">
        <v>1</v>
      </c>
      <c r="O322" s="10">
        <v>0</v>
      </c>
      <c r="P322" s="10">
        <v>0</v>
      </c>
      <c r="Q322" s="10">
        <v>0</v>
      </c>
      <c r="R322" s="12">
        <v>0</v>
      </c>
      <c r="S322" s="17">
        <v>0</v>
      </c>
      <c r="T322" s="8">
        <v>1</v>
      </c>
      <c r="U322" s="10">
        <v>2</v>
      </c>
      <c r="V322" s="10">
        <v>0</v>
      </c>
      <c r="W322" s="8">
        <v>3.25</v>
      </c>
      <c r="X322" s="8"/>
      <c r="Y322" s="8">
        <v>1800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向前方发射一颗移动缓慢的法球,球体每秒对附近玩家造成325%伤害+1800点固定伤害,并产生3秒禁锢效果,技能持续为15秒,移动过程中每秒对范围额外附加100%伤害+0点伤害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61021204</v>
      </c>
      <c r="D323" s="11" t="s">
        <v>542</v>
      </c>
      <c r="E323" s="8">
        <v>3</v>
      </c>
      <c r="F323" s="12">
        <v>80000001</v>
      </c>
      <c r="G323" s="8">
        <v>0</v>
      </c>
      <c r="H323" s="8">
        <v>0</v>
      </c>
      <c r="I323" s="8">
        <v>0</v>
      </c>
      <c r="J323" s="8">
        <v>0</v>
      </c>
      <c r="K323" s="8">
        <v>0</v>
      </c>
      <c r="L323" s="10">
        <v>0</v>
      </c>
      <c r="M323" s="10">
        <v>0</v>
      </c>
      <c r="N323" s="10">
        <v>1</v>
      </c>
      <c r="O323" s="10">
        <v>0</v>
      </c>
      <c r="P323" s="10">
        <v>0</v>
      </c>
      <c r="Q323" s="10">
        <v>0</v>
      </c>
      <c r="R323" s="12">
        <v>0</v>
      </c>
      <c r="S323" s="17">
        <v>0</v>
      </c>
      <c r="T323" s="8">
        <v>1</v>
      </c>
      <c r="U323" s="10">
        <v>2</v>
      </c>
      <c r="V323" s="10">
        <v>0</v>
      </c>
      <c r="W323" s="8">
        <v>3.5</v>
      </c>
      <c r="X323" s="8"/>
      <c r="Y323" s="8">
        <v>2800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向前方发射一颗移动缓慢的法球,球体每秒对附近玩家造成350%伤害+2800点固定伤害,并产生3秒禁锢效果,技能持续为15秒,移动过程中每秒对范围额外附加100%伤害+0点伤害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61021205</v>
      </c>
      <c r="D324" s="11" t="s">
        <v>542</v>
      </c>
      <c r="E324" s="8">
        <v>4</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3.75</v>
      </c>
      <c r="X324" s="8"/>
      <c r="Y324" s="8">
        <v>4000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向前方发射一颗移动缓慢的法球,球体每秒对附近玩家造成375%伤害+4000点固定伤害,并产生3秒禁锢效果,技能持续为15秒,移动过程中每秒对范围额外附加100%伤害+0点伤害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61021206</v>
      </c>
      <c r="D325" s="11" t="s">
        <v>542</v>
      </c>
      <c r="E325" s="8">
        <v>5</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4</v>
      </c>
      <c r="X325" s="8"/>
      <c r="Y325" s="8">
        <v>5200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向前方发射一颗移动缓慢的法球,球体每秒对附近玩家造成400%伤害+5200点固定伤害,并产生3秒禁锢效果,技能持续为15秒,移动过程中每秒对范围额外附加100%伤害+0点伤害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61021301</v>
      </c>
      <c r="D326" s="11" t="s">
        <v>543</v>
      </c>
      <c r="E326" s="8">
        <v>0</v>
      </c>
      <c r="F326" s="12">
        <v>80000001</v>
      </c>
      <c r="G326" s="10">
        <f>C327</f>
        <v>61021302</v>
      </c>
      <c r="H326" s="10">
        <v>0</v>
      </c>
      <c r="I326" s="8">
        <v>30</v>
      </c>
      <c r="J326" s="10">
        <v>5</v>
      </c>
      <c r="K326" s="8">
        <v>0</v>
      </c>
      <c r="L326" s="10">
        <v>0</v>
      </c>
      <c r="M326" s="10">
        <v>0</v>
      </c>
      <c r="N326" s="10">
        <v>1</v>
      </c>
      <c r="O326" s="10">
        <v>0</v>
      </c>
      <c r="P326" s="10">
        <v>0</v>
      </c>
      <c r="Q326" s="10">
        <v>0</v>
      </c>
      <c r="R326" s="12">
        <v>0</v>
      </c>
      <c r="S326" s="17">
        <v>0</v>
      </c>
      <c r="T326" s="8">
        <v>1</v>
      </c>
      <c r="U326" s="10">
        <v>2</v>
      </c>
      <c r="V326" s="10">
        <v>0</v>
      </c>
      <c r="W326" s="10">
        <v>2.5</v>
      </c>
      <c r="X326" s="10"/>
      <c r="Y326" s="10">
        <v>1000</v>
      </c>
      <c r="Z326" s="10">
        <v>0</v>
      </c>
      <c r="AA326" s="10">
        <v>0</v>
      </c>
      <c r="AB326" s="10">
        <v>0</v>
      </c>
      <c r="AC326" s="10">
        <v>0</v>
      </c>
      <c r="AD326" s="10">
        <v>0</v>
      </c>
      <c r="AE326" s="10">
        <v>10</v>
      </c>
      <c r="AF326" s="10">
        <v>2</v>
      </c>
      <c r="AG326" s="10" t="s">
        <v>544</v>
      </c>
      <c r="AH326" s="12">
        <v>2</v>
      </c>
      <c r="AI326" s="12">
        <v>3</v>
      </c>
      <c r="AJ326" s="12">
        <v>0</v>
      </c>
      <c r="AK326" s="12">
        <v>3</v>
      </c>
      <c r="AL326" s="10">
        <v>0</v>
      </c>
      <c r="AM326" s="10">
        <v>0</v>
      </c>
      <c r="AN326" s="10">
        <v>0</v>
      </c>
      <c r="AO326" s="10">
        <v>0.25</v>
      </c>
      <c r="AP326" s="10">
        <v>3000</v>
      </c>
      <c r="AQ326" s="10">
        <v>0.2</v>
      </c>
      <c r="AR326" s="10">
        <v>0</v>
      </c>
      <c r="AS326" s="12">
        <v>0</v>
      </c>
      <c r="AT326" s="10" t="s">
        <v>545</v>
      </c>
      <c r="AU326" s="10"/>
      <c r="AV326" s="11" t="s">
        <v>189</v>
      </c>
      <c r="AW326" s="10" t="s">
        <v>155</v>
      </c>
      <c r="AX326" s="10">
        <v>10001007</v>
      </c>
      <c r="AY326" s="10">
        <v>21010030</v>
      </c>
      <c r="AZ326" s="11" t="s">
        <v>156</v>
      </c>
      <c r="BA326" s="11">
        <v>0</v>
      </c>
      <c r="BB326" s="17">
        <v>0</v>
      </c>
      <c r="BC326" s="17">
        <v>0</v>
      </c>
      <c r="BD326" s="22" t="str">
        <f>"立即对目标范围内的怪物造成"&amp;W326*100&amp;"%攻击伤害+"&amp;Y326&amp;"点固定伤害,并使目标冰冻2秒"</f>
        <v>立即对目标范围内的怪物造成250%攻击伤害+1000点固定伤害,并使目标冰冻2秒</v>
      </c>
      <c r="BE326" s="10">
        <v>0</v>
      </c>
      <c r="BF326" s="8">
        <v>0</v>
      </c>
      <c r="BG326" s="10">
        <v>0</v>
      </c>
      <c r="BH326" s="10">
        <v>0</v>
      </c>
      <c r="BI326" s="10">
        <v>0</v>
      </c>
      <c r="BJ326" s="10">
        <v>0</v>
      </c>
      <c r="BK326" s="25">
        <v>0</v>
      </c>
      <c r="BL326" s="12">
        <v>0</v>
      </c>
      <c r="BM326" s="12">
        <v>0</v>
      </c>
      <c r="BN326" s="12">
        <v>0</v>
      </c>
      <c r="BO326" s="12">
        <v>0</v>
      </c>
      <c r="BP326" s="12">
        <v>0</v>
      </c>
      <c r="BQ326" s="12">
        <v>0</v>
      </c>
      <c r="BR326" s="12">
        <v>0</v>
      </c>
      <c r="BS326" s="12"/>
      <c r="BT326" s="12"/>
      <c r="BU326" s="12"/>
      <c r="BV326" s="12">
        <v>0</v>
      </c>
      <c r="BW326" s="12">
        <v>0</v>
      </c>
      <c r="BX326" s="12">
        <v>0</v>
      </c>
    </row>
    <row r="327" ht="19.5" customHeight="1" spans="3:76">
      <c r="C327" s="10">
        <v>61021302</v>
      </c>
      <c r="D327" s="11" t="s">
        <v>543</v>
      </c>
      <c r="E327" s="8">
        <v>1</v>
      </c>
      <c r="F327" s="12">
        <v>80000001</v>
      </c>
      <c r="G327" s="10">
        <f t="shared" ref="G327:G328" si="34">C328</f>
        <v>61021303</v>
      </c>
      <c r="H327" s="10">
        <v>0</v>
      </c>
      <c r="I327" s="8">
        <v>37</v>
      </c>
      <c r="J327" s="10">
        <v>2</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544</v>
      </c>
      <c r="AH327" s="12">
        <v>2</v>
      </c>
      <c r="AI327" s="12">
        <v>3</v>
      </c>
      <c r="AJ327" s="12">
        <v>0</v>
      </c>
      <c r="AK327" s="12">
        <v>3</v>
      </c>
      <c r="AL327" s="10">
        <v>0</v>
      </c>
      <c r="AM327" s="10">
        <v>0</v>
      </c>
      <c r="AN327" s="10">
        <v>0</v>
      </c>
      <c r="AO327" s="10">
        <v>0.25</v>
      </c>
      <c r="AP327" s="10">
        <v>3000</v>
      </c>
      <c r="AQ327" s="10">
        <v>0.2</v>
      </c>
      <c r="AR327" s="10">
        <v>0</v>
      </c>
      <c r="AS327" s="12">
        <v>0</v>
      </c>
      <c r="AT327" s="10" t="s">
        <v>545</v>
      </c>
      <c r="AU327" s="10"/>
      <c r="AV327" s="11" t="s">
        <v>189</v>
      </c>
      <c r="AW327" s="10" t="s">
        <v>155</v>
      </c>
      <c r="AX327" s="10">
        <v>10001007</v>
      </c>
      <c r="AY327" s="10">
        <v>21010030</v>
      </c>
      <c r="AZ327" s="11" t="s">
        <v>156</v>
      </c>
      <c r="BA327" s="11">
        <v>0</v>
      </c>
      <c r="BB327" s="17">
        <v>0</v>
      </c>
      <c r="BC327" s="17">
        <v>0</v>
      </c>
      <c r="BD327" s="22" t="str">
        <f t="shared" ref="BD327:BD331" si="35">"立即对目标范围内的怪物造成"&amp;W327*100&amp;"%攻击伤害+"&amp;Y327&amp;"点固定伤害,并使目标冰冻2秒"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61021303</v>
      </c>
      <c r="D328" s="11" t="s">
        <v>543</v>
      </c>
      <c r="E328" s="8">
        <v>2</v>
      </c>
      <c r="F328" s="12">
        <v>80000001</v>
      </c>
      <c r="G328" s="10">
        <f t="shared" si="34"/>
        <v>61021304</v>
      </c>
      <c r="H328" s="10">
        <v>0</v>
      </c>
      <c r="I328" s="8">
        <v>42</v>
      </c>
      <c r="J328" s="10">
        <v>2</v>
      </c>
      <c r="K328" s="8">
        <v>0</v>
      </c>
      <c r="L328" s="10">
        <v>0</v>
      </c>
      <c r="M328" s="10">
        <v>0</v>
      </c>
      <c r="N328" s="10">
        <v>1</v>
      </c>
      <c r="O328" s="10">
        <v>0</v>
      </c>
      <c r="P328" s="10">
        <v>0</v>
      </c>
      <c r="Q328" s="10">
        <v>0</v>
      </c>
      <c r="R328" s="12">
        <v>0</v>
      </c>
      <c r="S328" s="17">
        <v>0</v>
      </c>
      <c r="T328" s="8">
        <v>1</v>
      </c>
      <c r="U328" s="10">
        <v>2</v>
      </c>
      <c r="V328" s="10">
        <v>0</v>
      </c>
      <c r="W328" s="10">
        <v>2.75</v>
      </c>
      <c r="X328" s="10"/>
      <c r="Y328" s="10">
        <v>1500</v>
      </c>
      <c r="Z328" s="10">
        <v>0</v>
      </c>
      <c r="AA328" s="10">
        <v>0</v>
      </c>
      <c r="AB328" s="10">
        <v>0</v>
      </c>
      <c r="AC328" s="10">
        <v>0</v>
      </c>
      <c r="AD328" s="10">
        <v>0</v>
      </c>
      <c r="AE328" s="10">
        <v>10</v>
      </c>
      <c r="AF328" s="10">
        <v>2</v>
      </c>
      <c r="AG328" s="10" t="s">
        <v>544</v>
      </c>
      <c r="AH328" s="12">
        <v>2</v>
      </c>
      <c r="AI328" s="12">
        <v>3</v>
      </c>
      <c r="AJ328" s="12">
        <v>0</v>
      </c>
      <c r="AK328" s="12">
        <v>3</v>
      </c>
      <c r="AL328" s="10">
        <v>0</v>
      </c>
      <c r="AM328" s="10">
        <v>0</v>
      </c>
      <c r="AN328" s="10">
        <v>0</v>
      </c>
      <c r="AO328" s="10">
        <v>0.25</v>
      </c>
      <c r="AP328" s="10">
        <v>3000</v>
      </c>
      <c r="AQ328" s="10">
        <v>0.2</v>
      </c>
      <c r="AR328" s="10">
        <v>0</v>
      </c>
      <c r="AS328" s="12">
        <v>0</v>
      </c>
      <c r="AT328" s="10" t="s">
        <v>545</v>
      </c>
      <c r="AU328" s="10"/>
      <c r="AV328" s="11" t="s">
        <v>189</v>
      </c>
      <c r="AW328" s="10" t="s">
        <v>155</v>
      </c>
      <c r="AX328" s="10">
        <v>10001007</v>
      </c>
      <c r="AY328" s="10">
        <v>21010030</v>
      </c>
      <c r="AZ328" s="11" t="s">
        <v>156</v>
      </c>
      <c r="BA328" s="11">
        <v>0</v>
      </c>
      <c r="BB328" s="17">
        <v>0</v>
      </c>
      <c r="BC328" s="17">
        <v>0</v>
      </c>
      <c r="BD328" s="22" t="str">
        <f t="shared" si="35"/>
        <v>立即对目标范围内的怪物造成275%攻击伤害+1500点固定伤害,并使目标冰冻2秒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61021304</v>
      </c>
      <c r="D329" s="11" t="s">
        <v>543</v>
      </c>
      <c r="E329" s="8">
        <v>3</v>
      </c>
      <c r="F329" s="12">
        <v>80000001</v>
      </c>
      <c r="G329" s="8">
        <v>0</v>
      </c>
      <c r="H329" s="8">
        <v>0</v>
      </c>
      <c r="I329" s="10">
        <v>0</v>
      </c>
      <c r="J329" s="10">
        <v>0</v>
      </c>
      <c r="K329" s="8">
        <v>0</v>
      </c>
      <c r="L329" s="10">
        <v>0</v>
      </c>
      <c r="M329" s="10">
        <v>0</v>
      </c>
      <c r="N329" s="10">
        <v>1</v>
      </c>
      <c r="O329" s="10">
        <v>0</v>
      </c>
      <c r="P329" s="10">
        <v>0</v>
      </c>
      <c r="Q329" s="10">
        <v>0</v>
      </c>
      <c r="R329" s="12">
        <v>0</v>
      </c>
      <c r="S329" s="17">
        <v>0</v>
      </c>
      <c r="T329" s="8">
        <v>1</v>
      </c>
      <c r="U329" s="10">
        <v>2</v>
      </c>
      <c r="V329" s="10">
        <v>0</v>
      </c>
      <c r="W329" s="10">
        <v>3</v>
      </c>
      <c r="X329" s="10"/>
      <c r="Y329" s="10">
        <v>2000</v>
      </c>
      <c r="Z329" s="10">
        <v>0</v>
      </c>
      <c r="AA329" s="10">
        <v>0</v>
      </c>
      <c r="AB329" s="10">
        <v>0</v>
      </c>
      <c r="AC329" s="10">
        <v>0</v>
      </c>
      <c r="AD329" s="10">
        <v>0</v>
      </c>
      <c r="AE329" s="10">
        <v>10</v>
      </c>
      <c r="AF329" s="10">
        <v>2</v>
      </c>
      <c r="AG329" s="10" t="s">
        <v>544</v>
      </c>
      <c r="AH329" s="12">
        <v>2</v>
      </c>
      <c r="AI329" s="12">
        <v>3</v>
      </c>
      <c r="AJ329" s="12">
        <v>0</v>
      </c>
      <c r="AK329" s="12">
        <v>3</v>
      </c>
      <c r="AL329" s="10">
        <v>0</v>
      </c>
      <c r="AM329" s="10">
        <v>0</v>
      </c>
      <c r="AN329" s="10">
        <v>0</v>
      </c>
      <c r="AO329" s="10">
        <v>0.25</v>
      </c>
      <c r="AP329" s="10">
        <v>3000</v>
      </c>
      <c r="AQ329" s="10">
        <v>0.2</v>
      </c>
      <c r="AR329" s="10">
        <v>0</v>
      </c>
      <c r="AS329" s="12">
        <v>0</v>
      </c>
      <c r="AT329" s="10" t="s">
        <v>545</v>
      </c>
      <c r="AU329" s="10"/>
      <c r="AV329" s="11" t="s">
        <v>189</v>
      </c>
      <c r="AW329" s="10" t="s">
        <v>155</v>
      </c>
      <c r="AX329" s="10">
        <v>10001007</v>
      </c>
      <c r="AY329" s="10">
        <v>21010030</v>
      </c>
      <c r="AZ329" s="11" t="s">
        <v>156</v>
      </c>
      <c r="BA329" s="11">
        <v>0</v>
      </c>
      <c r="BB329" s="17">
        <v>0</v>
      </c>
      <c r="BC329" s="17">
        <v>0</v>
      </c>
      <c r="BD329" s="22" t="str">
        <f t="shared" si="35"/>
        <v>立即对目标范围内的怪物造成300%攻击伤害+2000点固定伤害,并使目标冰冻2秒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61021305</v>
      </c>
      <c r="D330" s="11" t="s">
        <v>543</v>
      </c>
      <c r="E330" s="8">
        <v>4</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3.25</v>
      </c>
      <c r="X330" s="10"/>
      <c r="Y330" s="10">
        <v>2750</v>
      </c>
      <c r="Z330" s="10">
        <v>0</v>
      </c>
      <c r="AA330" s="10">
        <v>0</v>
      </c>
      <c r="AB330" s="10">
        <v>0</v>
      </c>
      <c r="AC330" s="10">
        <v>0</v>
      </c>
      <c r="AD330" s="10">
        <v>0</v>
      </c>
      <c r="AE330" s="10">
        <v>10</v>
      </c>
      <c r="AF330" s="10">
        <v>2</v>
      </c>
      <c r="AG330" s="10" t="s">
        <v>544</v>
      </c>
      <c r="AH330" s="12">
        <v>2</v>
      </c>
      <c r="AI330" s="12">
        <v>3</v>
      </c>
      <c r="AJ330" s="12">
        <v>0</v>
      </c>
      <c r="AK330" s="12">
        <v>3</v>
      </c>
      <c r="AL330" s="10">
        <v>0</v>
      </c>
      <c r="AM330" s="10">
        <v>0</v>
      </c>
      <c r="AN330" s="10">
        <v>0</v>
      </c>
      <c r="AO330" s="10">
        <v>0.25</v>
      </c>
      <c r="AP330" s="10">
        <v>3000</v>
      </c>
      <c r="AQ330" s="10">
        <v>0.2</v>
      </c>
      <c r="AR330" s="10">
        <v>0</v>
      </c>
      <c r="AS330" s="12">
        <v>0</v>
      </c>
      <c r="AT330" s="10" t="s">
        <v>545</v>
      </c>
      <c r="AU330" s="10"/>
      <c r="AV330" s="11" t="s">
        <v>189</v>
      </c>
      <c r="AW330" s="10" t="s">
        <v>155</v>
      </c>
      <c r="AX330" s="10">
        <v>10001007</v>
      </c>
      <c r="AY330" s="10">
        <v>21010030</v>
      </c>
      <c r="AZ330" s="11" t="s">
        <v>156</v>
      </c>
      <c r="BA330" s="11">
        <v>0</v>
      </c>
      <c r="BB330" s="17">
        <v>0</v>
      </c>
      <c r="BC330" s="17">
        <v>0</v>
      </c>
      <c r="BD330" s="22" t="str">
        <f t="shared" si="35"/>
        <v>立即对目标范围内的怪物造成325%攻击伤害+2750点固定伤害,并使目标冰冻2秒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61021306</v>
      </c>
      <c r="D331" s="11" t="s">
        <v>543</v>
      </c>
      <c r="E331" s="8">
        <v>5</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3.5</v>
      </c>
      <c r="X331" s="10"/>
      <c r="Y331" s="10">
        <v>3500</v>
      </c>
      <c r="Z331" s="10">
        <v>0</v>
      </c>
      <c r="AA331" s="10">
        <v>0</v>
      </c>
      <c r="AB331" s="10">
        <v>0</v>
      </c>
      <c r="AC331" s="10">
        <v>0</v>
      </c>
      <c r="AD331" s="10">
        <v>0</v>
      </c>
      <c r="AE331" s="10">
        <v>10</v>
      </c>
      <c r="AF331" s="10">
        <v>2</v>
      </c>
      <c r="AG331" s="10" t="s">
        <v>544</v>
      </c>
      <c r="AH331" s="12">
        <v>2</v>
      </c>
      <c r="AI331" s="12">
        <v>3</v>
      </c>
      <c r="AJ331" s="12">
        <v>0</v>
      </c>
      <c r="AK331" s="12">
        <v>3</v>
      </c>
      <c r="AL331" s="10">
        <v>0</v>
      </c>
      <c r="AM331" s="10">
        <v>0</v>
      </c>
      <c r="AN331" s="10">
        <v>0</v>
      </c>
      <c r="AO331" s="10">
        <v>0.25</v>
      </c>
      <c r="AP331" s="10">
        <v>3000</v>
      </c>
      <c r="AQ331" s="10">
        <v>0.2</v>
      </c>
      <c r="AR331" s="10">
        <v>0</v>
      </c>
      <c r="AS331" s="12">
        <v>0</v>
      </c>
      <c r="AT331" s="10" t="s">
        <v>545</v>
      </c>
      <c r="AU331" s="10"/>
      <c r="AV331" s="11" t="s">
        <v>189</v>
      </c>
      <c r="AW331" s="10" t="s">
        <v>155</v>
      </c>
      <c r="AX331" s="10">
        <v>10001007</v>
      </c>
      <c r="AY331" s="10">
        <v>21010030</v>
      </c>
      <c r="AZ331" s="11" t="s">
        <v>156</v>
      </c>
      <c r="BA331" s="11">
        <v>0</v>
      </c>
      <c r="BB331" s="17">
        <v>0</v>
      </c>
      <c r="BC331" s="17">
        <v>0</v>
      </c>
      <c r="BD331" s="22" t="str">
        <f t="shared" si="35"/>
        <v>立即对目标范围内的怪物造成350%攻击伤害+3500点固定伤害,并使目标冰冻2秒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20.1" customHeight="1" spans="3:76">
      <c r="C332" s="12">
        <v>61021401</v>
      </c>
      <c r="D332" s="27" t="s">
        <v>546</v>
      </c>
      <c r="E332" s="12">
        <v>0</v>
      </c>
      <c r="F332" s="12">
        <v>80000001</v>
      </c>
      <c r="G332" s="12">
        <v>61021402</v>
      </c>
      <c r="H332" s="12">
        <v>0</v>
      </c>
      <c r="I332" s="12">
        <v>35</v>
      </c>
      <c r="J332" s="12">
        <v>5</v>
      </c>
      <c r="K332" s="12">
        <v>0</v>
      </c>
      <c r="L332" s="12">
        <v>0</v>
      </c>
      <c r="M332" s="12">
        <v>0</v>
      </c>
      <c r="N332" s="12">
        <v>1</v>
      </c>
      <c r="O332" s="12">
        <v>0</v>
      </c>
      <c r="P332" s="12">
        <v>0</v>
      </c>
      <c r="Q332" s="12">
        <v>0</v>
      </c>
      <c r="R332" s="12">
        <v>0</v>
      </c>
      <c r="S332" s="12">
        <v>0</v>
      </c>
      <c r="T332" s="12">
        <v>1</v>
      </c>
      <c r="U332" s="12">
        <v>2</v>
      </c>
      <c r="V332" s="12">
        <v>0</v>
      </c>
      <c r="W332" s="12">
        <v>2.5</v>
      </c>
      <c r="X332" s="12"/>
      <c r="Y332" s="12">
        <v>1000</v>
      </c>
      <c r="Z332" s="12">
        <v>1</v>
      </c>
      <c r="AA332" s="12">
        <v>0</v>
      </c>
      <c r="AB332" s="12">
        <v>0</v>
      </c>
      <c r="AC332" s="12">
        <v>0</v>
      </c>
      <c r="AD332" s="12">
        <v>0</v>
      </c>
      <c r="AE332" s="12">
        <v>18</v>
      </c>
      <c r="AF332" s="12">
        <v>1</v>
      </c>
      <c r="AG332" s="30">
        <v>4</v>
      </c>
      <c r="AH332" s="12">
        <v>2</v>
      </c>
      <c r="AI332" s="12">
        <v>1</v>
      </c>
      <c r="AJ332" s="12">
        <v>0</v>
      </c>
      <c r="AK332" s="12">
        <v>7</v>
      </c>
      <c r="AL332" s="12">
        <v>0</v>
      </c>
      <c r="AM332" s="12">
        <v>0</v>
      </c>
      <c r="AN332" s="12">
        <v>0</v>
      </c>
      <c r="AO332" s="12">
        <v>0.5</v>
      </c>
      <c r="AP332" s="12">
        <v>6000</v>
      </c>
      <c r="AQ332" s="12">
        <v>0.2</v>
      </c>
      <c r="AR332" s="12">
        <v>0</v>
      </c>
      <c r="AS332" s="12">
        <v>0</v>
      </c>
      <c r="AT332" s="12">
        <v>0</v>
      </c>
      <c r="AU332" s="12"/>
      <c r="AV332" s="27" t="s">
        <v>158</v>
      </c>
      <c r="AW332" s="12" t="s">
        <v>337</v>
      </c>
      <c r="AX332" s="12">
        <v>10000007</v>
      </c>
      <c r="AY332" s="12">
        <v>21010050</v>
      </c>
      <c r="AZ332" s="27" t="s">
        <v>547</v>
      </c>
      <c r="BA332" s="12">
        <v>0</v>
      </c>
      <c r="BB332" s="12">
        <v>0</v>
      </c>
      <c r="BC332" s="12">
        <v>0</v>
      </c>
      <c r="BD332" s="51"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2">
        <v>0</v>
      </c>
      <c r="BF332" s="12">
        <v>0</v>
      </c>
      <c r="BG332" s="12">
        <v>0</v>
      </c>
      <c r="BH332" s="12">
        <v>0</v>
      </c>
      <c r="BI332" s="12">
        <v>0</v>
      </c>
      <c r="BJ332" s="12">
        <v>0</v>
      </c>
      <c r="BK332" s="36">
        <v>0</v>
      </c>
      <c r="BL332" s="12">
        <v>0</v>
      </c>
      <c r="BM332" s="12">
        <v>0</v>
      </c>
      <c r="BN332" s="12">
        <v>1000</v>
      </c>
      <c r="BO332" s="12">
        <v>1</v>
      </c>
      <c r="BP332" s="12">
        <v>200</v>
      </c>
      <c r="BQ332" s="12">
        <v>0</v>
      </c>
      <c r="BR332" s="12">
        <v>0</v>
      </c>
      <c r="BS332" s="12"/>
      <c r="BT332" s="12"/>
      <c r="BU332" s="12"/>
      <c r="BV332" s="12">
        <v>1000</v>
      </c>
      <c r="BW332" s="12">
        <v>1</v>
      </c>
      <c r="BX332" s="12">
        <v>1</v>
      </c>
    </row>
    <row r="333" ht="20.1" customHeight="1" spans="3:76">
      <c r="C333" s="12">
        <v>61021402</v>
      </c>
      <c r="D333" s="27" t="s">
        <v>546</v>
      </c>
      <c r="E333" s="12">
        <v>1</v>
      </c>
      <c r="F333" s="12">
        <v>80000001</v>
      </c>
      <c r="G333" s="12">
        <v>61021403</v>
      </c>
      <c r="H333" s="12">
        <v>0</v>
      </c>
      <c r="I333" s="12">
        <v>42</v>
      </c>
      <c r="J333" s="12">
        <v>2</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547</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61021403</v>
      </c>
      <c r="D334" s="27" t="s">
        <v>546</v>
      </c>
      <c r="E334" s="12">
        <v>2</v>
      </c>
      <c r="F334" s="12">
        <v>80000001</v>
      </c>
      <c r="G334" s="12">
        <v>61021404</v>
      </c>
      <c r="H334" s="12">
        <v>0</v>
      </c>
      <c r="I334" s="12">
        <v>47</v>
      </c>
      <c r="J334" s="12">
        <v>2</v>
      </c>
      <c r="K334" s="12">
        <v>0</v>
      </c>
      <c r="L334" s="12">
        <v>0</v>
      </c>
      <c r="M334" s="12">
        <v>0</v>
      </c>
      <c r="N334" s="12">
        <v>1</v>
      </c>
      <c r="O334" s="12">
        <v>0</v>
      </c>
      <c r="P334" s="12">
        <v>0</v>
      </c>
      <c r="Q334" s="12">
        <v>0</v>
      </c>
      <c r="R334" s="12">
        <v>0</v>
      </c>
      <c r="S334" s="12">
        <v>0</v>
      </c>
      <c r="T334" s="12">
        <v>1</v>
      </c>
      <c r="U334" s="12">
        <v>2</v>
      </c>
      <c r="V334" s="12">
        <v>0</v>
      </c>
      <c r="W334" s="12">
        <v>2.75</v>
      </c>
      <c r="X334" s="12"/>
      <c r="Y334" s="12">
        <v>1500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547</v>
      </c>
      <c r="BA334" s="12">
        <v>0</v>
      </c>
      <c r="BB334" s="12">
        <v>0</v>
      </c>
      <c r="BC334" s="12">
        <v>0</v>
      </c>
      <c r="BD334" s="51"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2">
        <v>0</v>
      </c>
      <c r="BF334" s="12">
        <v>0</v>
      </c>
      <c r="BG334" s="12">
        <v>0</v>
      </c>
      <c r="BH334" s="12">
        <v>0</v>
      </c>
      <c r="BI334" s="12">
        <v>0</v>
      </c>
      <c r="BJ334" s="12">
        <v>0</v>
      </c>
      <c r="BK334" s="36">
        <v>0</v>
      </c>
      <c r="BL334" s="12">
        <v>0</v>
      </c>
      <c r="BM334" s="12">
        <v>0</v>
      </c>
      <c r="BN334" s="12">
        <v>1000</v>
      </c>
      <c r="BO334" s="12">
        <v>1.1</v>
      </c>
      <c r="BP334" s="12">
        <v>300</v>
      </c>
      <c r="BQ334" s="12">
        <v>0</v>
      </c>
      <c r="BR334" s="12">
        <v>0</v>
      </c>
      <c r="BS334" s="12"/>
      <c r="BT334" s="12"/>
      <c r="BU334" s="12"/>
      <c r="BV334" s="12">
        <v>1000</v>
      </c>
      <c r="BW334" s="12">
        <v>1.1</v>
      </c>
      <c r="BX334" s="12">
        <v>1.1</v>
      </c>
    </row>
    <row r="335" ht="20.1" customHeight="1" spans="3:76">
      <c r="C335" s="12">
        <v>61021404</v>
      </c>
      <c r="D335" s="27" t="s">
        <v>546</v>
      </c>
      <c r="E335" s="12">
        <v>3</v>
      </c>
      <c r="F335" s="12">
        <v>80000001</v>
      </c>
      <c r="G335" s="12">
        <v>0</v>
      </c>
      <c r="H335" s="12">
        <v>0</v>
      </c>
      <c r="I335" s="12">
        <v>0</v>
      </c>
      <c r="J335" s="12">
        <v>0</v>
      </c>
      <c r="K335" s="12">
        <v>0</v>
      </c>
      <c r="L335" s="12">
        <v>0</v>
      </c>
      <c r="M335" s="12">
        <v>0</v>
      </c>
      <c r="N335" s="12">
        <v>1</v>
      </c>
      <c r="O335" s="12">
        <v>0</v>
      </c>
      <c r="P335" s="12">
        <v>0</v>
      </c>
      <c r="Q335" s="12">
        <v>0</v>
      </c>
      <c r="R335" s="12">
        <v>0</v>
      </c>
      <c r="S335" s="12">
        <v>0</v>
      </c>
      <c r="T335" s="12">
        <v>1</v>
      </c>
      <c r="U335" s="12">
        <v>2</v>
      </c>
      <c r="V335" s="12">
        <v>0</v>
      </c>
      <c r="W335" s="12">
        <v>3</v>
      </c>
      <c r="X335" s="12"/>
      <c r="Y335" s="12">
        <v>2000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547</v>
      </c>
      <c r="BA335" s="12">
        <v>0</v>
      </c>
      <c r="BB335" s="12">
        <v>0</v>
      </c>
      <c r="BC335" s="12">
        <v>0</v>
      </c>
      <c r="BD335" s="51"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2">
        <v>0</v>
      </c>
      <c r="BF335" s="12">
        <v>0</v>
      </c>
      <c r="BG335" s="12">
        <v>0</v>
      </c>
      <c r="BH335" s="12">
        <v>0</v>
      </c>
      <c r="BI335" s="12">
        <v>0</v>
      </c>
      <c r="BJ335" s="12">
        <v>0</v>
      </c>
      <c r="BK335" s="36">
        <v>0</v>
      </c>
      <c r="BL335" s="12">
        <v>0</v>
      </c>
      <c r="BM335" s="12">
        <v>0</v>
      </c>
      <c r="BN335" s="12">
        <v>1000</v>
      </c>
      <c r="BO335" s="12">
        <v>1.2</v>
      </c>
      <c r="BP335" s="12">
        <v>450</v>
      </c>
      <c r="BQ335" s="12">
        <v>0</v>
      </c>
      <c r="BR335" s="12">
        <v>0</v>
      </c>
      <c r="BS335" s="12"/>
      <c r="BT335" s="12"/>
      <c r="BU335" s="12"/>
      <c r="BV335" s="12">
        <v>1000</v>
      </c>
      <c r="BW335" s="12">
        <v>1.2</v>
      </c>
      <c r="BX335" s="12">
        <v>1.2</v>
      </c>
    </row>
    <row r="336" ht="20.1" customHeight="1" spans="3:76">
      <c r="C336" s="12">
        <v>61021405</v>
      </c>
      <c r="D336" s="27" t="s">
        <v>546</v>
      </c>
      <c r="E336" s="12">
        <v>4</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3.25</v>
      </c>
      <c r="X336" s="12"/>
      <c r="Y336" s="12">
        <v>2750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547</v>
      </c>
      <c r="BA336" s="12">
        <v>0</v>
      </c>
      <c r="BB336" s="12">
        <v>0</v>
      </c>
      <c r="BC336" s="12">
        <v>0</v>
      </c>
      <c r="BD336" s="51"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2">
        <v>0</v>
      </c>
      <c r="BF336" s="12">
        <v>0</v>
      </c>
      <c r="BG336" s="12">
        <v>0</v>
      </c>
      <c r="BH336" s="12">
        <v>0</v>
      </c>
      <c r="BI336" s="12">
        <v>0</v>
      </c>
      <c r="BJ336" s="12">
        <v>0</v>
      </c>
      <c r="BK336" s="36">
        <v>0</v>
      </c>
      <c r="BL336" s="12">
        <v>0</v>
      </c>
      <c r="BM336" s="12">
        <v>0</v>
      </c>
      <c r="BN336" s="12">
        <v>1000</v>
      </c>
      <c r="BO336" s="12">
        <v>1.3</v>
      </c>
      <c r="BP336" s="12">
        <v>600</v>
      </c>
      <c r="BQ336" s="12">
        <v>0</v>
      </c>
      <c r="BR336" s="12">
        <v>0</v>
      </c>
      <c r="BS336" s="12"/>
      <c r="BT336" s="12"/>
      <c r="BU336" s="12"/>
      <c r="BV336" s="12">
        <v>1000</v>
      </c>
      <c r="BW336" s="12">
        <v>1.3</v>
      </c>
      <c r="BX336" s="12">
        <v>1.3</v>
      </c>
    </row>
    <row r="337" ht="20.1" customHeight="1" spans="3:76">
      <c r="C337" s="12">
        <v>61021406</v>
      </c>
      <c r="D337" s="27" t="s">
        <v>546</v>
      </c>
      <c r="E337" s="12">
        <v>5</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3.5</v>
      </c>
      <c r="X337" s="12"/>
      <c r="Y337" s="12">
        <v>3500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547</v>
      </c>
      <c r="BA337" s="12">
        <v>0</v>
      </c>
      <c r="BB337" s="12">
        <v>0</v>
      </c>
      <c r="BC337" s="12">
        <v>0</v>
      </c>
      <c r="BD337" s="51"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2">
        <v>0</v>
      </c>
      <c r="BF337" s="12">
        <v>0</v>
      </c>
      <c r="BG337" s="12">
        <v>0</v>
      </c>
      <c r="BH337" s="12">
        <v>0</v>
      </c>
      <c r="BI337" s="12">
        <v>0</v>
      </c>
      <c r="BJ337" s="12">
        <v>0</v>
      </c>
      <c r="BK337" s="36">
        <v>0</v>
      </c>
      <c r="BL337" s="12">
        <v>0</v>
      </c>
      <c r="BM337" s="12">
        <v>0</v>
      </c>
      <c r="BN337" s="12">
        <v>1000</v>
      </c>
      <c r="BO337" s="12">
        <v>1.4</v>
      </c>
      <c r="BP337" s="12">
        <v>800</v>
      </c>
      <c r="BQ337" s="12">
        <v>0</v>
      </c>
      <c r="BR337" s="12">
        <v>0</v>
      </c>
      <c r="BS337" s="12"/>
      <c r="BT337" s="12"/>
      <c r="BU337" s="12"/>
      <c r="BV337" s="12">
        <v>1000</v>
      </c>
      <c r="BW337" s="12">
        <v>1.4</v>
      </c>
      <c r="BX337" s="12">
        <v>1.4</v>
      </c>
    </row>
    <row r="338" ht="19.5" customHeight="1" spans="3:76">
      <c r="C338" s="10">
        <v>61022101</v>
      </c>
      <c r="D338" s="11" t="s">
        <v>548</v>
      </c>
      <c r="E338" s="8">
        <v>0</v>
      </c>
      <c r="F338" s="12">
        <v>80000001</v>
      </c>
      <c r="G338" s="10">
        <f>C339</f>
        <v>61022102</v>
      </c>
      <c r="H338" s="10">
        <v>0</v>
      </c>
      <c r="I338" s="8">
        <v>18</v>
      </c>
      <c r="J338" s="8">
        <v>5</v>
      </c>
      <c r="K338" s="8">
        <v>0</v>
      </c>
      <c r="L338" s="10">
        <v>0</v>
      </c>
      <c r="M338" s="10">
        <v>0</v>
      </c>
      <c r="N338" s="10">
        <v>1</v>
      </c>
      <c r="O338" s="10">
        <v>0</v>
      </c>
      <c r="P338" s="10">
        <v>0</v>
      </c>
      <c r="Q338" s="10">
        <v>0</v>
      </c>
      <c r="R338" s="12">
        <v>0</v>
      </c>
      <c r="S338" s="17">
        <v>0</v>
      </c>
      <c r="T338" s="8">
        <v>1</v>
      </c>
      <c r="U338" s="10">
        <v>2</v>
      </c>
      <c r="V338" s="10">
        <v>0</v>
      </c>
      <c r="W338" s="10">
        <v>6</v>
      </c>
      <c r="X338" s="10"/>
      <c r="Y338" s="10">
        <v>1850</v>
      </c>
      <c r="Z338" s="10">
        <v>1</v>
      </c>
      <c r="AA338" s="10">
        <v>0</v>
      </c>
      <c r="AB338" s="10">
        <v>0</v>
      </c>
      <c r="AC338" s="10">
        <v>0</v>
      </c>
      <c r="AD338" s="10">
        <v>0</v>
      </c>
      <c r="AE338" s="10">
        <v>9</v>
      </c>
      <c r="AF338" s="10">
        <v>1</v>
      </c>
      <c r="AG338" s="10">
        <v>8</v>
      </c>
      <c r="AH338" s="12">
        <v>0</v>
      </c>
      <c r="AI338" s="12">
        <v>0</v>
      </c>
      <c r="AJ338" s="12">
        <v>0</v>
      </c>
      <c r="AK338" s="12">
        <v>5</v>
      </c>
      <c r="AL338" s="10">
        <v>0</v>
      </c>
      <c r="AM338" s="10">
        <v>1</v>
      </c>
      <c r="AN338" s="10">
        <v>0</v>
      </c>
      <c r="AO338" s="10">
        <v>0</v>
      </c>
      <c r="AP338" s="10">
        <v>2000</v>
      </c>
      <c r="AQ338" s="10">
        <v>0.2</v>
      </c>
      <c r="AR338" s="10">
        <v>0</v>
      </c>
      <c r="AS338" s="12">
        <v>0</v>
      </c>
      <c r="AT338" s="212" t="s">
        <v>549</v>
      </c>
      <c r="AU338" s="10"/>
      <c r="AV338" s="11" t="s">
        <v>158</v>
      </c>
      <c r="AW338" s="10" t="s">
        <v>155</v>
      </c>
      <c r="AX338" s="10">
        <v>10001005</v>
      </c>
      <c r="AY338" s="10">
        <v>21020010</v>
      </c>
      <c r="AZ338" s="11" t="s">
        <v>156</v>
      </c>
      <c r="BA338" s="11">
        <v>0</v>
      </c>
      <c r="BB338" s="17">
        <v>0</v>
      </c>
      <c r="BC338" s="17">
        <v>0</v>
      </c>
      <c r="BD338" s="22"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10">
        <v>0</v>
      </c>
      <c r="BF338" s="8">
        <v>0</v>
      </c>
      <c r="BG338" s="10">
        <v>0</v>
      </c>
      <c r="BH338" s="10">
        <v>0</v>
      </c>
      <c r="BI338" s="10">
        <v>0</v>
      </c>
      <c r="BJ338" s="10">
        <v>0</v>
      </c>
      <c r="BK338" s="25">
        <v>0</v>
      </c>
      <c r="BL338" s="12">
        <v>0</v>
      </c>
      <c r="BM338" s="12">
        <v>0</v>
      </c>
      <c r="BN338" s="12">
        <v>0</v>
      </c>
      <c r="BO338" s="12">
        <v>0</v>
      </c>
      <c r="BP338" s="12">
        <v>0</v>
      </c>
      <c r="BQ338" s="12">
        <v>0</v>
      </c>
      <c r="BR338" s="12">
        <v>0</v>
      </c>
      <c r="BS338" s="12"/>
      <c r="BT338" s="12"/>
      <c r="BU338" s="12"/>
      <c r="BV338" s="12">
        <v>0</v>
      </c>
      <c r="BW338" s="12">
        <v>0</v>
      </c>
      <c r="BX338" s="12">
        <v>0</v>
      </c>
    </row>
    <row r="339" ht="20.1" customHeight="1" spans="3:76">
      <c r="C339" s="10">
        <v>61022102</v>
      </c>
      <c r="D339" s="11" t="s">
        <v>548</v>
      </c>
      <c r="E339" s="8">
        <v>1</v>
      </c>
      <c r="F339" s="12">
        <v>80000001</v>
      </c>
      <c r="G339" s="10">
        <f t="shared" ref="G339:G340" si="36">C340</f>
        <v>61022103</v>
      </c>
      <c r="H339" s="10">
        <v>0</v>
      </c>
      <c r="I339" s="8">
        <v>27</v>
      </c>
      <c r="J339" s="8">
        <v>2</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549</v>
      </c>
      <c r="AU339" s="10"/>
      <c r="AV339" s="11" t="s">
        <v>158</v>
      </c>
      <c r="AW339" s="10" t="s">
        <v>155</v>
      </c>
      <c r="AX339" s="10">
        <v>10001005</v>
      </c>
      <c r="AY339" s="10">
        <v>21020010</v>
      </c>
      <c r="AZ339" s="11" t="s">
        <v>156</v>
      </c>
      <c r="BA339" s="11">
        <v>0</v>
      </c>
      <c r="BB339" s="17">
        <v>0</v>
      </c>
      <c r="BC339" s="17">
        <v>0</v>
      </c>
      <c r="BD339" s="22"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61022103</v>
      </c>
      <c r="D340" s="11" t="s">
        <v>548</v>
      </c>
      <c r="E340" s="8">
        <v>2</v>
      </c>
      <c r="F340" s="12">
        <v>80000001</v>
      </c>
      <c r="G340" s="10">
        <f t="shared" si="36"/>
        <v>61022104</v>
      </c>
      <c r="H340" s="10">
        <v>0</v>
      </c>
      <c r="I340" s="8">
        <v>32</v>
      </c>
      <c r="J340" s="8">
        <v>2</v>
      </c>
      <c r="K340" s="8">
        <v>0</v>
      </c>
      <c r="L340" s="10">
        <v>0</v>
      </c>
      <c r="M340" s="10">
        <v>0</v>
      </c>
      <c r="N340" s="10">
        <v>1</v>
      </c>
      <c r="O340" s="10">
        <v>0</v>
      </c>
      <c r="P340" s="10">
        <v>0</v>
      </c>
      <c r="Q340" s="10">
        <v>0</v>
      </c>
      <c r="R340" s="12">
        <v>0</v>
      </c>
      <c r="S340" s="17">
        <v>0</v>
      </c>
      <c r="T340" s="8">
        <v>1</v>
      </c>
      <c r="U340" s="10">
        <v>2</v>
      </c>
      <c r="V340" s="10">
        <v>0</v>
      </c>
      <c r="W340" s="10">
        <v>6.5</v>
      </c>
      <c r="X340" s="10"/>
      <c r="Y340" s="10">
        <v>3200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549</v>
      </c>
      <c r="AU340" s="10"/>
      <c r="AV340" s="11" t="s">
        <v>158</v>
      </c>
      <c r="AW340" s="10" t="s">
        <v>155</v>
      </c>
      <c r="AX340" s="10">
        <v>10001005</v>
      </c>
      <c r="AY340" s="10">
        <v>21020010</v>
      </c>
      <c r="AZ340" s="11" t="s">
        <v>156</v>
      </c>
      <c r="BA340" s="11">
        <v>0</v>
      </c>
      <c r="BB340" s="17">
        <v>0</v>
      </c>
      <c r="BC340" s="17">
        <v>0</v>
      </c>
      <c r="BD340" s="22" t="str">
        <f t="shared" si="37"/>
        <v>霸体状态下蓄力1秒,立即对目标范围内的怪物造成650%攻击伤害+3200点固定伤害,并对目标造成易损状态,使其每秒损失50%伤害,持续5秒,并使其受到伤害额外提升20%。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61022104</v>
      </c>
      <c r="D341" s="11" t="s">
        <v>548</v>
      </c>
      <c r="E341" s="8">
        <v>3</v>
      </c>
      <c r="F341" s="12">
        <v>80000001</v>
      </c>
      <c r="G341" s="8">
        <v>0</v>
      </c>
      <c r="H341" s="8">
        <v>0</v>
      </c>
      <c r="I341" s="8">
        <v>0</v>
      </c>
      <c r="J341" s="15">
        <v>0</v>
      </c>
      <c r="K341" s="8">
        <v>0</v>
      </c>
      <c r="L341" s="10">
        <v>0</v>
      </c>
      <c r="M341" s="10">
        <v>0</v>
      </c>
      <c r="N341" s="10">
        <v>1</v>
      </c>
      <c r="O341" s="10">
        <v>0</v>
      </c>
      <c r="P341" s="10">
        <v>0</v>
      </c>
      <c r="Q341" s="10">
        <v>0</v>
      </c>
      <c r="R341" s="12">
        <v>0</v>
      </c>
      <c r="S341" s="17">
        <v>0</v>
      </c>
      <c r="T341" s="8">
        <v>1</v>
      </c>
      <c r="U341" s="10">
        <v>2</v>
      </c>
      <c r="V341" s="10">
        <v>0</v>
      </c>
      <c r="W341" s="10">
        <v>7</v>
      </c>
      <c r="X341" s="10"/>
      <c r="Y341" s="10">
        <v>4700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549</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霸体状态下蓄力1秒,立即对目标范围内的怪物造成700%攻击伤害+4700点固定伤害,并对目标造成易损状态,使其每秒损失50%伤害,持续5秒,并使其受到伤害额外提升20%。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61022105</v>
      </c>
      <c r="D342" s="11" t="s">
        <v>548</v>
      </c>
      <c r="E342" s="8">
        <v>4</v>
      </c>
      <c r="F342" s="12">
        <v>80000001</v>
      </c>
      <c r="G342" s="8">
        <v>0</v>
      </c>
      <c r="H342" s="8">
        <v>0</v>
      </c>
      <c r="I342" s="8">
        <v>0</v>
      </c>
      <c r="J342" s="8">
        <v>0</v>
      </c>
      <c r="K342" s="8">
        <v>0</v>
      </c>
      <c r="L342" s="10">
        <v>0</v>
      </c>
      <c r="M342" s="10">
        <v>0</v>
      </c>
      <c r="N342" s="10">
        <v>1</v>
      </c>
      <c r="O342" s="10">
        <v>0</v>
      </c>
      <c r="P342" s="10">
        <v>0</v>
      </c>
      <c r="Q342" s="10">
        <v>0</v>
      </c>
      <c r="R342" s="12">
        <v>0</v>
      </c>
      <c r="S342" s="17">
        <v>0</v>
      </c>
      <c r="T342" s="8">
        <v>1</v>
      </c>
      <c r="U342" s="10">
        <v>2</v>
      </c>
      <c r="V342" s="10">
        <v>0</v>
      </c>
      <c r="W342" s="10">
        <v>7.5</v>
      </c>
      <c r="X342" s="10"/>
      <c r="Y342" s="10">
        <v>6500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549</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霸体状态下蓄力1秒,立即对目标范围内的怪物造成750%攻击伤害+6500点固定伤害,并对目标造成易损状态,使其每秒损失50%伤害,持续5秒,并使其受到伤害额外提升20%。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61022106</v>
      </c>
      <c r="D343" s="11" t="s">
        <v>548</v>
      </c>
      <c r="E343" s="8">
        <v>5</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8</v>
      </c>
      <c r="X343" s="10"/>
      <c r="Y343" s="10">
        <v>8300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549</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霸体状态下蓄力1秒,立即对目标范围内的怪物造成800%攻击伤害+8300点固定伤害,并对目标造成易损状态,使其每秒损失50%伤害,持续5秒,并使其受到伤害额外提升20%。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2">
        <v>61022201</v>
      </c>
      <c r="D344" s="27" t="s">
        <v>550</v>
      </c>
      <c r="E344" s="12">
        <v>0</v>
      </c>
      <c r="F344" s="12">
        <v>80000001</v>
      </c>
      <c r="G344" s="12">
        <f>C345</f>
        <v>61022202</v>
      </c>
      <c r="H344" s="12">
        <v>0</v>
      </c>
      <c r="I344" s="12">
        <v>25</v>
      </c>
      <c r="J344" s="12">
        <v>5</v>
      </c>
      <c r="K344" s="12">
        <v>0</v>
      </c>
      <c r="L344" s="12">
        <v>0</v>
      </c>
      <c r="M344" s="12">
        <v>0</v>
      </c>
      <c r="N344" s="12">
        <v>1</v>
      </c>
      <c r="O344" s="12">
        <v>0</v>
      </c>
      <c r="P344" s="12">
        <v>0</v>
      </c>
      <c r="Q344" s="12">
        <v>0</v>
      </c>
      <c r="R344" s="12">
        <v>0</v>
      </c>
      <c r="S344" s="12">
        <v>0</v>
      </c>
      <c r="T344" s="12">
        <v>1</v>
      </c>
      <c r="U344" s="12">
        <v>2</v>
      </c>
      <c r="V344" s="12">
        <v>0</v>
      </c>
      <c r="W344" s="12">
        <v>0</v>
      </c>
      <c r="X344" s="12"/>
      <c r="Y344" s="12">
        <v>0</v>
      </c>
      <c r="Z344" s="12">
        <v>0</v>
      </c>
      <c r="AA344" s="12">
        <v>0</v>
      </c>
      <c r="AB344" s="12">
        <v>0</v>
      </c>
      <c r="AC344" s="12">
        <v>0</v>
      </c>
      <c r="AD344" s="12">
        <v>0</v>
      </c>
      <c r="AE344" s="12">
        <v>30</v>
      </c>
      <c r="AF344" s="12">
        <v>0</v>
      </c>
      <c r="AG344" s="12">
        <v>0</v>
      </c>
      <c r="AH344" s="12">
        <v>0</v>
      </c>
      <c r="AI344" s="12">
        <v>0</v>
      </c>
      <c r="AJ344" s="12">
        <v>0</v>
      </c>
      <c r="AK344" s="12">
        <v>0</v>
      </c>
      <c r="AL344" s="12">
        <v>0</v>
      </c>
      <c r="AM344" s="12">
        <v>0</v>
      </c>
      <c r="AN344" s="12">
        <v>0</v>
      </c>
      <c r="AO344" s="12">
        <v>0.2</v>
      </c>
      <c r="AP344" s="12">
        <v>3000</v>
      </c>
      <c r="AQ344" s="12">
        <v>0.5</v>
      </c>
      <c r="AR344" s="12">
        <v>0</v>
      </c>
      <c r="AS344" s="211" t="s">
        <v>551</v>
      </c>
      <c r="AT344" s="12" t="s">
        <v>153</v>
      </c>
      <c r="AU344" s="12"/>
      <c r="AV344" s="27" t="s">
        <v>171</v>
      </c>
      <c r="AW344" s="12" t="s">
        <v>214</v>
      </c>
      <c r="AX344" s="12">
        <v>0</v>
      </c>
      <c r="AY344" s="12">
        <v>21020020</v>
      </c>
      <c r="AZ344" s="27" t="s">
        <v>156</v>
      </c>
      <c r="BA344" s="27">
        <v>0</v>
      </c>
      <c r="BB344" s="12">
        <v>0</v>
      </c>
      <c r="BC344" s="12">
        <v>0</v>
      </c>
      <c r="BD344" s="51" t="s">
        <v>552</v>
      </c>
      <c r="BE344" s="12">
        <v>0</v>
      </c>
      <c r="BF344" s="12">
        <v>0</v>
      </c>
      <c r="BG344" s="12">
        <v>0</v>
      </c>
      <c r="BH344" s="12">
        <v>0</v>
      </c>
      <c r="BI344" s="12">
        <v>0</v>
      </c>
      <c r="BJ344" s="12">
        <v>0</v>
      </c>
      <c r="BK344" s="36">
        <v>0</v>
      </c>
      <c r="BL344" s="12">
        <v>1</v>
      </c>
      <c r="BM344" s="12">
        <v>0</v>
      </c>
      <c r="BN344" s="12">
        <v>0</v>
      </c>
      <c r="BO344" s="12">
        <v>0</v>
      </c>
      <c r="BP344" s="12">
        <v>0</v>
      </c>
      <c r="BQ344" s="12">
        <v>0</v>
      </c>
      <c r="BR344" s="12">
        <v>0</v>
      </c>
      <c r="BS344" s="12"/>
      <c r="BT344" s="12"/>
      <c r="BU344" s="12"/>
      <c r="BV344" s="12">
        <v>0</v>
      </c>
      <c r="BW344" s="12">
        <v>0</v>
      </c>
      <c r="BX344" s="12">
        <v>0</v>
      </c>
    </row>
    <row r="345" ht="20.1" customHeight="1" spans="3:76">
      <c r="C345" s="12">
        <v>61022202</v>
      </c>
      <c r="D345" s="27" t="s">
        <v>550</v>
      </c>
      <c r="E345" s="12">
        <v>1</v>
      </c>
      <c r="F345" s="12">
        <v>80000001</v>
      </c>
      <c r="G345" s="12">
        <f t="shared" ref="G345:G346" si="38">C346</f>
        <v>61022203</v>
      </c>
      <c r="H345" s="12">
        <v>0</v>
      </c>
      <c r="I345" s="12">
        <v>32</v>
      </c>
      <c r="J345" s="12">
        <v>2</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551</v>
      </c>
      <c r="AT345" s="12" t="s">
        <v>153</v>
      </c>
      <c r="AU345" s="12"/>
      <c r="AV345" s="27" t="s">
        <v>171</v>
      </c>
      <c r="AW345" s="12" t="s">
        <v>214</v>
      </c>
      <c r="AX345" s="12">
        <v>0</v>
      </c>
      <c r="AY345" s="12">
        <v>21020020</v>
      </c>
      <c r="AZ345" s="27" t="s">
        <v>156</v>
      </c>
      <c r="BA345" s="27">
        <v>0</v>
      </c>
      <c r="BB345" s="12">
        <v>0</v>
      </c>
      <c r="BC345" s="12">
        <v>0</v>
      </c>
      <c r="BD345" s="51" t="s">
        <v>552</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61022203</v>
      </c>
      <c r="D346" s="27" t="s">
        <v>550</v>
      </c>
      <c r="E346" s="12">
        <v>2</v>
      </c>
      <c r="F346" s="12">
        <v>80000001</v>
      </c>
      <c r="G346" s="12">
        <f t="shared" si="38"/>
        <v>61022204</v>
      </c>
      <c r="H346" s="12">
        <v>0</v>
      </c>
      <c r="I346" s="12">
        <v>37</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553</v>
      </c>
      <c r="AT346" s="12" t="s">
        <v>153</v>
      </c>
      <c r="AU346" s="12"/>
      <c r="AV346" s="27" t="s">
        <v>171</v>
      </c>
      <c r="AW346" s="12" t="s">
        <v>214</v>
      </c>
      <c r="AX346" s="12">
        <v>0</v>
      </c>
      <c r="AY346" s="12">
        <v>21020020</v>
      </c>
      <c r="AZ346" s="27" t="s">
        <v>156</v>
      </c>
      <c r="BA346" s="27">
        <v>0</v>
      </c>
      <c r="BB346" s="12">
        <v>0</v>
      </c>
      <c r="BC346" s="12">
        <v>0</v>
      </c>
      <c r="BD346" s="51" t="s">
        <v>554</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61022204</v>
      </c>
      <c r="D347" s="27" t="s">
        <v>550</v>
      </c>
      <c r="E347" s="12">
        <v>3</v>
      </c>
      <c r="F347" s="12">
        <v>80000001</v>
      </c>
      <c r="G347" s="12">
        <v>0</v>
      </c>
      <c r="H347" s="12">
        <v>0</v>
      </c>
      <c r="I347" s="12">
        <v>0</v>
      </c>
      <c r="J347" s="12">
        <v>0</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555</v>
      </c>
      <c r="AT347" s="12" t="s">
        <v>153</v>
      </c>
      <c r="AU347" s="12"/>
      <c r="AV347" s="27" t="s">
        <v>171</v>
      </c>
      <c r="AW347" s="12" t="s">
        <v>214</v>
      </c>
      <c r="AX347" s="12">
        <v>0</v>
      </c>
      <c r="AY347" s="12">
        <v>21020020</v>
      </c>
      <c r="AZ347" s="27" t="s">
        <v>156</v>
      </c>
      <c r="BA347" s="27">
        <v>0</v>
      </c>
      <c r="BB347" s="12">
        <v>0</v>
      </c>
      <c r="BC347" s="12">
        <v>0</v>
      </c>
      <c r="BD347" s="51" t="s">
        <v>556</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61022205</v>
      </c>
      <c r="D348" s="27" t="s">
        <v>550</v>
      </c>
      <c r="E348" s="12">
        <v>4</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557</v>
      </c>
      <c r="AT348" s="12" t="s">
        <v>153</v>
      </c>
      <c r="AU348" s="12"/>
      <c r="AV348" s="27" t="s">
        <v>171</v>
      </c>
      <c r="AW348" s="12" t="s">
        <v>214</v>
      </c>
      <c r="AX348" s="12">
        <v>0</v>
      </c>
      <c r="AY348" s="12">
        <v>21020020</v>
      </c>
      <c r="AZ348" s="27" t="s">
        <v>156</v>
      </c>
      <c r="BA348" s="27">
        <v>0</v>
      </c>
      <c r="BB348" s="12">
        <v>0</v>
      </c>
      <c r="BC348" s="12">
        <v>0</v>
      </c>
      <c r="BD348" s="51" t="s">
        <v>558</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61022206</v>
      </c>
      <c r="D349" s="27" t="s">
        <v>550</v>
      </c>
      <c r="E349" s="12">
        <v>5</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559</v>
      </c>
      <c r="AT349" s="12" t="s">
        <v>153</v>
      </c>
      <c r="AU349" s="12"/>
      <c r="AV349" s="27" t="s">
        <v>171</v>
      </c>
      <c r="AW349" s="12" t="s">
        <v>214</v>
      </c>
      <c r="AX349" s="12">
        <v>0</v>
      </c>
      <c r="AY349" s="12">
        <v>21020020</v>
      </c>
      <c r="AZ349" s="27" t="s">
        <v>156</v>
      </c>
      <c r="BA349" s="27">
        <v>0</v>
      </c>
      <c r="BB349" s="12">
        <v>0</v>
      </c>
      <c r="BC349" s="12">
        <v>0</v>
      </c>
      <c r="BD349" s="51" t="s">
        <v>560</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0">
        <v>61022211</v>
      </c>
      <c r="D350" s="11" t="s">
        <v>561</v>
      </c>
      <c r="E350" s="10">
        <v>1</v>
      </c>
      <c r="F350" s="12">
        <v>80000001</v>
      </c>
      <c r="G350" s="10">
        <v>0</v>
      </c>
      <c r="H350" s="10">
        <v>0</v>
      </c>
      <c r="I350" s="10">
        <v>1</v>
      </c>
      <c r="J350" s="10">
        <v>0</v>
      </c>
      <c r="K350" s="10">
        <v>0</v>
      </c>
      <c r="L350" s="10">
        <v>0</v>
      </c>
      <c r="M350" s="10">
        <v>0</v>
      </c>
      <c r="N350" s="10">
        <v>2</v>
      </c>
      <c r="O350" s="10">
        <v>1</v>
      </c>
      <c r="P350" s="10">
        <v>0.1</v>
      </c>
      <c r="Q350" s="10">
        <v>0</v>
      </c>
      <c r="R350" s="12">
        <v>0</v>
      </c>
      <c r="S350" s="17">
        <v>0</v>
      </c>
      <c r="T350" s="8">
        <v>1</v>
      </c>
      <c r="U350" s="10">
        <v>1</v>
      </c>
      <c r="V350" s="10">
        <v>0</v>
      </c>
      <c r="W350" s="10">
        <v>1.5</v>
      </c>
      <c r="X350" s="10"/>
      <c r="Y350" s="10">
        <v>0</v>
      </c>
      <c r="Z350" s="10">
        <v>0</v>
      </c>
      <c r="AA350" s="10">
        <v>0</v>
      </c>
      <c r="AB350" s="10">
        <v>0</v>
      </c>
      <c r="AC350" s="10">
        <v>1</v>
      </c>
      <c r="AD350" s="10">
        <v>0</v>
      </c>
      <c r="AE350" s="10">
        <v>5</v>
      </c>
      <c r="AF350" s="10">
        <v>1</v>
      </c>
      <c r="AG350" s="10">
        <v>3</v>
      </c>
      <c r="AH350" s="12">
        <v>2</v>
      </c>
      <c r="AI350" s="12">
        <v>1</v>
      </c>
      <c r="AJ350" s="12">
        <v>0</v>
      </c>
      <c r="AK350" s="12">
        <v>6</v>
      </c>
      <c r="AL350" s="10">
        <v>0</v>
      </c>
      <c r="AM350" s="10">
        <v>0</v>
      </c>
      <c r="AN350" s="10">
        <v>0</v>
      </c>
      <c r="AO350" s="10">
        <v>0</v>
      </c>
      <c r="AP350" s="10">
        <v>5000</v>
      </c>
      <c r="AQ350" s="10">
        <v>0.2</v>
      </c>
      <c r="AR350" s="10">
        <v>0</v>
      </c>
      <c r="AS350" s="50">
        <v>0</v>
      </c>
      <c r="AT350" s="212" t="s">
        <v>562</v>
      </c>
      <c r="AU350" s="10"/>
      <c r="AV350" s="11" t="s">
        <v>153</v>
      </c>
      <c r="AW350" s="10" t="s">
        <v>563</v>
      </c>
      <c r="AX350" s="10">
        <v>10000006</v>
      </c>
      <c r="AY350" s="40">
        <v>60000004</v>
      </c>
      <c r="AZ350" s="11" t="s">
        <v>564</v>
      </c>
      <c r="BA350" s="11" t="s">
        <v>153</v>
      </c>
      <c r="BB350" s="17">
        <v>0</v>
      </c>
      <c r="BC350" s="17">
        <v>0</v>
      </c>
      <c r="BD350" s="39"/>
      <c r="BE350" s="10">
        <v>0</v>
      </c>
      <c r="BF350" s="8">
        <v>0</v>
      </c>
      <c r="BG350" s="10">
        <v>0</v>
      </c>
      <c r="BH350" s="10">
        <v>0</v>
      </c>
      <c r="BI350" s="10">
        <v>0</v>
      </c>
      <c r="BJ350" s="10">
        <v>0</v>
      </c>
      <c r="BK350" s="25">
        <v>0</v>
      </c>
      <c r="BL350" s="12">
        <v>1</v>
      </c>
      <c r="BM350" s="12">
        <v>0</v>
      </c>
      <c r="BN350" s="12">
        <v>0</v>
      </c>
      <c r="BO350" s="12">
        <v>0</v>
      </c>
      <c r="BP350" s="12">
        <v>0</v>
      </c>
      <c r="BQ350" s="12">
        <v>0</v>
      </c>
      <c r="BR350" s="12">
        <v>0</v>
      </c>
      <c r="BS350" s="12"/>
      <c r="BT350" s="12"/>
      <c r="BU350" s="12"/>
      <c r="BV350" s="12">
        <v>0</v>
      </c>
      <c r="BW350" s="12">
        <v>0</v>
      </c>
      <c r="BX350" s="12">
        <v>0</v>
      </c>
    </row>
    <row r="351" ht="19.5" customHeight="1" spans="3:76">
      <c r="C351" s="10">
        <v>61022301</v>
      </c>
      <c r="D351" s="11" t="s">
        <v>565</v>
      </c>
      <c r="E351" s="8">
        <v>0</v>
      </c>
      <c r="F351" s="12">
        <v>80000001</v>
      </c>
      <c r="G351" s="10">
        <f>C352</f>
        <v>61022302</v>
      </c>
      <c r="H351" s="10">
        <v>0</v>
      </c>
      <c r="I351" s="8">
        <v>30</v>
      </c>
      <c r="J351" s="10">
        <v>5</v>
      </c>
      <c r="K351" s="8">
        <v>0</v>
      </c>
      <c r="L351" s="10">
        <v>0</v>
      </c>
      <c r="M351" s="10">
        <v>0</v>
      </c>
      <c r="N351" s="10">
        <v>1</v>
      </c>
      <c r="O351" s="10">
        <v>0</v>
      </c>
      <c r="P351" s="10">
        <v>0</v>
      </c>
      <c r="Q351" s="10">
        <v>0</v>
      </c>
      <c r="R351" s="12">
        <v>0</v>
      </c>
      <c r="S351" s="17">
        <v>0</v>
      </c>
      <c r="T351" s="8">
        <v>1</v>
      </c>
      <c r="U351" s="10">
        <v>2</v>
      </c>
      <c r="V351" s="10">
        <v>0</v>
      </c>
      <c r="W351" s="10">
        <v>1.1</v>
      </c>
      <c r="X351" s="10"/>
      <c r="Y351" s="10">
        <v>500</v>
      </c>
      <c r="Z351" s="10">
        <v>0</v>
      </c>
      <c r="AA351" s="10">
        <v>0</v>
      </c>
      <c r="AB351" s="10">
        <v>0</v>
      </c>
      <c r="AC351" s="10">
        <v>0</v>
      </c>
      <c r="AD351" s="10">
        <v>0</v>
      </c>
      <c r="AE351" s="10">
        <v>12</v>
      </c>
      <c r="AF351" s="10">
        <v>2</v>
      </c>
      <c r="AG351" s="10" t="s">
        <v>566</v>
      </c>
      <c r="AH351" s="12">
        <v>2</v>
      </c>
      <c r="AI351" s="12">
        <v>4</v>
      </c>
      <c r="AJ351" s="12">
        <v>0</v>
      </c>
      <c r="AK351" s="12">
        <v>2</v>
      </c>
      <c r="AL351" s="10">
        <v>0</v>
      </c>
      <c r="AM351" s="10">
        <v>0</v>
      </c>
      <c r="AN351" s="10">
        <v>0</v>
      </c>
      <c r="AO351" s="10">
        <v>2.1</v>
      </c>
      <c r="AP351" s="10">
        <v>2000</v>
      </c>
      <c r="AQ351" s="10">
        <v>0.5</v>
      </c>
      <c r="AR351" s="10">
        <v>0</v>
      </c>
      <c r="AS351" s="12">
        <v>0</v>
      </c>
      <c r="AT351" s="10">
        <v>90001021</v>
      </c>
      <c r="AU351" s="10"/>
      <c r="AV351" s="9" t="s">
        <v>567</v>
      </c>
      <c r="AW351" s="10" t="s">
        <v>568</v>
      </c>
      <c r="AX351" s="10">
        <v>10001006</v>
      </c>
      <c r="AY351" s="10">
        <v>21020030</v>
      </c>
      <c r="AZ351" s="11" t="s">
        <v>215</v>
      </c>
      <c r="BA351" s="11" t="s">
        <v>569</v>
      </c>
      <c r="BB351" s="17">
        <v>0</v>
      </c>
      <c r="BC351" s="17">
        <v>0</v>
      </c>
      <c r="BD351" s="22" t="str">
        <f>"立即对目标范围内的怪物每秒多次造成"&amp;W351*100&amp;"%攻击伤害+"&amp;Y351&amp;"点固定伤害,并使目标眩晕,持续2秒"</f>
        <v>立即对目标范围内的怪物每秒多次造成110%攻击伤害+500点固定伤害,并使目标眩晕,持续2秒</v>
      </c>
      <c r="BE351" s="10">
        <v>0</v>
      </c>
      <c r="BF351" s="8">
        <v>0</v>
      </c>
      <c r="BG351" s="10">
        <v>0</v>
      </c>
      <c r="BH351" s="10">
        <v>0</v>
      </c>
      <c r="BI351" s="10">
        <v>0</v>
      </c>
      <c r="BJ351" s="10">
        <v>0</v>
      </c>
      <c r="BK351" s="25">
        <v>0</v>
      </c>
      <c r="BL351" s="12">
        <v>0</v>
      </c>
      <c r="BM351" s="12">
        <v>0</v>
      </c>
      <c r="BN351" s="12">
        <v>0</v>
      </c>
      <c r="BO351" s="12">
        <v>0</v>
      </c>
      <c r="BP351" s="12">
        <v>0</v>
      </c>
      <c r="BQ351" s="12">
        <v>0</v>
      </c>
      <c r="BR351" s="12">
        <v>0</v>
      </c>
      <c r="BS351" s="12"/>
      <c r="BT351" s="12"/>
      <c r="BU351" s="12"/>
      <c r="BV351" s="12">
        <v>0</v>
      </c>
      <c r="BW351" s="12">
        <v>0</v>
      </c>
      <c r="BX351" s="12">
        <v>0</v>
      </c>
    </row>
    <row r="352" ht="20.1" customHeight="1" spans="3:76">
      <c r="C352" s="10">
        <v>61022302</v>
      </c>
      <c r="D352" s="11" t="s">
        <v>565</v>
      </c>
      <c r="E352" s="8">
        <v>1</v>
      </c>
      <c r="F352" s="12">
        <v>80000001</v>
      </c>
      <c r="G352" s="10">
        <f t="shared" ref="G352:G353" si="39">C353</f>
        <v>61022303</v>
      </c>
      <c r="H352" s="10">
        <v>0</v>
      </c>
      <c r="I352" s="8">
        <v>37</v>
      </c>
      <c r="J352" s="10">
        <v>2</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566</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567</v>
      </c>
      <c r="AW352" s="10" t="s">
        <v>568</v>
      </c>
      <c r="AX352" s="10">
        <v>10001006</v>
      </c>
      <c r="AY352" s="10">
        <v>21020030</v>
      </c>
      <c r="AZ352" s="11" t="s">
        <v>215</v>
      </c>
      <c r="BA352" s="11" t="s">
        <v>569</v>
      </c>
      <c r="BB352" s="17">
        <v>0</v>
      </c>
      <c r="BC352" s="17">
        <v>0</v>
      </c>
      <c r="BD352" s="22"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61022303</v>
      </c>
      <c r="D353" s="11" t="s">
        <v>565</v>
      </c>
      <c r="E353" s="8">
        <v>2</v>
      </c>
      <c r="F353" s="12">
        <v>80000001</v>
      </c>
      <c r="G353" s="10">
        <f t="shared" si="39"/>
        <v>61022304</v>
      </c>
      <c r="H353" s="10">
        <v>0</v>
      </c>
      <c r="I353" s="8">
        <v>42</v>
      </c>
      <c r="J353" s="10">
        <v>2</v>
      </c>
      <c r="K353" s="8">
        <v>0</v>
      </c>
      <c r="L353" s="10">
        <v>0</v>
      </c>
      <c r="M353" s="10">
        <v>0</v>
      </c>
      <c r="N353" s="10">
        <v>1</v>
      </c>
      <c r="O353" s="10">
        <v>0</v>
      </c>
      <c r="P353" s="10">
        <v>0</v>
      </c>
      <c r="Q353" s="10">
        <v>0</v>
      </c>
      <c r="R353" s="12">
        <v>0</v>
      </c>
      <c r="S353" s="17">
        <v>0</v>
      </c>
      <c r="T353" s="8">
        <v>1</v>
      </c>
      <c r="U353" s="10">
        <v>2</v>
      </c>
      <c r="V353" s="10">
        <v>0</v>
      </c>
      <c r="W353" s="10">
        <v>1.2</v>
      </c>
      <c r="X353" s="10"/>
      <c r="Y353" s="10">
        <v>800</v>
      </c>
      <c r="Z353" s="10">
        <v>0</v>
      </c>
      <c r="AA353" s="10">
        <v>0</v>
      </c>
      <c r="AB353" s="10">
        <v>0</v>
      </c>
      <c r="AC353" s="10">
        <v>0</v>
      </c>
      <c r="AD353" s="10">
        <v>0</v>
      </c>
      <c r="AE353" s="10">
        <v>12</v>
      </c>
      <c r="AF353" s="10">
        <v>2</v>
      </c>
      <c r="AG353" s="10" t="s">
        <v>566</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567</v>
      </c>
      <c r="AW353" s="10" t="s">
        <v>568</v>
      </c>
      <c r="AX353" s="10">
        <v>10001006</v>
      </c>
      <c r="AY353" s="10">
        <v>21020030</v>
      </c>
      <c r="AZ353" s="11" t="s">
        <v>215</v>
      </c>
      <c r="BA353" s="11" t="s">
        <v>569</v>
      </c>
      <c r="BB353" s="17">
        <v>0</v>
      </c>
      <c r="BC353" s="17">
        <v>0</v>
      </c>
      <c r="BD353" s="22" t="str">
        <f t="shared" si="40"/>
        <v>立即对目标范围内的怪物每秒多次造成120%攻击伤害+800点固定伤害,并使目标眩晕,持续2秒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61022304</v>
      </c>
      <c r="D354" s="11" t="s">
        <v>565</v>
      </c>
      <c r="E354" s="8">
        <v>3</v>
      </c>
      <c r="F354" s="12">
        <v>80000001</v>
      </c>
      <c r="G354" s="8">
        <v>0</v>
      </c>
      <c r="H354" s="8">
        <v>0</v>
      </c>
      <c r="I354" s="10">
        <v>0</v>
      </c>
      <c r="J354" s="10">
        <v>0</v>
      </c>
      <c r="K354" s="8">
        <v>0</v>
      </c>
      <c r="L354" s="10">
        <v>0</v>
      </c>
      <c r="M354" s="10">
        <v>0</v>
      </c>
      <c r="N354" s="10">
        <v>1</v>
      </c>
      <c r="O354" s="10">
        <v>0</v>
      </c>
      <c r="P354" s="10">
        <v>0</v>
      </c>
      <c r="Q354" s="10">
        <v>0</v>
      </c>
      <c r="R354" s="12">
        <v>0</v>
      </c>
      <c r="S354" s="17">
        <v>0</v>
      </c>
      <c r="T354" s="8">
        <v>1</v>
      </c>
      <c r="U354" s="10">
        <v>2</v>
      </c>
      <c r="V354" s="10">
        <v>0</v>
      </c>
      <c r="W354" s="10">
        <v>1.3</v>
      </c>
      <c r="X354" s="10"/>
      <c r="Y354" s="10">
        <v>1150</v>
      </c>
      <c r="Z354" s="10">
        <v>0</v>
      </c>
      <c r="AA354" s="10">
        <v>0</v>
      </c>
      <c r="AB354" s="10">
        <v>0</v>
      </c>
      <c r="AC354" s="10">
        <v>0</v>
      </c>
      <c r="AD354" s="10">
        <v>0</v>
      </c>
      <c r="AE354" s="10">
        <v>12</v>
      </c>
      <c r="AF354" s="10">
        <v>2</v>
      </c>
      <c r="AG354" s="10" t="s">
        <v>566</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567</v>
      </c>
      <c r="AW354" s="10" t="s">
        <v>568</v>
      </c>
      <c r="AX354" s="10">
        <v>10001006</v>
      </c>
      <c r="AY354" s="10">
        <v>21020030</v>
      </c>
      <c r="AZ354" s="11" t="s">
        <v>215</v>
      </c>
      <c r="BA354" s="11" t="s">
        <v>569</v>
      </c>
      <c r="BB354" s="17">
        <v>0</v>
      </c>
      <c r="BC354" s="17">
        <v>0</v>
      </c>
      <c r="BD354" s="22" t="str">
        <f t="shared" si="40"/>
        <v>立即对目标范围内的怪物每秒多次造成130%攻击伤害+1150点固定伤害,并使目标眩晕,持续2秒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61022305</v>
      </c>
      <c r="D355" s="11" t="s">
        <v>565</v>
      </c>
      <c r="E355" s="8">
        <v>4</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1.4</v>
      </c>
      <c r="X355" s="10"/>
      <c r="Y355" s="10">
        <v>1550</v>
      </c>
      <c r="Z355" s="10">
        <v>0</v>
      </c>
      <c r="AA355" s="10">
        <v>0</v>
      </c>
      <c r="AB355" s="10">
        <v>0</v>
      </c>
      <c r="AC355" s="10">
        <v>0</v>
      </c>
      <c r="AD355" s="10">
        <v>0</v>
      </c>
      <c r="AE355" s="10">
        <v>12</v>
      </c>
      <c r="AF355" s="10">
        <v>2</v>
      </c>
      <c r="AG355" s="10" t="s">
        <v>566</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567</v>
      </c>
      <c r="AW355" s="10" t="s">
        <v>568</v>
      </c>
      <c r="AX355" s="10">
        <v>10001006</v>
      </c>
      <c r="AY355" s="10">
        <v>21020030</v>
      </c>
      <c r="AZ355" s="11" t="s">
        <v>215</v>
      </c>
      <c r="BA355" s="11" t="s">
        <v>569</v>
      </c>
      <c r="BB355" s="17">
        <v>0</v>
      </c>
      <c r="BC355" s="17">
        <v>0</v>
      </c>
      <c r="BD355" s="22" t="str">
        <f t="shared" si="40"/>
        <v>立即对目标范围内的怪物每秒多次造成140%攻击伤害+1550点固定伤害,并使目标眩晕,持续2秒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61022306</v>
      </c>
      <c r="D356" s="11" t="s">
        <v>565</v>
      </c>
      <c r="E356" s="8">
        <v>5</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1.5</v>
      </c>
      <c r="X356" s="10"/>
      <c r="Y356" s="10">
        <v>2050</v>
      </c>
      <c r="Z356" s="10">
        <v>0</v>
      </c>
      <c r="AA356" s="10">
        <v>0</v>
      </c>
      <c r="AB356" s="10">
        <v>0</v>
      </c>
      <c r="AC356" s="10">
        <v>0</v>
      </c>
      <c r="AD356" s="10">
        <v>0</v>
      </c>
      <c r="AE356" s="10">
        <v>12</v>
      </c>
      <c r="AF356" s="10">
        <v>2</v>
      </c>
      <c r="AG356" s="10" t="s">
        <v>566</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567</v>
      </c>
      <c r="AW356" s="10" t="s">
        <v>568</v>
      </c>
      <c r="AX356" s="10">
        <v>10001006</v>
      </c>
      <c r="AY356" s="10">
        <v>21020030</v>
      </c>
      <c r="AZ356" s="11" t="s">
        <v>215</v>
      </c>
      <c r="BA356" s="11" t="s">
        <v>569</v>
      </c>
      <c r="BB356" s="17">
        <v>0</v>
      </c>
      <c r="BC356" s="17">
        <v>0</v>
      </c>
      <c r="BD356" s="22" t="str">
        <f t="shared" si="40"/>
        <v>立即对目标范围内的怪物每秒多次造成150%攻击伤害+2050点固定伤害,并使目标眩晕,持续2秒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19.5" customHeight="1" spans="3:76">
      <c r="C357" s="10">
        <v>61022401</v>
      </c>
      <c r="D357" s="11" t="s">
        <v>570</v>
      </c>
      <c r="E357" s="8">
        <v>0</v>
      </c>
      <c r="F357" s="12">
        <v>80000001</v>
      </c>
      <c r="G357" s="10">
        <f>C358</f>
        <v>61022402</v>
      </c>
      <c r="H357" s="10">
        <v>0</v>
      </c>
      <c r="I357" s="8">
        <v>35</v>
      </c>
      <c r="J357" s="8">
        <v>5</v>
      </c>
      <c r="K357" s="8">
        <v>0</v>
      </c>
      <c r="L357" s="10">
        <v>0</v>
      </c>
      <c r="M357" s="10">
        <v>0</v>
      </c>
      <c r="N357" s="10">
        <v>1</v>
      </c>
      <c r="O357" s="10">
        <v>0</v>
      </c>
      <c r="P357" s="10">
        <v>0</v>
      </c>
      <c r="Q357" s="10">
        <v>0</v>
      </c>
      <c r="R357" s="12">
        <v>0</v>
      </c>
      <c r="S357" s="17">
        <v>0</v>
      </c>
      <c r="T357" s="8">
        <v>1</v>
      </c>
      <c r="U357" s="10">
        <v>2</v>
      </c>
      <c r="V357" s="10">
        <v>0</v>
      </c>
      <c r="W357" s="10">
        <v>3</v>
      </c>
      <c r="X357" s="10"/>
      <c r="Y357" s="10">
        <v>900</v>
      </c>
      <c r="Z357" s="10">
        <v>0</v>
      </c>
      <c r="AA357" s="10">
        <v>0</v>
      </c>
      <c r="AB357" s="10">
        <v>0</v>
      </c>
      <c r="AC357" s="10">
        <v>0</v>
      </c>
      <c r="AD357" s="10">
        <v>0</v>
      </c>
      <c r="AE357" s="10">
        <v>15</v>
      </c>
      <c r="AF357" s="10">
        <v>2</v>
      </c>
      <c r="AG357" s="10" t="s">
        <v>571</v>
      </c>
      <c r="AH357" s="12">
        <v>2</v>
      </c>
      <c r="AI357" s="12">
        <v>2</v>
      </c>
      <c r="AJ357" s="12">
        <v>0</v>
      </c>
      <c r="AK357" s="12">
        <v>3</v>
      </c>
      <c r="AL357" s="10">
        <v>0</v>
      </c>
      <c r="AM357" s="10">
        <v>0.5</v>
      </c>
      <c r="AN357" s="10">
        <v>0</v>
      </c>
      <c r="AO357" s="8">
        <v>0.2</v>
      </c>
      <c r="AP357" s="8">
        <v>200</v>
      </c>
      <c r="AQ357" s="8">
        <v>0</v>
      </c>
      <c r="AR357" s="8">
        <v>50</v>
      </c>
      <c r="AS357" s="12">
        <v>0</v>
      </c>
      <c r="AT357" s="210" t="s">
        <v>572</v>
      </c>
      <c r="AU357" s="8"/>
      <c r="AV357" s="9" t="s">
        <v>567</v>
      </c>
      <c r="AW357" s="8" t="s">
        <v>162</v>
      </c>
      <c r="AX357" s="10">
        <v>10001007</v>
      </c>
      <c r="AY357" s="10">
        <v>21020040</v>
      </c>
      <c r="AZ357" s="9" t="s">
        <v>386</v>
      </c>
      <c r="BA357" s="11">
        <v>0</v>
      </c>
      <c r="BB357" s="17">
        <v>0</v>
      </c>
      <c r="BC357" s="17">
        <v>0</v>
      </c>
      <c r="BD357" s="22"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61022402</v>
      </c>
      <c r="D358" s="11" t="s">
        <v>570</v>
      </c>
      <c r="E358" s="8">
        <v>1</v>
      </c>
      <c r="F358" s="12">
        <v>80000001</v>
      </c>
      <c r="G358" s="10">
        <f t="shared" ref="G358:G359" si="41">C359</f>
        <v>61022403</v>
      </c>
      <c r="H358" s="10">
        <v>0</v>
      </c>
      <c r="I358" s="8">
        <v>42</v>
      </c>
      <c r="J358" s="8">
        <v>2</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571</v>
      </c>
      <c r="AH358" s="12">
        <v>2</v>
      </c>
      <c r="AI358" s="12">
        <v>2</v>
      </c>
      <c r="AJ358" s="12">
        <v>0</v>
      </c>
      <c r="AK358" s="12">
        <v>3</v>
      </c>
      <c r="AL358" s="10">
        <v>0</v>
      </c>
      <c r="AM358" s="10">
        <v>0.5</v>
      </c>
      <c r="AN358" s="10">
        <v>0</v>
      </c>
      <c r="AO358" s="8">
        <v>0.2</v>
      </c>
      <c r="AP358" s="8">
        <v>200</v>
      </c>
      <c r="AQ358" s="8">
        <v>0</v>
      </c>
      <c r="AR358" s="8">
        <v>50</v>
      </c>
      <c r="AS358" s="12">
        <v>0</v>
      </c>
      <c r="AT358" s="210" t="s">
        <v>572</v>
      </c>
      <c r="AU358" s="8"/>
      <c r="AV358" s="9" t="s">
        <v>567</v>
      </c>
      <c r="AW358" s="8" t="s">
        <v>162</v>
      </c>
      <c r="AX358" s="10">
        <v>10001007</v>
      </c>
      <c r="AY358" s="10">
        <v>21020040</v>
      </c>
      <c r="AZ358" s="9" t="s">
        <v>386</v>
      </c>
      <c r="BA358" s="11">
        <v>0</v>
      </c>
      <c r="BB358" s="17">
        <v>0</v>
      </c>
      <c r="BC358" s="17">
        <v>0</v>
      </c>
      <c r="BD358" s="22"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61022403</v>
      </c>
      <c r="D359" s="11" t="s">
        <v>570</v>
      </c>
      <c r="E359" s="8">
        <v>2</v>
      </c>
      <c r="F359" s="12">
        <v>80000001</v>
      </c>
      <c r="G359" s="10">
        <f t="shared" si="41"/>
        <v>61022404</v>
      </c>
      <c r="H359" s="10">
        <v>0</v>
      </c>
      <c r="I359" s="8">
        <v>47</v>
      </c>
      <c r="J359" s="8">
        <v>2</v>
      </c>
      <c r="K359" s="8">
        <v>0</v>
      </c>
      <c r="L359" s="10">
        <v>0</v>
      </c>
      <c r="M359" s="10">
        <v>0</v>
      </c>
      <c r="N359" s="10">
        <v>1</v>
      </c>
      <c r="O359" s="10">
        <v>0</v>
      </c>
      <c r="P359" s="10">
        <v>0</v>
      </c>
      <c r="Q359" s="10">
        <v>0</v>
      </c>
      <c r="R359" s="12">
        <v>0</v>
      </c>
      <c r="S359" s="17">
        <v>0</v>
      </c>
      <c r="T359" s="8">
        <v>1</v>
      </c>
      <c r="U359" s="10">
        <v>2</v>
      </c>
      <c r="V359" s="10">
        <v>0</v>
      </c>
      <c r="W359" s="10">
        <v>3.25</v>
      </c>
      <c r="X359" s="10"/>
      <c r="Y359" s="10">
        <v>1800</v>
      </c>
      <c r="Z359" s="10">
        <v>0</v>
      </c>
      <c r="AA359" s="10">
        <v>0</v>
      </c>
      <c r="AB359" s="10">
        <v>0</v>
      </c>
      <c r="AC359" s="10">
        <v>0</v>
      </c>
      <c r="AD359" s="10">
        <v>0</v>
      </c>
      <c r="AE359" s="10">
        <v>15</v>
      </c>
      <c r="AF359" s="10">
        <v>2</v>
      </c>
      <c r="AG359" s="10" t="s">
        <v>571</v>
      </c>
      <c r="AH359" s="12">
        <v>2</v>
      </c>
      <c r="AI359" s="12">
        <v>2</v>
      </c>
      <c r="AJ359" s="12">
        <v>0</v>
      </c>
      <c r="AK359" s="12">
        <v>3</v>
      </c>
      <c r="AL359" s="10">
        <v>0</v>
      </c>
      <c r="AM359" s="10">
        <v>0.5</v>
      </c>
      <c r="AN359" s="10">
        <v>0</v>
      </c>
      <c r="AO359" s="8">
        <v>0.2</v>
      </c>
      <c r="AP359" s="8">
        <v>200</v>
      </c>
      <c r="AQ359" s="8">
        <v>0</v>
      </c>
      <c r="AR359" s="8">
        <v>50</v>
      </c>
      <c r="AS359" s="12">
        <v>0</v>
      </c>
      <c r="AT359" s="210" t="s">
        <v>572</v>
      </c>
      <c r="AU359" s="8"/>
      <c r="AV359" s="9" t="s">
        <v>567</v>
      </c>
      <c r="AW359" s="8" t="s">
        <v>162</v>
      </c>
      <c r="AX359" s="10">
        <v>10001007</v>
      </c>
      <c r="AY359" s="10">
        <v>21020040</v>
      </c>
      <c r="AZ359" s="9" t="s">
        <v>386</v>
      </c>
      <c r="BA359" s="11">
        <v>0</v>
      </c>
      <c r="BB359" s="17">
        <v>0</v>
      </c>
      <c r="BC359" s="17">
        <v>0</v>
      </c>
      <c r="BD359" s="22" t="str">
        <f t="shared" si="42"/>
        <v>蓄力0.5秒,对目标快速突击,所经过的直线区域造成325%伤害+1800点固定伤害并眩晕2秒,如果目标是怪物,则对其造成易伤状态,使其受到伤害额外提升20%,持续10秒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61022404</v>
      </c>
      <c r="D360" s="11" t="s">
        <v>570</v>
      </c>
      <c r="E360" s="8">
        <v>3</v>
      </c>
      <c r="F360" s="12">
        <v>80000001</v>
      </c>
      <c r="G360" s="8">
        <v>0</v>
      </c>
      <c r="H360" s="8">
        <v>0</v>
      </c>
      <c r="I360" s="10">
        <v>0</v>
      </c>
      <c r="J360" s="15">
        <v>0</v>
      </c>
      <c r="K360" s="8">
        <v>0</v>
      </c>
      <c r="L360" s="10">
        <v>0</v>
      </c>
      <c r="M360" s="10">
        <v>0</v>
      </c>
      <c r="N360" s="10">
        <v>1</v>
      </c>
      <c r="O360" s="10">
        <v>0</v>
      </c>
      <c r="P360" s="10">
        <v>0</v>
      </c>
      <c r="Q360" s="10">
        <v>0</v>
      </c>
      <c r="R360" s="12">
        <v>0</v>
      </c>
      <c r="S360" s="17">
        <v>0</v>
      </c>
      <c r="T360" s="8">
        <v>1</v>
      </c>
      <c r="U360" s="10">
        <v>2</v>
      </c>
      <c r="V360" s="10">
        <v>0</v>
      </c>
      <c r="W360" s="10">
        <v>3.5</v>
      </c>
      <c r="X360" s="10"/>
      <c r="Y360" s="10">
        <v>2800</v>
      </c>
      <c r="Z360" s="10">
        <v>0</v>
      </c>
      <c r="AA360" s="10">
        <v>0</v>
      </c>
      <c r="AB360" s="10">
        <v>0</v>
      </c>
      <c r="AC360" s="10">
        <v>0</v>
      </c>
      <c r="AD360" s="10">
        <v>0</v>
      </c>
      <c r="AE360" s="10">
        <v>15</v>
      </c>
      <c r="AF360" s="10">
        <v>2</v>
      </c>
      <c r="AG360" s="10" t="s">
        <v>571</v>
      </c>
      <c r="AH360" s="12">
        <v>2</v>
      </c>
      <c r="AI360" s="12">
        <v>2</v>
      </c>
      <c r="AJ360" s="12">
        <v>0</v>
      </c>
      <c r="AK360" s="12">
        <v>3</v>
      </c>
      <c r="AL360" s="10">
        <v>0</v>
      </c>
      <c r="AM360" s="10">
        <v>0.5</v>
      </c>
      <c r="AN360" s="10">
        <v>0</v>
      </c>
      <c r="AO360" s="8">
        <v>0.2</v>
      </c>
      <c r="AP360" s="8">
        <v>200</v>
      </c>
      <c r="AQ360" s="8">
        <v>0</v>
      </c>
      <c r="AR360" s="8">
        <v>50</v>
      </c>
      <c r="AS360" s="12">
        <v>0</v>
      </c>
      <c r="AT360" s="210" t="s">
        <v>572</v>
      </c>
      <c r="AU360" s="8"/>
      <c r="AV360" s="9" t="s">
        <v>567</v>
      </c>
      <c r="AW360" s="8" t="s">
        <v>162</v>
      </c>
      <c r="AX360" s="10">
        <v>10001007</v>
      </c>
      <c r="AY360" s="10">
        <v>21020040</v>
      </c>
      <c r="AZ360" s="9" t="s">
        <v>386</v>
      </c>
      <c r="BA360" s="11">
        <v>0</v>
      </c>
      <c r="BB360" s="17">
        <v>0</v>
      </c>
      <c r="BC360" s="17">
        <v>0</v>
      </c>
      <c r="BD360" s="22" t="str">
        <f t="shared" si="42"/>
        <v>蓄力0.5秒,对目标快速突击,所经过的直线区域造成350%伤害+2800点固定伤害并眩晕2秒,如果目标是怪物,则对其造成易伤状态,使其受到伤害额外提升20%,持续10秒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61022405</v>
      </c>
      <c r="D361" s="11" t="s">
        <v>570</v>
      </c>
      <c r="E361" s="8">
        <v>4</v>
      </c>
      <c r="F361" s="12">
        <v>80000001</v>
      </c>
      <c r="G361" s="8">
        <v>0</v>
      </c>
      <c r="H361" s="8">
        <v>0</v>
      </c>
      <c r="I361" s="10">
        <v>0</v>
      </c>
      <c r="J361" s="8">
        <v>0</v>
      </c>
      <c r="K361" s="8">
        <v>0</v>
      </c>
      <c r="L361" s="10">
        <v>0</v>
      </c>
      <c r="M361" s="10">
        <v>0</v>
      </c>
      <c r="N361" s="10">
        <v>1</v>
      </c>
      <c r="O361" s="10">
        <v>0</v>
      </c>
      <c r="P361" s="10">
        <v>0</v>
      </c>
      <c r="Q361" s="10">
        <v>0</v>
      </c>
      <c r="R361" s="12">
        <v>0</v>
      </c>
      <c r="S361" s="17">
        <v>0</v>
      </c>
      <c r="T361" s="8">
        <v>1</v>
      </c>
      <c r="U361" s="10">
        <v>2</v>
      </c>
      <c r="V361" s="10">
        <v>0</v>
      </c>
      <c r="W361" s="10">
        <v>3.75</v>
      </c>
      <c r="X361" s="10"/>
      <c r="Y361" s="10">
        <v>4000</v>
      </c>
      <c r="Z361" s="10">
        <v>0</v>
      </c>
      <c r="AA361" s="10">
        <v>0</v>
      </c>
      <c r="AB361" s="10">
        <v>0</v>
      </c>
      <c r="AC361" s="10">
        <v>0</v>
      </c>
      <c r="AD361" s="10">
        <v>0</v>
      </c>
      <c r="AE361" s="10">
        <v>15</v>
      </c>
      <c r="AF361" s="10">
        <v>2</v>
      </c>
      <c r="AG361" s="10" t="s">
        <v>571</v>
      </c>
      <c r="AH361" s="12">
        <v>2</v>
      </c>
      <c r="AI361" s="12">
        <v>2</v>
      </c>
      <c r="AJ361" s="12">
        <v>0</v>
      </c>
      <c r="AK361" s="12">
        <v>3</v>
      </c>
      <c r="AL361" s="10">
        <v>0</v>
      </c>
      <c r="AM361" s="10">
        <v>0.5</v>
      </c>
      <c r="AN361" s="10">
        <v>0</v>
      </c>
      <c r="AO361" s="8">
        <v>0.2</v>
      </c>
      <c r="AP361" s="8">
        <v>200</v>
      </c>
      <c r="AQ361" s="8">
        <v>0</v>
      </c>
      <c r="AR361" s="8">
        <v>50</v>
      </c>
      <c r="AS361" s="12">
        <v>0</v>
      </c>
      <c r="AT361" s="210" t="s">
        <v>572</v>
      </c>
      <c r="AU361" s="8"/>
      <c r="AV361" s="9" t="s">
        <v>567</v>
      </c>
      <c r="AW361" s="8" t="s">
        <v>162</v>
      </c>
      <c r="AX361" s="10">
        <v>10001007</v>
      </c>
      <c r="AY361" s="10">
        <v>21020040</v>
      </c>
      <c r="AZ361" s="9" t="s">
        <v>386</v>
      </c>
      <c r="BA361" s="11">
        <v>0</v>
      </c>
      <c r="BB361" s="17">
        <v>0</v>
      </c>
      <c r="BC361" s="17">
        <v>0</v>
      </c>
      <c r="BD361" s="22" t="str">
        <f t="shared" si="42"/>
        <v>蓄力0.5秒,对目标快速突击,所经过的直线区域造成375%伤害+4000点固定伤害并眩晕2秒,如果目标是怪物,则对其造成易伤状态,使其受到伤害额外提升20%,持续10秒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61022406</v>
      </c>
      <c r="D362" s="11" t="s">
        <v>570</v>
      </c>
      <c r="E362" s="8">
        <v>5</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4</v>
      </c>
      <c r="X362" s="10"/>
      <c r="Y362" s="10">
        <v>5200</v>
      </c>
      <c r="Z362" s="10">
        <v>0</v>
      </c>
      <c r="AA362" s="10">
        <v>0</v>
      </c>
      <c r="AB362" s="10">
        <v>0</v>
      </c>
      <c r="AC362" s="10">
        <v>0</v>
      </c>
      <c r="AD362" s="10">
        <v>0</v>
      </c>
      <c r="AE362" s="10">
        <v>15</v>
      </c>
      <c r="AF362" s="10">
        <v>2</v>
      </c>
      <c r="AG362" s="10" t="s">
        <v>571</v>
      </c>
      <c r="AH362" s="12">
        <v>2</v>
      </c>
      <c r="AI362" s="12">
        <v>2</v>
      </c>
      <c r="AJ362" s="12">
        <v>0</v>
      </c>
      <c r="AK362" s="12">
        <v>3</v>
      </c>
      <c r="AL362" s="10">
        <v>0</v>
      </c>
      <c r="AM362" s="10">
        <v>0.5</v>
      </c>
      <c r="AN362" s="10">
        <v>0</v>
      </c>
      <c r="AO362" s="8">
        <v>0.2</v>
      </c>
      <c r="AP362" s="8">
        <v>200</v>
      </c>
      <c r="AQ362" s="8">
        <v>0</v>
      </c>
      <c r="AR362" s="8">
        <v>50</v>
      </c>
      <c r="AS362" s="12">
        <v>0</v>
      </c>
      <c r="AT362" s="210" t="s">
        <v>572</v>
      </c>
      <c r="AU362" s="8"/>
      <c r="AV362" s="9" t="s">
        <v>567</v>
      </c>
      <c r="AW362" s="8" t="s">
        <v>162</v>
      </c>
      <c r="AX362" s="10">
        <v>10001007</v>
      </c>
      <c r="AY362" s="10">
        <v>21020040</v>
      </c>
      <c r="AZ362" s="9" t="s">
        <v>386</v>
      </c>
      <c r="BA362" s="11">
        <v>0</v>
      </c>
      <c r="BB362" s="17">
        <v>0</v>
      </c>
      <c r="BC362" s="17">
        <v>0</v>
      </c>
      <c r="BD362" s="22" t="str">
        <f t="shared" si="42"/>
        <v>蓄力0.5秒,对目标快速突击,所经过的直线区域造成400%伤害+5200点固定伤害并眩晕2秒,如果目标是怪物,则对其造成易伤状态,使其受到伤害额外提升20%,持续10秒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20.1" customHeight="1" spans="3:76">
      <c r="C363" s="38">
        <v>61022501</v>
      </c>
      <c r="D363" s="48" t="s">
        <v>573</v>
      </c>
      <c r="E363" s="38">
        <v>0</v>
      </c>
      <c r="F363" s="12">
        <v>80000001</v>
      </c>
      <c r="G363" s="38">
        <v>0</v>
      </c>
      <c r="H363" s="38">
        <v>0</v>
      </c>
      <c r="I363" s="38">
        <v>20</v>
      </c>
      <c r="J363" s="38">
        <v>5</v>
      </c>
      <c r="K363" s="38">
        <v>0</v>
      </c>
      <c r="L363" s="38">
        <v>0</v>
      </c>
      <c r="M363" s="38">
        <v>0</v>
      </c>
      <c r="N363" s="38">
        <v>1</v>
      </c>
      <c r="O363" s="38">
        <v>0</v>
      </c>
      <c r="P363" s="38">
        <v>0</v>
      </c>
      <c r="Q363" s="38">
        <v>0</v>
      </c>
      <c r="R363" s="38">
        <v>0</v>
      </c>
      <c r="S363" s="38">
        <v>0</v>
      </c>
      <c r="T363" s="38">
        <v>1</v>
      </c>
      <c r="U363" s="38">
        <v>2</v>
      </c>
      <c r="V363" s="38">
        <v>0</v>
      </c>
      <c r="W363" s="38">
        <v>2.5</v>
      </c>
      <c r="X363" s="38"/>
      <c r="Y363" s="38">
        <v>1500</v>
      </c>
      <c r="Z363" s="38">
        <v>0</v>
      </c>
      <c r="AA363" s="38">
        <v>0</v>
      </c>
      <c r="AB363" s="38">
        <v>0</v>
      </c>
      <c r="AC363" s="38">
        <v>0</v>
      </c>
      <c r="AD363" s="38">
        <v>0</v>
      </c>
      <c r="AE363" s="38">
        <v>9</v>
      </c>
      <c r="AF363" s="38">
        <v>1</v>
      </c>
      <c r="AG363" s="38">
        <v>3.5</v>
      </c>
      <c r="AH363" s="38">
        <v>0</v>
      </c>
      <c r="AI363" s="38">
        <v>0</v>
      </c>
      <c r="AJ363" s="38">
        <v>0</v>
      </c>
      <c r="AK363" s="38">
        <v>3</v>
      </c>
      <c r="AL363" s="38">
        <v>0</v>
      </c>
      <c r="AM363" s="38">
        <v>0</v>
      </c>
      <c r="AN363" s="38">
        <v>0</v>
      </c>
      <c r="AO363" s="38">
        <v>0.3</v>
      </c>
      <c r="AP363" s="38">
        <v>3000</v>
      </c>
      <c r="AQ363" s="38">
        <v>0.5</v>
      </c>
      <c r="AR363" s="38">
        <v>0</v>
      </c>
      <c r="AS363" s="48" t="s">
        <v>574</v>
      </c>
      <c r="AT363" s="48" t="s">
        <v>153</v>
      </c>
      <c r="AU363" s="48"/>
      <c r="AV363" s="48" t="s">
        <v>362</v>
      </c>
      <c r="AW363" s="38" t="s">
        <v>568</v>
      </c>
      <c r="AX363" s="38">
        <v>10000009</v>
      </c>
      <c r="AY363" s="38">
        <v>21020050</v>
      </c>
      <c r="AZ363" s="48" t="s">
        <v>575</v>
      </c>
      <c r="BA363" s="48">
        <v>0</v>
      </c>
      <c r="BB363" s="38">
        <v>0</v>
      </c>
      <c r="BC363" s="38">
        <v>0</v>
      </c>
      <c r="BD363" s="52" t="str">
        <f t="shared" ref="BD363:BD368" si="43">"立即对目标范围内的怪物造成"&amp;W363*100&amp;"%攻击伤害+"&amp;Y363&amp;"点固定伤害,并附带1秒眩晕效果"</f>
        <v>立即对目标范围内的怪物造成250%攻击伤害+1500点固定伤害,并附带1秒眩晕效果</v>
      </c>
      <c r="BE363" s="38">
        <v>0</v>
      </c>
      <c r="BF363" s="38">
        <v>0</v>
      </c>
      <c r="BG363" s="38">
        <v>0</v>
      </c>
      <c r="BH363" s="38">
        <v>0</v>
      </c>
      <c r="BI363" s="38">
        <v>0</v>
      </c>
      <c r="BJ363" s="38">
        <v>0</v>
      </c>
      <c r="BK363" s="20">
        <v>0</v>
      </c>
      <c r="BL363" s="38">
        <v>1</v>
      </c>
      <c r="BM363" s="38">
        <v>0</v>
      </c>
      <c r="BN363" s="38">
        <v>500</v>
      </c>
      <c r="BO363" s="38">
        <v>0</v>
      </c>
      <c r="BP363" s="38">
        <v>0</v>
      </c>
      <c r="BQ363" s="38">
        <v>0</v>
      </c>
      <c r="BR363" s="12">
        <v>0</v>
      </c>
      <c r="BS363" s="12"/>
      <c r="BT363" s="12"/>
      <c r="BU363" s="12"/>
      <c r="BV363" s="38">
        <v>0</v>
      </c>
      <c r="BW363" s="38">
        <v>0</v>
      </c>
      <c r="BX363" s="38">
        <v>0</v>
      </c>
    </row>
    <row r="364" ht="20.1" customHeight="1" spans="3:76">
      <c r="C364" s="38">
        <v>61022502</v>
      </c>
      <c r="D364" s="48" t="s">
        <v>573</v>
      </c>
      <c r="E364" s="38">
        <v>1</v>
      </c>
      <c r="F364" s="12">
        <v>80000001</v>
      </c>
      <c r="G364" s="38">
        <v>0</v>
      </c>
      <c r="H364" s="38">
        <v>0</v>
      </c>
      <c r="I364" s="38">
        <v>27</v>
      </c>
      <c r="J364" s="38">
        <v>2</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574</v>
      </c>
      <c r="AT364" s="48" t="s">
        <v>153</v>
      </c>
      <c r="AU364" s="48"/>
      <c r="AV364" s="48" t="s">
        <v>362</v>
      </c>
      <c r="AW364" s="38" t="s">
        <v>568</v>
      </c>
      <c r="AX364" s="38">
        <v>10000009</v>
      </c>
      <c r="AY364" s="38">
        <v>21020050</v>
      </c>
      <c r="AZ364" s="48" t="s">
        <v>575</v>
      </c>
      <c r="BA364" s="48">
        <v>0</v>
      </c>
      <c r="BB364" s="38">
        <v>0</v>
      </c>
      <c r="BC364" s="38">
        <v>0</v>
      </c>
      <c r="BD364" s="52" t="str">
        <f t="shared" si="43"/>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61022503</v>
      </c>
      <c r="D365" s="48" t="s">
        <v>573</v>
      </c>
      <c r="E365" s="38">
        <v>2</v>
      </c>
      <c r="F365" s="12">
        <v>80000001</v>
      </c>
      <c r="G365" s="38">
        <v>0</v>
      </c>
      <c r="H365" s="38">
        <v>0</v>
      </c>
      <c r="I365" s="38">
        <v>32</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2000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574</v>
      </c>
      <c r="AT365" s="48" t="s">
        <v>153</v>
      </c>
      <c r="AU365" s="48"/>
      <c r="AV365" s="48" t="s">
        <v>362</v>
      </c>
      <c r="AW365" s="38" t="s">
        <v>568</v>
      </c>
      <c r="AX365" s="38">
        <v>10000009</v>
      </c>
      <c r="AY365" s="38">
        <v>21020050</v>
      </c>
      <c r="AZ365" s="48" t="s">
        <v>575</v>
      </c>
      <c r="BA365" s="48">
        <v>0</v>
      </c>
      <c r="BB365" s="38">
        <v>0</v>
      </c>
      <c r="BC365" s="38">
        <v>0</v>
      </c>
      <c r="BD365" s="52" t="str">
        <f t="shared" si="43"/>
        <v>立即对目标范围内的怪物造成250%攻击伤害+2000点固定伤害,并附带1秒眩晕效果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61022504</v>
      </c>
      <c r="D366" s="48" t="s">
        <v>573</v>
      </c>
      <c r="E366" s="38">
        <v>3</v>
      </c>
      <c r="F366" s="12">
        <v>80000001</v>
      </c>
      <c r="G366" s="38">
        <v>0</v>
      </c>
      <c r="H366" s="38">
        <v>0</v>
      </c>
      <c r="I366" s="38">
        <v>0</v>
      </c>
      <c r="J366" s="49">
        <v>0</v>
      </c>
      <c r="K366" s="38">
        <v>0</v>
      </c>
      <c r="L366" s="38">
        <v>0</v>
      </c>
      <c r="M366" s="38">
        <v>0</v>
      </c>
      <c r="N366" s="38">
        <v>1</v>
      </c>
      <c r="O366" s="38">
        <v>0</v>
      </c>
      <c r="P366" s="38">
        <v>0</v>
      </c>
      <c r="Q366" s="38">
        <v>0</v>
      </c>
      <c r="R366" s="38">
        <v>0</v>
      </c>
      <c r="S366" s="38">
        <v>0</v>
      </c>
      <c r="T366" s="38">
        <v>1</v>
      </c>
      <c r="U366" s="38">
        <v>2</v>
      </c>
      <c r="V366" s="38">
        <v>0</v>
      </c>
      <c r="W366" s="38">
        <v>2.5</v>
      </c>
      <c r="X366" s="38"/>
      <c r="Y366" s="38">
        <v>2500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574</v>
      </c>
      <c r="AT366" s="48" t="s">
        <v>153</v>
      </c>
      <c r="AU366" s="48"/>
      <c r="AV366" s="48" t="s">
        <v>362</v>
      </c>
      <c r="AW366" s="38" t="s">
        <v>568</v>
      </c>
      <c r="AX366" s="38">
        <v>10000009</v>
      </c>
      <c r="AY366" s="38">
        <v>21020050</v>
      </c>
      <c r="AZ366" s="48" t="s">
        <v>575</v>
      </c>
      <c r="BA366" s="48">
        <v>0</v>
      </c>
      <c r="BB366" s="38">
        <v>0</v>
      </c>
      <c r="BC366" s="38">
        <v>0</v>
      </c>
      <c r="BD366" s="52" t="str">
        <f t="shared" si="43"/>
        <v>立即对目标范围内的怪物造成250%攻击伤害+2500点固定伤害,并附带1秒眩晕效果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500</v>
      </c>
      <c r="BW366" s="38">
        <v>0</v>
      </c>
      <c r="BX366" s="38">
        <v>0</v>
      </c>
    </row>
    <row r="367" ht="20.1" customHeight="1" spans="3:76">
      <c r="C367" s="38">
        <v>61022505</v>
      </c>
      <c r="D367" s="48" t="s">
        <v>573</v>
      </c>
      <c r="E367" s="38">
        <v>4</v>
      </c>
      <c r="F367" s="12">
        <v>80000001</v>
      </c>
      <c r="G367" s="38">
        <v>0</v>
      </c>
      <c r="H367" s="38">
        <v>0</v>
      </c>
      <c r="I367" s="38">
        <v>0</v>
      </c>
      <c r="J367" s="38">
        <v>0</v>
      </c>
      <c r="K367" s="38">
        <v>0</v>
      </c>
      <c r="L367" s="38">
        <v>0</v>
      </c>
      <c r="M367" s="38">
        <v>0</v>
      </c>
      <c r="N367" s="38">
        <v>1</v>
      </c>
      <c r="O367" s="38">
        <v>0</v>
      </c>
      <c r="P367" s="38">
        <v>0</v>
      </c>
      <c r="Q367" s="38">
        <v>0</v>
      </c>
      <c r="R367" s="38">
        <v>0</v>
      </c>
      <c r="S367" s="38">
        <v>0</v>
      </c>
      <c r="T367" s="38">
        <v>1</v>
      </c>
      <c r="U367" s="38">
        <v>2</v>
      </c>
      <c r="V367" s="38">
        <v>0</v>
      </c>
      <c r="W367" s="38">
        <v>2.5</v>
      </c>
      <c r="X367" s="38"/>
      <c r="Y367" s="38">
        <v>3000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574</v>
      </c>
      <c r="AT367" s="48" t="s">
        <v>153</v>
      </c>
      <c r="AU367" s="48"/>
      <c r="AV367" s="48" t="s">
        <v>362</v>
      </c>
      <c r="AW367" s="38" t="s">
        <v>568</v>
      </c>
      <c r="AX367" s="38">
        <v>10000009</v>
      </c>
      <c r="AY367" s="38">
        <v>21020050</v>
      </c>
      <c r="AZ367" s="48" t="s">
        <v>575</v>
      </c>
      <c r="BA367" s="48">
        <v>0</v>
      </c>
      <c r="BB367" s="38">
        <v>0</v>
      </c>
      <c r="BC367" s="38">
        <v>0</v>
      </c>
      <c r="BD367" s="52" t="str">
        <f t="shared" si="43"/>
        <v>立即对目标范围内的怪物造成250%攻击伤害+3000点固定伤害,并附带1秒眩晕效果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61022506</v>
      </c>
      <c r="D368" s="48" t="s">
        <v>573</v>
      </c>
      <c r="E368" s="38">
        <v>5</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3500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574</v>
      </c>
      <c r="AT368" s="48" t="s">
        <v>153</v>
      </c>
      <c r="AU368" s="48"/>
      <c r="AV368" s="48" t="s">
        <v>362</v>
      </c>
      <c r="AW368" s="38" t="s">
        <v>568</v>
      </c>
      <c r="AX368" s="38">
        <v>10000009</v>
      </c>
      <c r="AY368" s="38">
        <v>21020050</v>
      </c>
      <c r="AZ368" s="48" t="s">
        <v>575</v>
      </c>
      <c r="BA368" s="48">
        <v>0</v>
      </c>
      <c r="BB368" s="38">
        <v>0</v>
      </c>
      <c r="BC368" s="38">
        <v>0</v>
      </c>
      <c r="BD368" s="52" t="str">
        <f t="shared" si="43"/>
        <v>立即对目标范围内的怪物造成250%攻击伤害+3500点固定伤害,并附带1秒眩晕效果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10">
        <v>61023101</v>
      </c>
      <c r="D369" s="11" t="s">
        <v>576</v>
      </c>
      <c r="E369" s="8">
        <v>0</v>
      </c>
      <c r="F369" s="12">
        <v>80000001</v>
      </c>
      <c r="G369" s="10">
        <f>C370</f>
        <v>61023102</v>
      </c>
      <c r="H369" s="10">
        <v>0</v>
      </c>
      <c r="I369" s="8">
        <v>18</v>
      </c>
      <c r="J369" s="8">
        <v>5</v>
      </c>
      <c r="K369" s="8">
        <v>0</v>
      </c>
      <c r="L369" s="10">
        <v>0</v>
      </c>
      <c r="M369" s="10">
        <v>0</v>
      </c>
      <c r="N369" s="10">
        <v>1</v>
      </c>
      <c r="O369" s="10">
        <v>0</v>
      </c>
      <c r="P369" s="10">
        <v>0</v>
      </c>
      <c r="Q369" s="10">
        <v>0</v>
      </c>
      <c r="R369" s="12">
        <v>0</v>
      </c>
      <c r="S369" s="17">
        <v>0</v>
      </c>
      <c r="T369" s="8">
        <v>1</v>
      </c>
      <c r="U369" s="10">
        <v>2</v>
      </c>
      <c r="V369" s="10">
        <v>0</v>
      </c>
      <c r="W369" s="10">
        <v>2.5</v>
      </c>
      <c r="X369" s="10"/>
      <c r="Y369" s="10">
        <v>900</v>
      </c>
      <c r="Z369" s="10">
        <v>1</v>
      </c>
      <c r="AA369" s="10">
        <v>0</v>
      </c>
      <c r="AB369" s="10">
        <v>0</v>
      </c>
      <c r="AC369" s="10">
        <v>0</v>
      </c>
      <c r="AD369" s="10">
        <v>0</v>
      </c>
      <c r="AE369" s="10">
        <v>9</v>
      </c>
      <c r="AF369" s="10">
        <v>1</v>
      </c>
      <c r="AG369" s="10">
        <v>3.5</v>
      </c>
      <c r="AH369" s="12">
        <v>0</v>
      </c>
      <c r="AI369" s="12">
        <v>0</v>
      </c>
      <c r="AJ369" s="12">
        <v>0</v>
      </c>
      <c r="AK369" s="12">
        <v>3</v>
      </c>
      <c r="AL369" s="10">
        <v>0</v>
      </c>
      <c r="AM369" s="10">
        <v>0</v>
      </c>
      <c r="AN369" s="10">
        <v>0</v>
      </c>
      <c r="AO369" s="10">
        <v>0.3</v>
      </c>
      <c r="AP369" s="10">
        <v>2000</v>
      </c>
      <c r="AQ369" s="10">
        <v>0.5</v>
      </c>
      <c r="AR369" s="10">
        <v>0</v>
      </c>
      <c r="AS369" s="12">
        <v>0</v>
      </c>
      <c r="AT369" s="212" t="s">
        <v>577</v>
      </c>
      <c r="AU369" s="10"/>
      <c r="AV369" s="11" t="s">
        <v>362</v>
      </c>
      <c r="AW369" s="10" t="s">
        <v>159</v>
      </c>
      <c r="AX369" s="10">
        <v>10000009</v>
      </c>
      <c r="AY369" s="10">
        <v>21020050</v>
      </c>
      <c r="AZ369" s="9" t="s">
        <v>541</v>
      </c>
      <c r="BA369" s="11">
        <v>0</v>
      </c>
      <c r="BB369" s="17">
        <v>0</v>
      </c>
      <c r="BC369" s="17">
        <v>0</v>
      </c>
      <c r="BD369" s="22"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10">
        <v>0</v>
      </c>
      <c r="BF369" s="8">
        <v>0</v>
      </c>
      <c r="BG369" s="10">
        <v>0</v>
      </c>
      <c r="BH369" s="10">
        <v>0</v>
      </c>
      <c r="BI369" s="10">
        <v>0</v>
      </c>
      <c r="BJ369" s="10">
        <v>0</v>
      </c>
      <c r="BK369" s="25">
        <v>0</v>
      </c>
      <c r="BL369" s="12">
        <v>1</v>
      </c>
      <c r="BM369" s="12">
        <v>0</v>
      </c>
      <c r="BN369" s="12">
        <v>0</v>
      </c>
      <c r="BO369" s="12">
        <v>0</v>
      </c>
      <c r="BP369" s="12">
        <v>0</v>
      </c>
      <c r="BQ369" s="12">
        <v>0</v>
      </c>
      <c r="BR369" s="12">
        <v>0</v>
      </c>
      <c r="BS369" s="12"/>
      <c r="BT369" s="12"/>
      <c r="BU369" s="12"/>
      <c r="BV369" s="12">
        <v>0</v>
      </c>
      <c r="BW369" s="12">
        <v>0</v>
      </c>
      <c r="BX369" s="12">
        <v>0</v>
      </c>
    </row>
    <row r="370" ht="20.1" customHeight="1" spans="3:76">
      <c r="C370" s="10">
        <v>61023102</v>
      </c>
      <c r="D370" s="11" t="s">
        <v>576</v>
      </c>
      <c r="E370" s="8">
        <v>1</v>
      </c>
      <c r="F370" s="12">
        <v>80000001</v>
      </c>
      <c r="G370" s="10">
        <f t="shared" ref="G370:G371" si="44">C371</f>
        <v>61023103</v>
      </c>
      <c r="H370" s="10">
        <v>0</v>
      </c>
      <c r="I370" s="8">
        <v>27</v>
      </c>
      <c r="J370" s="8">
        <v>2</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577</v>
      </c>
      <c r="AU370" s="10"/>
      <c r="AV370" s="11" t="s">
        <v>362</v>
      </c>
      <c r="AW370" s="10" t="s">
        <v>159</v>
      </c>
      <c r="AX370" s="10">
        <v>10000009</v>
      </c>
      <c r="AY370" s="10">
        <v>21030010</v>
      </c>
      <c r="AZ370" s="9" t="s">
        <v>541</v>
      </c>
      <c r="BA370" s="11">
        <v>0</v>
      </c>
      <c r="BB370" s="17">
        <v>0</v>
      </c>
      <c r="BC370" s="17">
        <v>0</v>
      </c>
      <c r="BD370" s="22"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61023103</v>
      </c>
      <c r="D371" s="11" t="s">
        <v>576</v>
      </c>
      <c r="E371" s="8">
        <v>2</v>
      </c>
      <c r="F371" s="12">
        <v>80000001</v>
      </c>
      <c r="G371" s="10">
        <f t="shared" si="44"/>
        <v>61023104</v>
      </c>
      <c r="H371" s="10">
        <v>0</v>
      </c>
      <c r="I371" s="8">
        <v>32</v>
      </c>
      <c r="J371" s="8">
        <v>2</v>
      </c>
      <c r="K371" s="8">
        <v>0</v>
      </c>
      <c r="L371" s="10">
        <v>0</v>
      </c>
      <c r="M371" s="10">
        <v>0</v>
      </c>
      <c r="N371" s="10">
        <v>1</v>
      </c>
      <c r="O371" s="10">
        <v>0</v>
      </c>
      <c r="P371" s="10">
        <v>0</v>
      </c>
      <c r="Q371" s="10">
        <v>0</v>
      </c>
      <c r="R371" s="12">
        <v>0</v>
      </c>
      <c r="S371" s="17">
        <v>0</v>
      </c>
      <c r="T371" s="8">
        <v>1</v>
      </c>
      <c r="U371" s="10">
        <v>2</v>
      </c>
      <c r="V371" s="10">
        <v>0</v>
      </c>
      <c r="W371" s="10">
        <v>2.75</v>
      </c>
      <c r="X371" s="10"/>
      <c r="Y371" s="10">
        <v>1800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577</v>
      </c>
      <c r="AU371" s="10"/>
      <c r="AV371" s="11" t="s">
        <v>362</v>
      </c>
      <c r="AW371" s="10" t="s">
        <v>159</v>
      </c>
      <c r="AX371" s="10">
        <v>10000009</v>
      </c>
      <c r="AY371" s="10">
        <v>21030010</v>
      </c>
      <c r="AZ371" s="9" t="s">
        <v>541</v>
      </c>
      <c r="BA371" s="11">
        <v>0</v>
      </c>
      <c r="BB371" s="17">
        <v>0</v>
      </c>
      <c r="BC371" s="17">
        <v>0</v>
      </c>
      <c r="BD371" s="22" t="str">
        <f t="shared" si="45"/>
        <v>立即对目标范围内的怪物造成275%攻击伤害+1800点固定伤害,并附带1秒眩晕效果,对怪物将怪立即拉近至自身攻击范围并将眩晕效果将提升至2秒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61023104</v>
      </c>
      <c r="D372" s="11" t="s">
        <v>576</v>
      </c>
      <c r="E372" s="8">
        <v>3</v>
      </c>
      <c r="F372" s="12">
        <v>80000001</v>
      </c>
      <c r="G372" s="8">
        <v>0</v>
      </c>
      <c r="H372" s="8">
        <v>0</v>
      </c>
      <c r="I372" s="8">
        <v>0</v>
      </c>
      <c r="J372" s="15">
        <v>0</v>
      </c>
      <c r="K372" s="8">
        <v>0</v>
      </c>
      <c r="L372" s="10">
        <v>0</v>
      </c>
      <c r="M372" s="10">
        <v>0</v>
      </c>
      <c r="N372" s="10">
        <v>1</v>
      </c>
      <c r="O372" s="10">
        <v>0</v>
      </c>
      <c r="P372" s="10">
        <v>0</v>
      </c>
      <c r="Q372" s="10">
        <v>0</v>
      </c>
      <c r="R372" s="12">
        <v>0</v>
      </c>
      <c r="S372" s="17">
        <v>0</v>
      </c>
      <c r="T372" s="8">
        <v>1</v>
      </c>
      <c r="U372" s="10">
        <v>2</v>
      </c>
      <c r="V372" s="10">
        <v>0</v>
      </c>
      <c r="W372" s="10">
        <v>3</v>
      </c>
      <c r="X372" s="10"/>
      <c r="Y372" s="10">
        <v>2800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577</v>
      </c>
      <c r="AU372" s="10"/>
      <c r="AV372" s="11" t="s">
        <v>362</v>
      </c>
      <c r="AW372" s="10" t="s">
        <v>159</v>
      </c>
      <c r="AX372" s="10">
        <v>10000009</v>
      </c>
      <c r="AY372" s="10">
        <v>21030010</v>
      </c>
      <c r="AZ372" s="9" t="s">
        <v>541</v>
      </c>
      <c r="BA372" s="11">
        <v>0</v>
      </c>
      <c r="BB372" s="17">
        <v>0</v>
      </c>
      <c r="BC372" s="17">
        <v>0</v>
      </c>
      <c r="BD372" s="22" t="str">
        <f t="shared" si="45"/>
        <v>立即对目标范围内的怪物造成300%攻击伤害+2800点固定伤害,并附带1秒眩晕效果,对怪物将怪立即拉近至自身攻击范围并将眩晕效果将提升至2秒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61023105</v>
      </c>
      <c r="D373" s="11" t="s">
        <v>576</v>
      </c>
      <c r="E373" s="8">
        <v>4</v>
      </c>
      <c r="F373" s="12">
        <v>80000001</v>
      </c>
      <c r="G373" s="8">
        <v>0</v>
      </c>
      <c r="H373" s="8">
        <v>0</v>
      </c>
      <c r="I373" s="8">
        <v>0</v>
      </c>
      <c r="J373" s="8">
        <v>0</v>
      </c>
      <c r="K373" s="8">
        <v>0</v>
      </c>
      <c r="L373" s="10">
        <v>0</v>
      </c>
      <c r="M373" s="10">
        <v>0</v>
      </c>
      <c r="N373" s="10">
        <v>1</v>
      </c>
      <c r="O373" s="10">
        <v>0</v>
      </c>
      <c r="P373" s="10">
        <v>0</v>
      </c>
      <c r="Q373" s="10">
        <v>0</v>
      </c>
      <c r="R373" s="12">
        <v>0</v>
      </c>
      <c r="S373" s="17">
        <v>0</v>
      </c>
      <c r="T373" s="8">
        <v>1</v>
      </c>
      <c r="U373" s="10">
        <v>2</v>
      </c>
      <c r="V373" s="10">
        <v>0</v>
      </c>
      <c r="W373" s="10">
        <v>3.25</v>
      </c>
      <c r="X373" s="10"/>
      <c r="Y373" s="10">
        <v>4000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577</v>
      </c>
      <c r="AU373" s="10"/>
      <c r="AV373" s="11" t="s">
        <v>362</v>
      </c>
      <c r="AW373" s="10" t="s">
        <v>159</v>
      </c>
      <c r="AX373" s="10">
        <v>10000009</v>
      </c>
      <c r="AY373" s="10">
        <v>21030010</v>
      </c>
      <c r="AZ373" s="9" t="s">
        <v>541</v>
      </c>
      <c r="BA373" s="11">
        <v>0</v>
      </c>
      <c r="BB373" s="17">
        <v>0</v>
      </c>
      <c r="BC373" s="17">
        <v>0</v>
      </c>
      <c r="BD373" s="22" t="str">
        <f t="shared" si="45"/>
        <v>立即对目标范围内的怪物造成325%攻击伤害+4000点固定伤害,并附带1秒眩晕效果,对怪物将怪立即拉近至自身攻击范围并将眩晕效果将提升至2秒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61023106</v>
      </c>
      <c r="D374" s="11" t="s">
        <v>576</v>
      </c>
      <c r="E374" s="8">
        <v>5</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3.5</v>
      </c>
      <c r="X374" s="10"/>
      <c r="Y374" s="10">
        <v>5200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577</v>
      </c>
      <c r="AU374" s="10"/>
      <c r="AV374" s="11" t="s">
        <v>362</v>
      </c>
      <c r="AW374" s="10" t="s">
        <v>159</v>
      </c>
      <c r="AX374" s="10">
        <v>10000009</v>
      </c>
      <c r="AY374" s="10">
        <v>21030010</v>
      </c>
      <c r="AZ374" s="9" t="s">
        <v>541</v>
      </c>
      <c r="BA374" s="11">
        <v>0</v>
      </c>
      <c r="BB374" s="17">
        <v>0</v>
      </c>
      <c r="BC374" s="17">
        <v>0</v>
      </c>
      <c r="BD374" s="22" t="str">
        <f t="shared" si="45"/>
        <v>立即对目标范围内的怪物造成350%攻击伤害+5200点固定伤害,并附带1秒眩晕效果,对怪物将怪立即拉近至自身攻击范围并将眩晕效果将提升至2秒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2">
        <v>61023201</v>
      </c>
      <c r="D375" s="27" t="s">
        <v>578</v>
      </c>
      <c r="E375" s="12">
        <v>0</v>
      </c>
      <c r="F375" s="12">
        <v>80000001</v>
      </c>
      <c r="G375" s="12">
        <f>C376</f>
        <v>61023202</v>
      </c>
      <c r="H375" s="12">
        <v>0</v>
      </c>
      <c r="I375" s="12">
        <v>25</v>
      </c>
      <c r="J375" s="12">
        <v>5</v>
      </c>
      <c r="K375" s="12">
        <v>0</v>
      </c>
      <c r="L375" s="12">
        <v>1</v>
      </c>
      <c r="M375" s="12">
        <v>0</v>
      </c>
      <c r="N375" s="12">
        <v>1</v>
      </c>
      <c r="O375" s="12">
        <v>0</v>
      </c>
      <c r="P375" s="12">
        <v>0</v>
      </c>
      <c r="Q375" s="12">
        <v>0</v>
      </c>
      <c r="R375" s="12">
        <v>0</v>
      </c>
      <c r="S375" s="12">
        <v>0</v>
      </c>
      <c r="T375" s="12">
        <v>1</v>
      </c>
      <c r="U375" s="12">
        <v>2</v>
      </c>
      <c r="V375" s="12">
        <v>0</v>
      </c>
      <c r="W375" s="12">
        <v>0</v>
      </c>
      <c r="X375" s="12"/>
      <c r="Y375" s="12">
        <v>0</v>
      </c>
      <c r="Z375" s="12">
        <v>0</v>
      </c>
      <c r="AA375" s="12">
        <v>0</v>
      </c>
      <c r="AB375" s="12">
        <v>0</v>
      </c>
      <c r="AC375" s="12">
        <v>0</v>
      </c>
      <c r="AD375" s="12">
        <v>0</v>
      </c>
      <c r="AE375" s="12">
        <v>18</v>
      </c>
      <c r="AF375" s="12">
        <v>0</v>
      </c>
      <c r="AG375" s="12">
        <v>0</v>
      </c>
      <c r="AH375" s="12">
        <v>2</v>
      </c>
      <c r="AI375" s="12">
        <v>0</v>
      </c>
      <c r="AJ375" s="12">
        <v>0</v>
      </c>
      <c r="AK375" s="12">
        <v>0</v>
      </c>
      <c r="AL375" s="12">
        <v>0</v>
      </c>
      <c r="AM375" s="12">
        <v>0</v>
      </c>
      <c r="AN375" s="12">
        <v>0</v>
      </c>
      <c r="AO375" s="12">
        <v>0</v>
      </c>
      <c r="AP375" s="12">
        <v>1000</v>
      </c>
      <c r="AQ375" s="12">
        <v>0</v>
      </c>
      <c r="AR375" s="12">
        <v>0</v>
      </c>
      <c r="AS375" s="211" t="s">
        <v>579</v>
      </c>
      <c r="AT375" s="12" t="s">
        <v>153</v>
      </c>
      <c r="AU375" s="12"/>
      <c r="AV375" s="27" t="s">
        <v>378</v>
      </c>
      <c r="AW375" s="12" t="s">
        <v>214</v>
      </c>
      <c r="AX375" s="12">
        <v>0</v>
      </c>
      <c r="AY375" s="12">
        <v>21030020</v>
      </c>
      <c r="AZ375" s="27" t="s">
        <v>156</v>
      </c>
      <c r="BA375" s="27" t="s">
        <v>153</v>
      </c>
      <c r="BB375" s="12">
        <v>0</v>
      </c>
      <c r="BC375" s="12">
        <v>0</v>
      </c>
      <c r="BD375" s="51" t="s">
        <v>580</v>
      </c>
      <c r="BE375" s="12">
        <v>0</v>
      </c>
      <c r="BF375" s="12">
        <v>0</v>
      </c>
      <c r="BG375" s="12">
        <v>0</v>
      </c>
      <c r="BH375" s="12">
        <v>0</v>
      </c>
      <c r="BI375" s="12">
        <v>0</v>
      </c>
      <c r="BJ375" s="12">
        <v>0</v>
      </c>
      <c r="BK375" s="36">
        <v>0</v>
      </c>
      <c r="BL375" s="12">
        <v>0</v>
      </c>
      <c r="BM375" s="12">
        <v>0</v>
      </c>
      <c r="BN375" s="12">
        <v>0</v>
      </c>
      <c r="BO375" s="12">
        <v>0</v>
      </c>
      <c r="BP375" s="12">
        <v>0</v>
      </c>
      <c r="BQ375" s="12">
        <v>0</v>
      </c>
      <c r="BR375" s="12">
        <v>0</v>
      </c>
      <c r="BS375" s="12"/>
      <c r="BT375" s="12"/>
      <c r="BU375" s="12"/>
      <c r="BV375" s="12">
        <v>0</v>
      </c>
      <c r="BW375" s="12">
        <v>0</v>
      </c>
      <c r="BX375" s="12">
        <v>0</v>
      </c>
    </row>
    <row r="376" ht="20.1" customHeight="1" spans="3:76">
      <c r="C376" s="12">
        <v>61023202</v>
      </c>
      <c r="D376" s="27" t="s">
        <v>578</v>
      </c>
      <c r="E376" s="12">
        <v>1</v>
      </c>
      <c r="F376" s="12">
        <v>80000001</v>
      </c>
      <c r="G376" s="12">
        <f t="shared" ref="G376:G377" si="46">C377</f>
        <v>61023203</v>
      </c>
      <c r="H376" s="12">
        <v>0</v>
      </c>
      <c r="I376" s="12">
        <v>32</v>
      </c>
      <c r="J376" s="12">
        <v>2</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581</v>
      </c>
      <c r="AT376" s="12" t="s">
        <v>153</v>
      </c>
      <c r="AU376" s="12"/>
      <c r="AV376" s="27" t="s">
        <v>378</v>
      </c>
      <c r="AW376" s="12" t="s">
        <v>214</v>
      </c>
      <c r="AX376" s="12">
        <v>0</v>
      </c>
      <c r="AY376" s="12">
        <v>21030020</v>
      </c>
      <c r="AZ376" s="27" t="s">
        <v>156</v>
      </c>
      <c r="BA376" s="27" t="s">
        <v>153</v>
      </c>
      <c r="BB376" s="12">
        <v>0</v>
      </c>
      <c r="BC376" s="12">
        <v>0</v>
      </c>
      <c r="BD376" s="51" t="s">
        <v>582</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61023203</v>
      </c>
      <c r="D377" s="27" t="s">
        <v>578</v>
      </c>
      <c r="E377" s="12">
        <v>2</v>
      </c>
      <c r="F377" s="12">
        <v>80000001</v>
      </c>
      <c r="G377" s="12">
        <f t="shared" si="46"/>
        <v>61023204</v>
      </c>
      <c r="H377" s="12">
        <v>0</v>
      </c>
      <c r="I377" s="12">
        <v>37</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583</v>
      </c>
      <c r="AT377" s="12" t="s">
        <v>153</v>
      </c>
      <c r="AU377" s="12"/>
      <c r="AV377" s="27" t="s">
        <v>378</v>
      </c>
      <c r="AW377" s="12" t="s">
        <v>214</v>
      </c>
      <c r="AX377" s="12">
        <v>0</v>
      </c>
      <c r="AY377" s="12">
        <v>21030020</v>
      </c>
      <c r="AZ377" s="27" t="s">
        <v>156</v>
      </c>
      <c r="BA377" s="27" t="s">
        <v>153</v>
      </c>
      <c r="BB377" s="12">
        <v>0</v>
      </c>
      <c r="BC377" s="12">
        <v>0</v>
      </c>
      <c r="BD377" s="51" t="s">
        <v>584</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61023204</v>
      </c>
      <c r="D378" s="27" t="s">
        <v>578</v>
      </c>
      <c r="E378" s="12">
        <v>3</v>
      </c>
      <c r="F378" s="12">
        <v>80000001</v>
      </c>
      <c r="G378" s="12">
        <v>0</v>
      </c>
      <c r="H378" s="12">
        <v>0</v>
      </c>
      <c r="I378" s="12">
        <v>0</v>
      </c>
      <c r="J378" s="12">
        <v>0</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585</v>
      </c>
      <c r="AT378" s="12" t="s">
        <v>153</v>
      </c>
      <c r="AU378" s="12"/>
      <c r="AV378" s="27" t="s">
        <v>378</v>
      </c>
      <c r="AW378" s="12" t="s">
        <v>214</v>
      </c>
      <c r="AX378" s="12">
        <v>0</v>
      </c>
      <c r="AY378" s="12">
        <v>21030020</v>
      </c>
      <c r="AZ378" s="27" t="s">
        <v>156</v>
      </c>
      <c r="BA378" s="27" t="s">
        <v>153</v>
      </c>
      <c r="BB378" s="12">
        <v>0</v>
      </c>
      <c r="BC378" s="12">
        <v>0</v>
      </c>
      <c r="BD378" s="51" t="s">
        <v>586</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61023205</v>
      </c>
      <c r="D379" s="27" t="s">
        <v>578</v>
      </c>
      <c r="E379" s="12">
        <v>4</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587</v>
      </c>
      <c r="AT379" s="12" t="s">
        <v>153</v>
      </c>
      <c r="AU379" s="12"/>
      <c r="AV379" s="27" t="s">
        <v>378</v>
      </c>
      <c r="AW379" s="12" t="s">
        <v>214</v>
      </c>
      <c r="AX379" s="12">
        <v>0</v>
      </c>
      <c r="AY379" s="12">
        <v>21030020</v>
      </c>
      <c r="AZ379" s="27" t="s">
        <v>156</v>
      </c>
      <c r="BA379" s="27" t="s">
        <v>153</v>
      </c>
      <c r="BB379" s="12">
        <v>0</v>
      </c>
      <c r="BC379" s="12">
        <v>0</v>
      </c>
      <c r="BD379" s="51" t="s">
        <v>588</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61023206</v>
      </c>
      <c r="D380" s="27" t="s">
        <v>578</v>
      </c>
      <c r="E380" s="12">
        <v>5</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589</v>
      </c>
      <c r="AT380" s="12" t="s">
        <v>153</v>
      </c>
      <c r="AU380" s="12"/>
      <c r="AV380" s="27" t="s">
        <v>378</v>
      </c>
      <c r="AW380" s="12" t="s">
        <v>214</v>
      </c>
      <c r="AX380" s="12">
        <v>0</v>
      </c>
      <c r="AY380" s="12">
        <v>21030020</v>
      </c>
      <c r="AZ380" s="27" t="s">
        <v>156</v>
      </c>
      <c r="BA380" s="27" t="s">
        <v>153</v>
      </c>
      <c r="BB380" s="12">
        <v>0</v>
      </c>
      <c r="BC380" s="12">
        <v>0</v>
      </c>
      <c r="BD380" s="51" t="s">
        <v>590</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0">
        <v>61023301</v>
      </c>
      <c r="D381" s="11" t="s">
        <v>396</v>
      </c>
      <c r="E381" s="8">
        <v>0</v>
      </c>
      <c r="F381" s="12">
        <v>80000001</v>
      </c>
      <c r="G381" s="10">
        <f>C382</f>
        <v>61023302</v>
      </c>
      <c r="H381" s="10">
        <v>0</v>
      </c>
      <c r="I381" s="8">
        <v>30</v>
      </c>
      <c r="J381" s="10">
        <v>5</v>
      </c>
      <c r="K381" s="8">
        <v>0</v>
      </c>
      <c r="L381" s="10">
        <v>0</v>
      </c>
      <c r="M381" s="10">
        <v>0</v>
      </c>
      <c r="N381" s="10">
        <v>1</v>
      </c>
      <c r="O381" s="10">
        <v>0</v>
      </c>
      <c r="P381" s="10">
        <v>0</v>
      </c>
      <c r="Q381" s="10">
        <v>0</v>
      </c>
      <c r="R381" s="12">
        <v>0</v>
      </c>
      <c r="S381" s="17">
        <v>0</v>
      </c>
      <c r="T381" s="8">
        <v>1</v>
      </c>
      <c r="U381" s="10">
        <v>2</v>
      </c>
      <c r="V381" s="10">
        <v>0</v>
      </c>
      <c r="W381" s="10">
        <v>1.1</v>
      </c>
      <c r="X381" s="10"/>
      <c r="Y381" s="10">
        <v>900</v>
      </c>
      <c r="Z381" s="10">
        <v>0</v>
      </c>
      <c r="AA381" s="10">
        <v>0</v>
      </c>
      <c r="AB381" s="10">
        <v>0</v>
      </c>
      <c r="AC381" s="10">
        <v>0</v>
      </c>
      <c r="AD381" s="10">
        <v>0</v>
      </c>
      <c r="AE381" s="10">
        <v>12</v>
      </c>
      <c r="AF381" s="10">
        <v>1</v>
      </c>
      <c r="AG381" s="10">
        <v>2</v>
      </c>
      <c r="AH381" s="12">
        <v>2</v>
      </c>
      <c r="AI381" s="12">
        <v>0</v>
      </c>
      <c r="AJ381" s="12">
        <v>0</v>
      </c>
      <c r="AK381" s="12">
        <v>2</v>
      </c>
      <c r="AL381" s="10">
        <v>0</v>
      </c>
      <c r="AM381" s="10">
        <v>0</v>
      </c>
      <c r="AN381" s="10">
        <v>0</v>
      </c>
      <c r="AO381" s="10">
        <v>0.5</v>
      </c>
      <c r="AP381" s="10">
        <v>10000</v>
      </c>
      <c r="AQ381" s="10">
        <v>0.5</v>
      </c>
      <c r="AR381" s="10">
        <v>100</v>
      </c>
      <c r="AS381" s="12">
        <v>0</v>
      </c>
      <c r="AT381" s="212" t="s">
        <v>591</v>
      </c>
      <c r="AU381" s="10"/>
      <c r="AV381" s="11" t="s">
        <v>171</v>
      </c>
      <c r="AW381" s="10" t="s">
        <v>337</v>
      </c>
      <c r="AX381" s="10">
        <v>10004004</v>
      </c>
      <c r="AY381" s="10">
        <v>21030030</v>
      </c>
      <c r="AZ381" s="11" t="s">
        <v>397</v>
      </c>
      <c r="BA381" s="11" t="s">
        <v>165</v>
      </c>
      <c r="BB381" s="17">
        <v>0</v>
      </c>
      <c r="BC381" s="17">
        <v>0</v>
      </c>
      <c r="BD381" s="22"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10">
        <v>0</v>
      </c>
      <c r="BF381" s="8">
        <v>0</v>
      </c>
      <c r="BG381" s="10">
        <v>0</v>
      </c>
      <c r="BH381" s="10">
        <v>0</v>
      </c>
      <c r="BI381" s="10">
        <v>0</v>
      </c>
      <c r="BJ381" s="10">
        <v>0</v>
      </c>
      <c r="BK381" s="25">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61023302</v>
      </c>
      <c r="D382" s="11" t="s">
        <v>396</v>
      </c>
      <c r="E382" s="8">
        <v>1</v>
      </c>
      <c r="F382" s="12">
        <v>80000001</v>
      </c>
      <c r="G382" s="10">
        <f t="shared" ref="G382:G383" si="47">C383</f>
        <v>61023303</v>
      </c>
      <c r="H382" s="10">
        <v>0</v>
      </c>
      <c r="I382" s="8">
        <v>37</v>
      </c>
      <c r="J382" s="10">
        <v>2</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591</v>
      </c>
      <c r="AU382" s="10"/>
      <c r="AV382" s="11" t="s">
        <v>171</v>
      </c>
      <c r="AW382" s="10" t="s">
        <v>337</v>
      </c>
      <c r="AX382" s="10">
        <v>10004004</v>
      </c>
      <c r="AY382" s="10">
        <v>21030030</v>
      </c>
      <c r="AZ382" s="11" t="s">
        <v>397</v>
      </c>
      <c r="BA382" s="11" t="s">
        <v>165</v>
      </c>
      <c r="BB382" s="17">
        <v>0</v>
      </c>
      <c r="BC382" s="17">
        <v>0</v>
      </c>
      <c r="BD382" s="22"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61023303</v>
      </c>
      <c r="D383" s="11" t="s">
        <v>396</v>
      </c>
      <c r="E383" s="8">
        <v>2</v>
      </c>
      <c r="F383" s="12">
        <v>80000001</v>
      </c>
      <c r="G383" s="10">
        <f t="shared" si="47"/>
        <v>61023304</v>
      </c>
      <c r="H383" s="10">
        <v>0</v>
      </c>
      <c r="I383" s="8">
        <v>42</v>
      </c>
      <c r="J383" s="10">
        <v>2</v>
      </c>
      <c r="K383" s="8">
        <v>0</v>
      </c>
      <c r="L383" s="10">
        <v>0</v>
      </c>
      <c r="M383" s="10">
        <v>0</v>
      </c>
      <c r="N383" s="10">
        <v>1</v>
      </c>
      <c r="O383" s="10">
        <v>0</v>
      </c>
      <c r="P383" s="10">
        <v>0</v>
      </c>
      <c r="Q383" s="10">
        <v>0</v>
      </c>
      <c r="R383" s="12">
        <v>0</v>
      </c>
      <c r="S383" s="17">
        <v>0</v>
      </c>
      <c r="T383" s="8">
        <v>1</v>
      </c>
      <c r="U383" s="10">
        <v>2</v>
      </c>
      <c r="V383" s="10">
        <v>0</v>
      </c>
      <c r="W383" s="10">
        <v>1.2</v>
      </c>
      <c r="X383" s="10"/>
      <c r="Y383" s="10">
        <v>1800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591</v>
      </c>
      <c r="AU383" s="10"/>
      <c r="AV383" s="11" t="s">
        <v>171</v>
      </c>
      <c r="AW383" s="10" t="s">
        <v>337</v>
      </c>
      <c r="AX383" s="10">
        <v>10004004</v>
      </c>
      <c r="AY383" s="10">
        <v>21030030</v>
      </c>
      <c r="AZ383" s="11" t="s">
        <v>397</v>
      </c>
      <c r="BA383" s="11" t="s">
        <v>165</v>
      </c>
      <c r="BB383" s="17">
        <v>0</v>
      </c>
      <c r="BC383" s="17">
        <v>0</v>
      </c>
      <c r="BD383" s="22" t="str">
        <f t="shared" si="48"/>
        <v>释放出3个法球,持续对周围造成每秒造成120%攻击伤害+1800点固定伤害,并降低目标攻击速度50%和使其受到的伤害提升20%,持续6秒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61023304</v>
      </c>
      <c r="D384" s="11" t="s">
        <v>396</v>
      </c>
      <c r="E384" s="8">
        <v>3</v>
      </c>
      <c r="F384" s="12">
        <v>80000001</v>
      </c>
      <c r="G384" s="8">
        <v>0</v>
      </c>
      <c r="H384" s="8">
        <v>0</v>
      </c>
      <c r="I384" s="10">
        <v>0</v>
      </c>
      <c r="J384" s="10">
        <v>0</v>
      </c>
      <c r="K384" s="8">
        <v>0</v>
      </c>
      <c r="L384" s="10">
        <v>0</v>
      </c>
      <c r="M384" s="10">
        <v>0</v>
      </c>
      <c r="N384" s="10">
        <v>1</v>
      </c>
      <c r="O384" s="10">
        <v>0</v>
      </c>
      <c r="P384" s="10">
        <v>0</v>
      </c>
      <c r="Q384" s="10">
        <v>0</v>
      </c>
      <c r="R384" s="12">
        <v>0</v>
      </c>
      <c r="S384" s="17">
        <v>0</v>
      </c>
      <c r="T384" s="8">
        <v>1</v>
      </c>
      <c r="U384" s="10">
        <v>2</v>
      </c>
      <c r="V384" s="10">
        <v>0</v>
      </c>
      <c r="W384" s="10">
        <v>1.3</v>
      </c>
      <c r="X384" s="10"/>
      <c r="Y384" s="10">
        <v>2800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591</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释放出3个法球,持续对周围造成每秒造成130%攻击伤害+2800点固定伤害,并降低目标攻击速度50%和使其受到的伤害提升20%,持续6秒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61023305</v>
      </c>
      <c r="D385" s="11" t="s">
        <v>396</v>
      </c>
      <c r="E385" s="8">
        <v>4</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1.4</v>
      </c>
      <c r="X385" s="10"/>
      <c r="Y385" s="10">
        <v>4000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591</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释放出3个法球,持续对周围造成每秒造成140%攻击伤害+4000点固定伤害,并降低目标攻击速度50%和使其受到的伤害提升20%,持续6秒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61023306</v>
      </c>
      <c r="D386" s="11" t="s">
        <v>396</v>
      </c>
      <c r="E386" s="8">
        <v>5</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1.5</v>
      </c>
      <c r="X386" s="10"/>
      <c r="Y386" s="10">
        <v>5200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591</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释放出3个法球,持续对周围造成每秒造成150%攻击伤害+5200点固定伤害,并降低目标攻击速度50%和使其受到的伤害提升20%,持续6秒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61023401</v>
      </c>
      <c r="D387" s="11" t="s">
        <v>592</v>
      </c>
      <c r="E387" s="8">
        <v>0</v>
      </c>
      <c r="F387" s="12">
        <v>80000001</v>
      </c>
      <c r="G387" s="10">
        <f>C388</f>
        <v>61023402</v>
      </c>
      <c r="H387" s="10">
        <v>0</v>
      </c>
      <c r="I387" s="8">
        <v>35</v>
      </c>
      <c r="J387" s="8">
        <v>5</v>
      </c>
      <c r="K387" s="8">
        <v>0</v>
      </c>
      <c r="L387" s="10">
        <v>0</v>
      </c>
      <c r="M387" s="10">
        <v>0</v>
      </c>
      <c r="N387" s="10">
        <v>1</v>
      </c>
      <c r="O387" s="10">
        <v>0</v>
      </c>
      <c r="P387" s="10">
        <v>0</v>
      </c>
      <c r="Q387" s="10">
        <v>0</v>
      </c>
      <c r="R387" s="12">
        <v>0</v>
      </c>
      <c r="S387" s="17">
        <v>0</v>
      </c>
      <c r="T387" s="8">
        <v>1</v>
      </c>
      <c r="U387" s="10">
        <v>2</v>
      </c>
      <c r="V387" s="10">
        <v>0</v>
      </c>
      <c r="W387" s="10">
        <v>0.8</v>
      </c>
      <c r="X387" s="10"/>
      <c r="Y387" s="10">
        <v>500</v>
      </c>
      <c r="Z387" s="10">
        <v>0</v>
      </c>
      <c r="AA387" s="10">
        <v>0</v>
      </c>
      <c r="AB387" s="10">
        <v>0</v>
      </c>
      <c r="AC387" s="10">
        <v>0</v>
      </c>
      <c r="AD387" s="10">
        <v>0</v>
      </c>
      <c r="AE387" s="10">
        <v>30</v>
      </c>
      <c r="AF387" s="10">
        <v>1</v>
      </c>
      <c r="AG387" s="10">
        <v>3</v>
      </c>
      <c r="AH387" s="12">
        <v>2</v>
      </c>
      <c r="AI387" s="12">
        <v>0</v>
      </c>
      <c r="AJ387" s="12">
        <v>0</v>
      </c>
      <c r="AK387" s="12">
        <v>1.5</v>
      </c>
      <c r="AL387" s="10">
        <v>0</v>
      </c>
      <c r="AM387" s="10">
        <v>0</v>
      </c>
      <c r="AN387" s="10">
        <v>0</v>
      </c>
      <c r="AO387" s="10">
        <v>0.5</v>
      </c>
      <c r="AP387" s="10">
        <v>20000</v>
      </c>
      <c r="AQ387" s="10">
        <v>0.5</v>
      </c>
      <c r="AR387" s="10">
        <v>0</v>
      </c>
      <c r="AS387" s="12">
        <v>0</v>
      </c>
      <c r="AT387" s="212" t="s">
        <v>593</v>
      </c>
      <c r="AU387" s="10"/>
      <c r="AV387" s="11" t="s">
        <v>336</v>
      </c>
      <c r="AW387" s="10" t="s">
        <v>214</v>
      </c>
      <c r="AX387" s="10">
        <v>10002001</v>
      </c>
      <c r="AY387" s="10">
        <v>21030040</v>
      </c>
      <c r="AZ387" s="11" t="s">
        <v>215</v>
      </c>
      <c r="BA387" s="11" t="s">
        <v>216</v>
      </c>
      <c r="BB387" s="17">
        <v>0</v>
      </c>
      <c r="BC387" s="17">
        <v>0</v>
      </c>
      <c r="BD387" s="22"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61023402</v>
      </c>
      <c r="D388" s="11" t="s">
        <v>592</v>
      </c>
      <c r="E388" s="8">
        <v>1</v>
      </c>
      <c r="F388" s="12">
        <v>80000001</v>
      </c>
      <c r="G388" s="10">
        <f t="shared" ref="G388:G389" si="49">C389</f>
        <v>61023403</v>
      </c>
      <c r="H388" s="10">
        <v>0</v>
      </c>
      <c r="I388" s="8">
        <v>42</v>
      </c>
      <c r="J388" s="8">
        <v>2</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593</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61023403</v>
      </c>
      <c r="D389" s="11" t="s">
        <v>592</v>
      </c>
      <c r="E389" s="8">
        <v>2</v>
      </c>
      <c r="F389" s="12">
        <v>80000001</v>
      </c>
      <c r="G389" s="10">
        <f t="shared" si="49"/>
        <v>61023404</v>
      </c>
      <c r="H389" s="10">
        <v>0</v>
      </c>
      <c r="I389" s="8">
        <v>47</v>
      </c>
      <c r="J389" s="8">
        <v>2</v>
      </c>
      <c r="K389" s="8">
        <v>0</v>
      </c>
      <c r="L389" s="10">
        <v>0</v>
      </c>
      <c r="M389" s="10">
        <v>0</v>
      </c>
      <c r="N389" s="10">
        <v>1</v>
      </c>
      <c r="O389" s="10">
        <v>0</v>
      </c>
      <c r="P389" s="10">
        <v>0</v>
      </c>
      <c r="Q389" s="10">
        <v>0</v>
      </c>
      <c r="R389" s="12">
        <v>0</v>
      </c>
      <c r="S389" s="17">
        <v>0</v>
      </c>
      <c r="T389" s="8">
        <v>1</v>
      </c>
      <c r="U389" s="10">
        <v>2</v>
      </c>
      <c r="V389" s="10">
        <v>0</v>
      </c>
      <c r="W389" s="10">
        <v>0.9</v>
      </c>
      <c r="X389" s="10"/>
      <c r="Y389" s="10">
        <v>800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594</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61023404</v>
      </c>
      <c r="D390" s="11" t="s">
        <v>592</v>
      </c>
      <c r="E390" s="8">
        <v>3</v>
      </c>
      <c r="F390" s="12">
        <v>80000001</v>
      </c>
      <c r="G390" s="8">
        <v>0</v>
      </c>
      <c r="H390" s="8">
        <v>0</v>
      </c>
      <c r="I390" s="10">
        <v>0</v>
      </c>
      <c r="J390" s="8">
        <v>0</v>
      </c>
      <c r="K390" s="8">
        <v>0</v>
      </c>
      <c r="L390" s="10">
        <v>0</v>
      </c>
      <c r="M390" s="10">
        <v>0</v>
      </c>
      <c r="N390" s="10">
        <v>1</v>
      </c>
      <c r="O390" s="10">
        <v>0</v>
      </c>
      <c r="P390" s="10">
        <v>0</v>
      </c>
      <c r="Q390" s="10">
        <v>0</v>
      </c>
      <c r="R390" s="12">
        <v>0</v>
      </c>
      <c r="S390" s="17">
        <v>0</v>
      </c>
      <c r="T390" s="8">
        <v>1</v>
      </c>
      <c r="U390" s="10">
        <v>2</v>
      </c>
      <c r="V390" s="10">
        <v>0</v>
      </c>
      <c r="W390" s="10">
        <v>1</v>
      </c>
      <c r="X390" s="10"/>
      <c r="Y390" s="10">
        <v>1150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595</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61023405</v>
      </c>
      <c r="D391" s="11" t="s">
        <v>592</v>
      </c>
      <c r="E391" s="8">
        <v>4</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1.1</v>
      </c>
      <c r="X391" s="10"/>
      <c r="Y391" s="10">
        <v>1550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596</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61023406</v>
      </c>
      <c r="D392" s="11" t="s">
        <v>592</v>
      </c>
      <c r="E392" s="8">
        <v>5</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1.2</v>
      </c>
      <c r="X392" s="10"/>
      <c r="Y392" s="10">
        <v>2050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597</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19.5" customHeight="1" spans="3:76">
      <c r="C393" s="8">
        <v>62011101</v>
      </c>
      <c r="D393" s="11" t="s">
        <v>164</v>
      </c>
      <c r="E393" s="8">
        <v>0</v>
      </c>
      <c r="F393" s="12">
        <v>80000001</v>
      </c>
      <c r="G393" s="10">
        <f>C394</f>
        <v>62011102</v>
      </c>
      <c r="H393" s="10">
        <v>3</v>
      </c>
      <c r="I393" s="8">
        <v>1</v>
      </c>
      <c r="J393" s="8">
        <v>5</v>
      </c>
      <c r="K393" s="8">
        <v>0</v>
      </c>
      <c r="L393" s="10">
        <v>0</v>
      </c>
      <c r="M393" s="10">
        <v>0</v>
      </c>
      <c r="N393" s="10">
        <v>1</v>
      </c>
      <c r="O393" s="10">
        <v>0</v>
      </c>
      <c r="P393" s="10">
        <v>0</v>
      </c>
      <c r="Q393" s="10">
        <v>0</v>
      </c>
      <c r="R393" s="12">
        <v>0</v>
      </c>
      <c r="S393" s="17">
        <v>0</v>
      </c>
      <c r="T393" s="8">
        <v>1</v>
      </c>
      <c r="U393" s="10">
        <v>2</v>
      </c>
      <c r="V393" s="10">
        <v>0</v>
      </c>
      <c r="W393" s="10">
        <v>2.25</v>
      </c>
      <c r="X393" s="10"/>
      <c r="Y393" s="10">
        <v>900</v>
      </c>
      <c r="Z393" s="10">
        <v>0</v>
      </c>
      <c r="AA393" s="10">
        <v>0</v>
      </c>
      <c r="AB393" s="10">
        <v>0</v>
      </c>
      <c r="AC393" s="10">
        <v>0</v>
      </c>
      <c r="AD393" s="10">
        <v>0</v>
      </c>
      <c r="AE393" s="10">
        <v>7</v>
      </c>
      <c r="AF393" s="10">
        <v>1</v>
      </c>
      <c r="AG393" s="10">
        <v>3</v>
      </c>
      <c r="AH393" s="12">
        <v>2</v>
      </c>
      <c r="AI393" s="12">
        <v>1</v>
      </c>
      <c r="AJ393" s="12">
        <v>0</v>
      </c>
      <c r="AK393" s="12">
        <v>6</v>
      </c>
      <c r="AL393" s="10">
        <v>0</v>
      </c>
      <c r="AM393" s="10">
        <v>0</v>
      </c>
      <c r="AN393" s="10">
        <v>0</v>
      </c>
      <c r="AO393" s="10">
        <v>0.25</v>
      </c>
      <c r="AP393" s="10">
        <v>2000</v>
      </c>
      <c r="AQ393" s="10">
        <v>0.25</v>
      </c>
      <c r="AR393" s="10">
        <v>0</v>
      </c>
      <c r="AS393" s="12">
        <v>0</v>
      </c>
      <c r="AT393" s="10">
        <v>0</v>
      </c>
      <c r="AU393" s="10"/>
      <c r="AV393" s="11" t="s">
        <v>171</v>
      </c>
      <c r="AW393" s="10" t="s">
        <v>172</v>
      </c>
      <c r="AX393" s="10">
        <v>10000006</v>
      </c>
      <c r="AY393" s="10">
        <v>21100010</v>
      </c>
      <c r="AZ393" s="11" t="s">
        <v>156</v>
      </c>
      <c r="BA393" s="11">
        <v>0</v>
      </c>
      <c r="BB393" s="17">
        <v>0</v>
      </c>
      <c r="BC393" s="17">
        <v>0</v>
      </c>
      <c r="BD393" s="22" t="str">
        <f>"立即对目标范围内的怪物造成"&amp;W393*100&amp;"%攻击伤害+"&amp;Y393&amp;"点固定伤害"</f>
        <v>立即对目标范围内的怪物造成225%攻击伤害+900点固定伤害</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62011102</v>
      </c>
      <c r="D394" s="11" t="s">
        <v>164</v>
      </c>
      <c r="E394" s="8">
        <v>1</v>
      </c>
      <c r="F394" s="12">
        <v>80000001</v>
      </c>
      <c r="G394" s="10">
        <f t="shared" ref="G394:G395" si="50">C395</f>
        <v>62011103</v>
      </c>
      <c r="H394" s="10">
        <v>3</v>
      </c>
      <c r="I394" s="8">
        <v>1</v>
      </c>
      <c r="J394" s="8">
        <v>2</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 t="shared" ref="BD394:BD398" si="51">"立即对目标范围内的怪物造成"&amp;W394*100&amp;"%攻击伤害+"&amp;Y394&amp;"点固定伤害"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62011103</v>
      </c>
      <c r="D395" s="11" t="s">
        <v>164</v>
      </c>
      <c r="E395" s="8">
        <v>2</v>
      </c>
      <c r="F395" s="12">
        <v>80000001</v>
      </c>
      <c r="G395" s="10">
        <f t="shared" si="50"/>
        <v>62011104</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2.5</v>
      </c>
      <c r="X395" s="10"/>
      <c r="Y395" s="10">
        <v>1800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si="51"/>
        <v>立即对目标范围内的怪物造成250%攻击伤害+1800点固定伤害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62011104</v>
      </c>
      <c r="D396" s="11" t="s">
        <v>164</v>
      </c>
      <c r="E396" s="8">
        <v>3</v>
      </c>
      <c r="F396" s="12">
        <v>80000001</v>
      </c>
      <c r="G396" s="8">
        <v>0</v>
      </c>
      <c r="H396" s="8">
        <v>3</v>
      </c>
      <c r="I396" s="8">
        <v>1</v>
      </c>
      <c r="J396" s="8">
        <v>0</v>
      </c>
      <c r="K396" s="8">
        <v>0</v>
      </c>
      <c r="L396" s="10">
        <v>0</v>
      </c>
      <c r="M396" s="10">
        <v>0</v>
      </c>
      <c r="N396" s="10">
        <v>1</v>
      </c>
      <c r="O396" s="10">
        <v>0</v>
      </c>
      <c r="P396" s="10">
        <v>0</v>
      </c>
      <c r="Q396" s="10">
        <v>0</v>
      </c>
      <c r="R396" s="12">
        <v>0</v>
      </c>
      <c r="S396" s="17">
        <v>0</v>
      </c>
      <c r="T396" s="8">
        <v>1</v>
      </c>
      <c r="U396" s="10">
        <v>2</v>
      </c>
      <c r="V396" s="10">
        <v>0</v>
      </c>
      <c r="W396" s="10">
        <v>2.75</v>
      </c>
      <c r="X396" s="10"/>
      <c r="Y396" s="10">
        <v>2800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立即对目标范围内的怪物造成275%攻击伤害+2800点固定伤害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62011105</v>
      </c>
      <c r="D397" s="11" t="s">
        <v>164</v>
      </c>
      <c r="E397" s="8">
        <v>4</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3</v>
      </c>
      <c r="X397" s="10"/>
      <c r="Y397" s="10">
        <v>4000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立即对目标范围内的怪物造成300%攻击伤害+4000点固定伤害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62011106</v>
      </c>
      <c r="D398" s="11" t="s">
        <v>164</v>
      </c>
      <c r="E398" s="8">
        <v>5</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3.25</v>
      </c>
      <c r="X398" s="10"/>
      <c r="Y398" s="10">
        <v>5200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立即对目标范围内的怪物造成325%攻击伤害+5200点固定伤害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62011201</v>
      </c>
      <c r="D399" s="11" t="s">
        <v>598</v>
      </c>
      <c r="E399" s="8">
        <v>0</v>
      </c>
      <c r="F399" s="12">
        <v>80000001</v>
      </c>
      <c r="G399" s="10">
        <f>C400</f>
        <v>62011202</v>
      </c>
      <c r="H399" s="10">
        <v>4</v>
      </c>
      <c r="I399" s="8">
        <v>3</v>
      </c>
      <c r="J399" s="8">
        <v>5</v>
      </c>
      <c r="K399" s="8">
        <v>0</v>
      </c>
      <c r="L399" s="10">
        <v>0</v>
      </c>
      <c r="M399" s="10">
        <v>0</v>
      </c>
      <c r="N399" s="10">
        <v>1</v>
      </c>
      <c r="O399" s="10">
        <v>0</v>
      </c>
      <c r="P399" s="10">
        <v>0</v>
      </c>
      <c r="Q399" s="10">
        <v>0</v>
      </c>
      <c r="R399" s="12">
        <v>0</v>
      </c>
      <c r="S399" s="17">
        <v>0</v>
      </c>
      <c r="T399" s="8">
        <v>1</v>
      </c>
      <c r="U399" s="10">
        <v>2</v>
      </c>
      <c r="V399" s="10">
        <v>0</v>
      </c>
      <c r="W399" s="10">
        <v>2</v>
      </c>
      <c r="X399" s="10"/>
      <c r="Y399" s="10">
        <v>750</v>
      </c>
      <c r="Z399" s="10">
        <v>0</v>
      </c>
      <c r="AA399" s="10">
        <v>0</v>
      </c>
      <c r="AB399" s="10">
        <v>0</v>
      </c>
      <c r="AC399" s="10">
        <v>0</v>
      </c>
      <c r="AD399" s="10">
        <v>0</v>
      </c>
      <c r="AE399" s="10">
        <v>9</v>
      </c>
      <c r="AF399" s="10">
        <v>1</v>
      </c>
      <c r="AG399" s="10">
        <v>3</v>
      </c>
      <c r="AH399" s="12">
        <v>2</v>
      </c>
      <c r="AI399" s="12">
        <v>2</v>
      </c>
      <c r="AJ399" s="12">
        <v>0</v>
      </c>
      <c r="AK399" s="12">
        <v>4</v>
      </c>
      <c r="AL399" s="10">
        <v>0</v>
      </c>
      <c r="AM399" s="10">
        <v>0</v>
      </c>
      <c r="AN399" s="10">
        <v>0</v>
      </c>
      <c r="AO399" s="10">
        <v>0.25</v>
      </c>
      <c r="AP399" s="10">
        <v>3000</v>
      </c>
      <c r="AQ399" s="10">
        <v>0.25</v>
      </c>
      <c r="AR399" s="10">
        <v>10</v>
      </c>
      <c r="AS399" s="12">
        <v>0</v>
      </c>
      <c r="AT399" s="10">
        <v>92002001</v>
      </c>
      <c r="AU399" s="10"/>
      <c r="AV399" s="11" t="s">
        <v>171</v>
      </c>
      <c r="AW399" s="10" t="s">
        <v>599</v>
      </c>
      <c r="AX399" s="10">
        <v>10003002</v>
      </c>
      <c r="AY399" s="10">
        <v>21100020</v>
      </c>
      <c r="AZ399" s="11" t="s">
        <v>194</v>
      </c>
      <c r="BA399" s="11">
        <v>0</v>
      </c>
      <c r="BB399" s="17">
        <v>0</v>
      </c>
      <c r="BC399" s="17">
        <v>0</v>
      </c>
      <c r="BD399" s="22" t="str">
        <f>"立即对目标范围内的怪物造成"&amp;W399*100&amp;"%攻击伤害+"&amp;Y399&amp;"点固定伤害"&amp;",并使目标移动速度降低50%,持续3秒"</f>
        <v>立即对目标范围内的怪物造成200%攻击伤害+750点固定伤害,并使目标移动速度降低50%,持续3秒</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62011202</v>
      </c>
      <c r="D400" s="11" t="s">
        <v>598</v>
      </c>
      <c r="E400" s="8">
        <v>1</v>
      </c>
      <c r="F400" s="12">
        <v>80000001</v>
      </c>
      <c r="G400" s="10">
        <f t="shared" ref="G400:G401" si="52">C401</f>
        <v>62011203</v>
      </c>
      <c r="H400" s="10">
        <v>4</v>
      </c>
      <c r="I400" s="8">
        <v>3</v>
      </c>
      <c r="J400" s="8">
        <v>2</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599</v>
      </c>
      <c r="AX400" s="10">
        <v>10003002</v>
      </c>
      <c r="AY400" s="10">
        <v>21100020</v>
      </c>
      <c r="AZ400" s="11" t="s">
        <v>194</v>
      </c>
      <c r="BA400" s="11">
        <v>0</v>
      </c>
      <c r="BB400" s="17">
        <v>0</v>
      </c>
      <c r="BC400" s="17">
        <v>0</v>
      </c>
      <c r="BD400" s="22"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62011203</v>
      </c>
      <c r="D401" s="11" t="s">
        <v>598</v>
      </c>
      <c r="E401" s="8">
        <v>2</v>
      </c>
      <c r="F401" s="12">
        <v>80000001</v>
      </c>
      <c r="G401" s="10">
        <f t="shared" si="52"/>
        <v>62011204</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2.2</v>
      </c>
      <c r="X401" s="10"/>
      <c r="Y401" s="10">
        <v>1500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599</v>
      </c>
      <c r="AX401" s="10">
        <v>10003002</v>
      </c>
      <c r="AY401" s="10">
        <v>21100020</v>
      </c>
      <c r="AZ401" s="11" t="s">
        <v>194</v>
      </c>
      <c r="BA401" s="11">
        <v>0</v>
      </c>
      <c r="BB401" s="17">
        <v>0</v>
      </c>
      <c r="BC401" s="17">
        <v>0</v>
      </c>
      <c r="BD401" s="22" t="str">
        <f t="shared" si="53"/>
        <v>立即对目标范围内的怪物造成220%攻击伤害+1500点固定伤害,并使目标移动速度降低50%,持续3秒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62011204</v>
      </c>
      <c r="D402" s="11" t="s">
        <v>598</v>
      </c>
      <c r="E402" s="8">
        <v>3</v>
      </c>
      <c r="F402" s="12">
        <v>80000001</v>
      </c>
      <c r="G402" s="10">
        <v>0</v>
      </c>
      <c r="H402" s="10">
        <v>4</v>
      </c>
      <c r="I402" s="8">
        <v>3</v>
      </c>
      <c r="J402" s="8">
        <v>0</v>
      </c>
      <c r="K402" s="8">
        <v>0</v>
      </c>
      <c r="L402" s="10">
        <v>0</v>
      </c>
      <c r="M402" s="10">
        <v>0</v>
      </c>
      <c r="N402" s="10">
        <v>1</v>
      </c>
      <c r="O402" s="10">
        <v>0</v>
      </c>
      <c r="P402" s="10">
        <v>0</v>
      </c>
      <c r="Q402" s="10">
        <v>0</v>
      </c>
      <c r="R402" s="12">
        <v>0</v>
      </c>
      <c r="S402" s="17">
        <v>0</v>
      </c>
      <c r="T402" s="8">
        <v>1</v>
      </c>
      <c r="U402" s="10">
        <v>2</v>
      </c>
      <c r="V402" s="10">
        <v>0</v>
      </c>
      <c r="W402" s="10">
        <v>2.4</v>
      </c>
      <c r="X402" s="10"/>
      <c r="Y402" s="10">
        <v>2250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599</v>
      </c>
      <c r="AX402" s="10">
        <v>10003002</v>
      </c>
      <c r="AY402" s="10">
        <v>21100020</v>
      </c>
      <c r="AZ402" s="11" t="s">
        <v>194</v>
      </c>
      <c r="BA402" s="11">
        <v>0</v>
      </c>
      <c r="BB402" s="17">
        <v>0</v>
      </c>
      <c r="BC402" s="17">
        <v>0</v>
      </c>
      <c r="BD402" s="22" t="str">
        <f t="shared" si="53"/>
        <v>立即对目标范围内的怪物造成240%攻击伤害+2250点固定伤害,并使目标移动速度降低50%,持续3秒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62011205</v>
      </c>
      <c r="D403" s="11" t="s">
        <v>598</v>
      </c>
      <c r="E403" s="8">
        <v>4</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2.6</v>
      </c>
      <c r="X403" s="10"/>
      <c r="Y403" s="10">
        <v>3250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599</v>
      </c>
      <c r="AX403" s="10">
        <v>10003002</v>
      </c>
      <c r="AY403" s="10">
        <v>21100020</v>
      </c>
      <c r="AZ403" s="11" t="s">
        <v>194</v>
      </c>
      <c r="BA403" s="11">
        <v>0</v>
      </c>
      <c r="BB403" s="17">
        <v>0</v>
      </c>
      <c r="BC403" s="17">
        <v>0</v>
      </c>
      <c r="BD403" s="22" t="str">
        <f t="shared" si="53"/>
        <v>立即对目标范围内的怪物造成260%攻击伤害+3250点固定伤害,并使目标移动速度降低50%,持续3秒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62011206</v>
      </c>
      <c r="D404" s="11" t="s">
        <v>598</v>
      </c>
      <c r="E404" s="8">
        <v>5</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2.8</v>
      </c>
      <c r="X404" s="10"/>
      <c r="Y404" s="10">
        <v>4250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599</v>
      </c>
      <c r="AX404" s="10">
        <v>10003002</v>
      </c>
      <c r="AY404" s="10">
        <v>21100020</v>
      </c>
      <c r="AZ404" s="11" t="s">
        <v>194</v>
      </c>
      <c r="BA404" s="11">
        <v>0</v>
      </c>
      <c r="BB404" s="17">
        <v>0</v>
      </c>
      <c r="BC404" s="17">
        <v>0</v>
      </c>
      <c r="BD404" s="22" t="str">
        <f t="shared" si="53"/>
        <v>立即对目标范围内的怪物造成280%攻击伤害+4250点固定伤害,并使目标移动速度降低50%,持续3秒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62011301</v>
      </c>
      <c r="D405" s="11" t="s">
        <v>520</v>
      </c>
      <c r="E405" s="8">
        <v>0</v>
      </c>
      <c r="F405" s="12">
        <v>80000001</v>
      </c>
      <c r="G405" s="10">
        <f>C406</f>
        <v>62011302</v>
      </c>
      <c r="H405" s="10">
        <v>3</v>
      </c>
      <c r="I405" s="8">
        <v>5</v>
      </c>
      <c r="J405" s="8">
        <v>5</v>
      </c>
      <c r="K405" s="8">
        <v>0</v>
      </c>
      <c r="L405" s="10">
        <v>0</v>
      </c>
      <c r="M405" s="10">
        <v>0</v>
      </c>
      <c r="N405" s="10">
        <v>1</v>
      </c>
      <c r="O405" s="10">
        <v>0</v>
      </c>
      <c r="P405" s="10">
        <v>0</v>
      </c>
      <c r="Q405" s="10">
        <v>0</v>
      </c>
      <c r="R405" s="12">
        <v>0</v>
      </c>
      <c r="S405" s="17">
        <v>0</v>
      </c>
      <c r="T405" s="8">
        <v>1</v>
      </c>
      <c r="U405" s="10">
        <v>2</v>
      </c>
      <c r="V405" s="10">
        <v>0</v>
      </c>
      <c r="W405" s="10">
        <v>2</v>
      </c>
      <c r="X405" s="10"/>
      <c r="Y405" s="10">
        <v>750</v>
      </c>
      <c r="Z405" s="10">
        <v>0</v>
      </c>
      <c r="AA405" s="10">
        <v>0</v>
      </c>
      <c r="AB405" s="10">
        <v>0</v>
      </c>
      <c r="AC405" s="10">
        <v>0</v>
      </c>
      <c r="AD405" s="10">
        <v>0</v>
      </c>
      <c r="AE405" s="10">
        <v>9</v>
      </c>
      <c r="AF405" s="10">
        <v>1</v>
      </c>
      <c r="AG405" s="10">
        <v>3</v>
      </c>
      <c r="AH405" s="12">
        <v>2</v>
      </c>
      <c r="AI405" s="12">
        <v>1</v>
      </c>
      <c r="AJ405" s="12">
        <v>0</v>
      </c>
      <c r="AK405" s="12">
        <v>6</v>
      </c>
      <c r="AL405" s="10">
        <v>0</v>
      </c>
      <c r="AM405" s="10">
        <v>1</v>
      </c>
      <c r="AN405" s="10">
        <v>0</v>
      </c>
      <c r="AO405" s="10">
        <v>0.25</v>
      </c>
      <c r="AP405" s="10">
        <v>2000</v>
      </c>
      <c r="AQ405" s="10">
        <v>0.25</v>
      </c>
      <c r="AR405" s="10">
        <v>0</v>
      </c>
      <c r="AS405" s="12">
        <v>0</v>
      </c>
      <c r="AT405" s="10">
        <v>92003001</v>
      </c>
      <c r="AU405" s="10"/>
      <c r="AV405" s="11" t="s">
        <v>171</v>
      </c>
      <c r="AW405" s="10" t="s">
        <v>337</v>
      </c>
      <c r="AX405" s="10">
        <v>10000006</v>
      </c>
      <c r="AY405" s="10">
        <v>21100030</v>
      </c>
      <c r="AZ405" s="11" t="s">
        <v>156</v>
      </c>
      <c r="BA405" s="11">
        <v>0</v>
      </c>
      <c r="BB405" s="17">
        <v>0</v>
      </c>
      <c r="BC405" s="17">
        <v>0</v>
      </c>
      <c r="BD405" s="22" t="str">
        <f>"立即对目标范围内的怪物造成"&amp;W405*100&amp;"%攻击伤害+"&amp;Y405&amp;"点固定伤害"&amp;",并造成1秒眩晕效果"</f>
        <v>立即对目标范围内的怪物造成200%攻击伤害+750点固定伤害,并造成1秒眩晕效果</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62011302</v>
      </c>
      <c r="D406" s="11" t="s">
        <v>520</v>
      </c>
      <c r="E406" s="8">
        <v>1</v>
      </c>
      <c r="F406" s="12">
        <v>80000001</v>
      </c>
      <c r="G406" s="10">
        <f t="shared" ref="G406:G407" si="54">C407</f>
        <v>62011303</v>
      </c>
      <c r="H406" s="10">
        <v>3</v>
      </c>
      <c r="I406" s="8">
        <v>5</v>
      </c>
      <c r="J406" s="8">
        <v>2</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 t="shared" ref="BD406:BD410" si="55">"立即对目标范围内的怪物造成"&amp;W406*100&amp;"%攻击伤害+"&amp;Y406&amp;"点固定伤害"&amp;",并造成1秒眩晕效果"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62011303</v>
      </c>
      <c r="D407" s="11" t="s">
        <v>520</v>
      </c>
      <c r="E407" s="8">
        <v>2</v>
      </c>
      <c r="F407" s="12">
        <v>80000001</v>
      </c>
      <c r="G407" s="10">
        <f t="shared" si="54"/>
        <v>62011304</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2.2</v>
      </c>
      <c r="X407" s="10"/>
      <c r="Y407" s="10">
        <v>1500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si="55"/>
        <v>立即对目标范围内的怪物造成220%攻击伤害+1500点固定伤害,并造成1秒眩晕效果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62011304</v>
      </c>
      <c r="D408" s="11" t="s">
        <v>520</v>
      </c>
      <c r="E408" s="8">
        <v>3</v>
      </c>
      <c r="F408" s="12">
        <v>80000001</v>
      </c>
      <c r="G408" s="8">
        <v>0</v>
      </c>
      <c r="H408" s="8">
        <v>3</v>
      </c>
      <c r="I408" s="8">
        <v>5</v>
      </c>
      <c r="J408" s="8">
        <v>0</v>
      </c>
      <c r="K408" s="8">
        <v>0</v>
      </c>
      <c r="L408" s="10">
        <v>0</v>
      </c>
      <c r="M408" s="10">
        <v>0</v>
      </c>
      <c r="N408" s="10">
        <v>1</v>
      </c>
      <c r="O408" s="10">
        <v>0</v>
      </c>
      <c r="P408" s="10">
        <v>0</v>
      </c>
      <c r="Q408" s="10">
        <v>0</v>
      </c>
      <c r="R408" s="12">
        <v>0</v>
      </c>
      <c r="S408" s="17">
        <v>0</v>
      </c>
      <c r="T408" s="8">
        <v>1</v>
      </c>
      <c r="U408" s="10">
        <v>2</v>
      </c>
      <c r="V408" s="10">
        <v>0</v>
      </c>
      <c r="W408" s="10">
        <v>2.4</v>
      </c>
      <c r="X408" s="10"/>
      <c r="Y408" s="10">
        <v>2250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立即对目标范围内的怪物造成240%攻击伤害+2250点固定伤害,并造成1秒眩晕效果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62011305</v>
      </c>
      <c r="D409" s="11" t="s">
        <v>520</v>
      </c>
      <c r="E409" s="8">
        <v>4</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2.6</v>
      </c>
      <c r="X409" s="10"/>
      <c r="Y409" s="10">
        <v>3250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立即对目标范围内的怪物造成260%攻击伤害+3250点固定伤害,并造成1秒眩晕效果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62011306</v>
      </c>
      <c r="D410" s="11" t="s">
        <v>520</v>
      </c>
      <c r="E410" s="8">
        <v>5</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2.8</v>
      </c>
      <c r="X410" s="10"/>
      <c r="Y410" s="10">
        <v>4250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立即对目标范围内的怪物造成280%攻击伤害+4250点固定伤害,并造成1秒眩晕效果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20.1" customHeight="1" spans="3:76">
      <c r="C411" s="8">
        <v>62012101</v>
      </c>
      <c r="D411" s="11" t="s">
        <v>600</v>
      </c>
      <c r="E411" s="8">
        <v>0</v>
      </c>
      <c r="F411" s="12">
        <v>80000001</v>
      </c>
      <c r="G411" s="10">
        <f>C412</f>
        <v>62012102</v>
      </c>
      <c r="H411" s="10">
        <v>4</v>
      </c>
      <c r="I411" s="8">
        <v>1</v>
      </c>
      <c r="J411" s="8">
        <v>5</v>
      </c>
      <c r="K411" s="8">
        <v>0</v>
      </c>
      <c r="L411" s="10">
        <v>0</v>
      </c>
      <c r="M411" s="10">
        <v>0</v>
      </c>
      <c r="N411" s="10">
        <v>1</v>
      </c>
      <c r="O411" s="10">
        <v>0</v>
      </c>
      <c r="P411" s="10">
        <v>0</v>
      </c>
      <c r="Q411" s="10">
        <v>0</v>
      </c>
      <c r="R411" s="12">
        <v>0</v>
      </c>
      <c r="S411" s="17">
        <v>0</v>
      </c>
      <c r="T411" s="8">
        <v>1</v>
      </c>
      <c r="U411" s="10">
        <v>2</v>
      </c>
      <c r="V411" s="10">
        <v>0</v>
      </c>
      <c r="W411" s="10">
        <v>1</v>
      </c>
      <c r="X411" s="10"/>
      <c r="Y411" s="10">
        <v>500</v>
      </c>
      <c r="Z411" s="10">
        <v>0</v>
      </c>
      <c r="AA411" s="10">
        <v>0</v>
      </c>
      <c r="AB411" s="10">
        <v>0</v>
      </c>
      <c r="AC411" s="10">
        <v>0</v>
      </c>
      <c r="AD411" s="10">
        <v>0</v>
      </c>
      <c r="AE411" s="10">
        <v>7</v>
      </c>
      <c r="AF411" s="10">
        <v>1</v>
      </c>
      <c r="AG411" s="10">
        <v>3</v>
      </c>
      <c r="AH411" s="12">
        <v>2</v>
      </c>
      <c r="AI411" s="12">
        <v>1</v>
      </c>
      <c r="AJ411" s="12">
        <v>0</v>
      </c>
      <c r="AK411" s="12">
        <v>6</v>
      </c>
      <c r="AL411" s="10">
        <v>0</v>
      </c>
      <c r="AM411" s="10">
        <v>0</v>
      </c>
      <c r="AN411" s="10">
        <v>0</v>
      </c>
      <c r="AO411" s="10">
        <v>0.25</v>
      </c>
      <c r="AP411" s="10">
        <v>6000</v>
      </c>
      <c r="AQ411" s="10">
        <v>0.25</v>
      </c>
      <c r="AR411" s="10">
        <v>0</v>
      </c>
      <c r="AS411" s="12">
        <v>0</v>
      </c>
      <c r="AT411" s="10">
        <v>0</v>
      </c>
      <c r="AU411" s="10"/>
      <c r="AV411" s="11" t="s">
        <v>171</v>
      </c>
      <c r="AW411" s="10" t="s">
        <v>214</v>
      </c>
      <c r="AX411" s="10">
        <v>10002001</v>
      </c>
      <c r="AY411" s="10">
        <v>21100040</v>
      </c>
      <c r="AZ411" s="11" t="s">
        <v>215</v>
      </c>
      <c r="BA411" s="11" t="s">
        <v>216</v>
      </c>
      <c r="BB411" s="17">
        <v>0</v>
      </c>
      <c r="BC411" s="17">
        <v>0</v>
      </c>
      <c r="BD411" s="22" t="str">
        <f>"对目标区域释放法术,在此范围内的目标每秒造成"&amp;W411*100&amp;"%攻击伤害+"&amp;Y411&amp;"点固定伤害,持续6秒"</f>
        <v>对目标区域释放法术,在此范围内的目标每秒造成100%攻击伤害+500点固定伤害,持续6秒</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62012102</v>
      </c>
      <c r="D412" s="11" t="s">
        <v>600</v>
      </c>
      <c r="E412" s="8">
        <v>1</v>
      </c>
      <c r="F412" s="12">
        <v>80000001</v>
      </c>
      <c r="G412" s="10">
        <f t="shared" ref="G412:G413" si="56">C413</f>
        <v>62012103</v>
      </c>
      <c r="H412" s="10">
        <v>4</v>
      </c>
      <c r="I412" s="8">
        <v>1</v>
      </c>
      <c r="J412" s="8">
        <v>2</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62012103</v>
      </c>
      <c r="D413" s="11" t="s">
        <v>600</v>
      </c>
      <c r="E413" s="8">
        <v>2</v>
      </c>
      <c r="F413" s="12">
        <v>80000001</v>
      </c>
      <c r="G413" s="10">
        <f t="shared" si="56"/>
        <v>62012104</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1.1</v>
      </c>
      <c r="X413" s="10"/>
      <c r="Y413" s="10">
        <v>800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si="57"/>
        <v>对目标区域释放法术,在此范围内的目标每秒造成110%攻击伤害+800点固定伤害,持续6秒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62012104</v>
      </c>
      <c r="D414" s="11" t="s">
        <v>600</v>
      </c>
      <c r="E414" s="8">
        <v>3</v>
      </c>
      <c r="F414" s="12">
        <v>80000001</v>
      </c>
      <c r="G414" s="8">
        <v>0</v>
      </c>
      <c r="H414" s="8">
        <v>4</v>
      </c>
      <c r="I414" s="8">
        <v>1</v>
      </c>
      <c r="J414" s="8">
        <v>0</v>
      </c>
      <c r="K414" s="8">
        <v>0</v>
      </c>
      <c r="L414" s="10">
        <v>0</v>
      </c>
      <c r="M414" s="10">
        <v>0</v>
      </c>
      <c r="N414" s="10">
        <v>1</v>
      </c>
      <c r="O414" s="10">
        <v>0</v>
      </c>
      <c r="P414" s="10">
        <v>0</v>
      </c>
      <c r="Q414" s="10">
        <v>0</v>
      </c>
      <c r="R414" s="12">
        <v>0</v>
      </c>
      <c r="S414" s="17">
        <v>0</v>
      </c>
      <c r="T414" s="8">
        <v>1</v>
      </c>
      <c r="U414" s="10">
        <v>2</v>
      </c>
      <c r="V414" s="10">
        <v>0</v>
      </c>
      <c r="W414" s="10">
        <v>1.2</v>
      </c>
      <c r="X414" s="10"/>
      <c r="Y414" s="10">
        <v>1150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对目标区域释放法术,在此范围内的目标每秒造成120%攻击伤害+1150点固定伤害,持续6秒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62012105</v>
      </c>
      <c r="D415" s="11" t="s">
        <v>600</v>
      </c>
      <c r="E415" s="8">
        <v>4</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1.3</v>
      </c>
      <c r="X415" s="10"/>
      <c r="Y415" s="10">
        <v>1550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对目标区域释放法术,在此范围内的目标每秒造成130%攻击伤害+1550点固定伤害,持续6秒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62012106</v>
      </c>
      <c r="D416" s="11" t="s">
        <v>600</v>
      </c>
      <c r="E416" s="8">
        <v>5</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1.4</v>
      </c>
      <c r="X416" s="10"/>
      <c r="Y416" s="10">
        <v>2050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对目标区域释放法术,在此范围内的目标每秒造成140%攻击伤害+2050点固定伤害,持续6秒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62012201</v>
      </c>
      <c r="D417" s="11" t="s">
        <v>521</v>
      </c>
      <c r="E417" s="8">
        <v>0</v>
      </c>
      <c r="F417" s="12">
        <v>80000001</v>
      </c>
      <c r="G417" s="10">
        <f>C418</f>
        <v>62012202</v>
      </c>
      <c r="H417" s="10">
        <v>3</v>
      </c>
      <c r="I417" s="8">
        <v>3</v>
      </c>
      <c r="J417" s="8">
        <v>5</v>
      </c>
      <c r="K417" s="8">
        <v>0</v>
      </c>
      <c r="L417" s="10">
        <v>0</v>
      </c>
      <c r="M417" s="10">
        <v>0</v>
      </c>
      <c r="N417" s="10">
        <v>1</v>
      </c>
      <c r="O417" s="10">
        <v>0</v>
      </c>
      <c r="P417" s="10">
        <v>0</v>
      </c>
      <c r="Q417" s="10">
        <v>0</v>
      </c>
      <c r="R417" s="12">
        <v>0</v>
      </c>
      <c r="S417" s="17">
        <v>0</v>
      </c>
      <c r="T417" s="8">
        <v>1</v>
      </c>
      <c r="U417" s="10">
        <v>2</v>
      </c>
      <c r="V417" s="10">
        <v>0</v>
      </c>
      <c r="W417" s="10">
        <v>2</v>
      </c>
      <c r="X417" s="10"/>
      <c r="Y417" s="10">
        <v>750</v>
      </c>
      <c r="Z417" s="10">
        <v>0</v>
      </c>
      <c r="AA417" s="10">
        <v>0</v>
      </c>
      <c r="AB417" s="10">
        <v>0</v>
      </c>
      <c r="AC417" s="10">
        <v>0</v>
      </c>
      <c r="AD417" s="10">
        <v>0</v>
      </c>
      <c r="AE417" s="10">
        <v>12</v>
      </c>
      <c r="AF417" s="10">
        <v>1</v>
      </c>
      <c r="AG417" s="10">
        <v>3.5</v>
      </c>
      <c r="AH417" s="12">
        <v>0</v>
      </c>
      <c r="AI417" s="12">
        <v>0</v>
      </c>
      <c r="AJ417" s="12">
        <v>0</v>
      </c>
      <c r="AK417" s="12">
        <v>4</v>
      </c>
      <c r="AL417" s="10">
        <v>0</v>
      </c>
      <c r="AM417" s="10">
        <v>0</v>
      </c>
      <c r="AN417" s="10">
        <v>0</v>
      </c>
      <c r="AO417" s="10">
        <v>0.25</v>
      </c>
      <c r="AP417" s="10">
        <v>2000</v>
      </c>
      <c r="AQ417" s="10">
        <v>0</v>
      </c>
      <c r="AR417" s="10">
        <v>0</v>
      </c>
      <c r="AS417" s="12">
        <v>0</v>
      </c>
      <c r="AT417" s="10">
        <v>92005001</v>
      </c>
      <c r="AU417" s="10"/>
      <c r="AV417" s="11" t="s">
        <v>171</v>
      </c>
      <c r="AW417" s="10" t="s">
        <v>159</v>
      </c>
      <c r="AX417" s="10">
        <v>10000009</v>
      </c>
      <c r="AY417" s="10">
        <v>21100050</v>
      </c>
      <c r="AZ417" s="11" t="s">
        <v>156</v>
      </c>
      <c r="BA417" s="11">
        <v>0</v>
      </c>
      <c r="BB417" s="17">
        <v>0</v>
      </c>
      <c r="BC417" s="17">
        <v>0</v>
      </c>
      <c r="BD417" s="22" t="str">
        <f>"立即对目标范围内的怪物造成"&amp;W417*100&amp;"%攻击伤害+"&amp;Y417&amp;",并击退周围附近敌方目标"</f>
        <v>立即对目标范围内的怪物造成200%攻击伤害+750,并击退周围附近敌方目标</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62012202</v>
      </c>
      <c r="D418" s="11" t="s">
        <v>521</v>
      </c>
      <c r="E418" s="8">
        <v>1</v>
      </c>
      <c r="F418" s="12">
        <v>80000001</v>
      </c>
      <c r="G418" s="10">
        <f t="shared" ref="G418:G419" si="58">C419</f>
        <v>62012203</v>
      </c>
      <c r="H418" s="10">
        <v>3</v>
      </c>
      <c r="I418" s="8">
        <v>3</v>
      </c>
      <c r="J418" s="8">
        <v>2</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 t="shared" ref="BD418:BD422" si="59">"立即对目标范围内的怪物造成"&amp;W418*100&amp;"%攻击伤害+"&amp;Y418&amp;",并击退周围附近敌方目标"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62012203</v>
      </c>
      <c r="D419" s="11" t="s">
        <v>521</v>
      </c>
      <c r="E419" s="8">
        <v>2</v>
      </c>
      <c r="F419" s="12">
        <v>80000001</v>
      </c>
      <c r="G419" s="10">
        <f t="shared" si="58"/>
        <v>62012204</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2.2</v>
      </c>
      <c r="X419" s="10"/>
      <c r="Y419" s="10">
        <v>1500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si="59"/>
        <v>立即对目标范围内的怪物造成220%攻击伤害+1500,并击退周围附近敌方目标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62012204</v>
      </c>
      <c r="D420" s="11" t="s">
        <v>521</v>
      </c>
      <c r="E420" s="8">
        <v>3</v>
      </c>
      <c r="F420" s="12">
        <v>80000001</v>
      </c>
      <c r="G420" s="8">
        <v>0</v>
      </c>
      <c r="H420" s="8">
        <v>3</v>
      </c>
      <c r="I420" s="8">
        <v>3</v>
      </c>
      <c r="J420" s="8">
        <v>0</v>
      </c>
      <c r="K420" s="8">
        <v>0</v>
      </c>
      <c r="L420" s="10">
        <v>0</v>
      </c>
      <c r="M420" s="10">
        <v>0</v>
      </c>
      <c r="N420" s="10">
        <v>1</v>
      </c>
      <c r="O420" s="10">
        <v>0</v>
      </c>
      <c r="P420" s="10">
        <v>0</v>
      </c>
      <c r="Q420" s="10">
        <v>0</v>
      </c>
      <c r="R420" s="12">
        <v>0</v>
      </c>
      <c r="S420" s="17">
        <v>0</v>
      </c>
      <c r="T420" s="8">
        <v>1</v>
      </c>
      <c r="U420" s="10">
        <v>2</v>
      </c>
      <c r="V420" s="10">
        <v>0</v>
      </c>
      <c r="W420" s="10">
        <v>2.4</v>
      </c>
      <c r="X420" s="10"/>
      <c r="Y420" s="10">
        <v>2250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立即对目标范围内的怪物造成240%攻击伤害+2250,并击退周围附近敌方目标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62012205</v>
      </c>
      <c r="D421" s="11" t="s">
        <v>521</v>
      </c>
      <c r="E421" s="8">
        <v>4</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2.6</v>
      </c>
      <c r="X421" s="10"/>
      <c r="Y421" s="10">
        <v>3250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立即对目标范围内的怪物造成260%攻击伤害+3250,并击退周围附近敌方目标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62012206</v>
      </c>
      <c r="D422" s="11" t="s">
        <v>521</v>
      </c>
      <c r="E422" s="8">
        <v>5</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2.8</v>
      </c>
      <c r="X422" s="10"/>
      <c r="Y422" s="10">
        <v>4250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立即对目标范围内的怪物造成280%攻击伤害+4250,并击退周围附近敌方目标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19.5" customHeight="1" spans="3:76">
      <c r="C423" s="8">
        <v>62012301</v>
      </c>
      <c r="D423" s="11" t="s">
        <v>601</v>
      </c>
      <c r="E423" s="8">
        <v>0</v>
      </c>
      <c r="F423" s="12">
        <v>80000001</v>
      </c>
      <c r="G423" s="10">
        <f>C424</f>
        <v>62012302</v>
      </c>
      <c r="H423" s="10">
        <v>4</v>
      </c>
      <c r="I423" s="8">
        <v>5</v>
      </c>
      <c r="J423" s="8">
        <v>5</v>
      </c>
      <c r="K423" s="8">
        <v>0</v>
      </c>
      <c r="L423" s="10">
        <v>0</v>
      </c>
      <c r="M423" s="10">
        <v>0</v>
      </c>
      <c r="N423" s="10">
        <v>1</v>
      </c>
      <c r="O423" s="10">
        <v>0</v>
      </c>
      <c r="P423" s="10">
        <v>0</v>
      </c>
      <c r="Q423" s="10">
        <v>0</v>
      </c>
      <c r="R423" s="12">
        <v>0</v>
      </c>
      <c r="S423" s="17">
        <v>0</v>
      </c>
      <c r="T423" s="8">
        <v>1</v>
      </c>
      <c r="U423" s="10">
        <v>2</v>
      </c>
      <c r="V423" s="10">
        <v>0</v>
      </c>
      <c r="W423" s="10">
        <v>3.25</v>
      </c>
      <c r="X423" s="10"/>
      <c r="Y423" s="10">
        <v>1350</v>
      </c>
      <c r="Z423" s="10">
        <v>0</v>
      </c>
      <c r="AA423" s="10">
        <v>0</v>
      </c>
      <c r="AB423" s="10">
        <v>0</v>
      </c>
      <c r="AC423" s="10">
        <v>0</v>
      </c>
      <c r="AD423" s="10">
        <v>0</v>
      </c>
      <c r="AE423" s="10">
        <v>9</v>
      </c>
      <c r="AF423" s="10">
        <v>1</v>
      </c>
      <c r="AG423" s="10">
        <v>3</v>
      </c>
      <c r="AH423" s="12">
        <v>2</v>
      </c>
      <c r="AI423" s="12">
        <v>1</v>
      </c>
      <c r="AJ423" s="12">
        <v>0</v>
      </c>
      <c r="AK423" s="12">
        <v>6</v>
      </c>
      <c r="AL423" s="10">
        <v>0</v>
      </c>
      <c r="AM423" s="10">
        <v>1</v>
      </c>
      <c r="AN423" s="10">
        <v>0</v>
      </c>
      <c r="AO423" s="10">
        <v>0.25</v>
      </c>
      <c r="AP423" s="10">
        <v>30000</v>
      </c>
      <c r="AQ423" s="10">
        <v>0</v>
      </c>
      <c r="AR423" s="10">
        <v>0</v>
      </c>
      <c r="AS423" s="12">
        <v>0</v>
      </c>
      <c r="AT423" s="10" t="s">
        <v>153</v>
      </c>
      <c r="AU423" s="10"/>
      <c r="AV423" s="11" t="s">
        <v>171</v>
      </c>
      <c r="AW423" s="10" t="s">
        <v>159</v>
      </c>
      <c r="AX423" s="10">
        <v>10003002</v>
      </c>
      <c r="AY423" s="10">
        <v>21100060</v>
      </c>
      <c r="AZ423" s="11" t="s">
        <v>156</v>
      </c>
      <c r="BA423" s="11">
        <v>0</v>
      </c>
      <c r="BB423" s="17">
        <v>0</v>
      </c>
      <c r="BC423" s="17">
        <v>0</v>
      </c>
      <c r="BD423" s="22" t="str">
        <f>"蓄力1秒,立即对目标范围内的怪物造成"&amp;W423*100&amp;"%攻击伤害+"&amp;Y423&amp;"点固定伤害"</f>
        <v>蓄力1秒,立即对目标范围内的怪物造成325%攻击伤害+1350点固定伤害</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62012302</v>
      </c>
      <c r="D424" s="11" t="s">
        <v>601</v>
      </c>
      <c r="E424" s="8">
        <v>1</v>
      </c>
      <c r="F424" s="12">
        <v>80000001</v>
      </c>
      <c r="G424" s="10">
        <f t="shared" ref="G424:G425" si="60">C425</f>
        <v>62012303</v>
      </c>
      <c r="H424" s="10">
        <v>4</v>
      </c>
      <c r="I424" s="8">
        <v>5</v>
      </c>
      <c r="J424" s="8">
        <v>2</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 t="shared" ref="BD424:BD428" si="61">"蓄力1秒,立即对目标范围内的怪物造成"&amp;W424*100&amp;"%攻击伤害+"&amp;Y424&amp;"点固定伤害"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62012303</v>
      </c>
      <c r="D425" s="11" t="s">
        <v>601</v>
      </c>
      <c r="E425" s="8">
        <v>2</v>
      </c>
      <c r="F425" s="12">
        <v>80000001</v>
      </c>
      <c r="G425" s="10">
        <f t="shared" si="60"/>
        <v>62012304</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3.5</v>
      </c>
      <c r="X425" s="10"/>
      <c r="Y425" s="10">
        <v>2700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si="61"/>
        <v>蓄力1秒,立即对目标范围内的怪物造成350%攻击伤害+2700点固定伤害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62012304</v>
      </c>
      <c r="D426" s="11" t="s">
        <v>601</v>
      </c>
      <c r="E426" s="8">
        <v>3</v>
      </c>
      <c r="F426" s="12">
        <v>80000001</v>
      </c>
      <c r="G426" s="10">
        <v>0</v>
      </c>
      <c r="H426" s="10">
        <v>4</v>
      </c>
      <c r="I426" s="8">
        <v>5</v>
      </c>
      <c r="J426" s="8">
        <v>0</v>
      </c>
      <c r="K426" s="8">
        <v>0</v>
      </c>
      <c r="L426" s="10">
        <v>0</v>
      </c>
      <c r="M426" s="10">
        <v>0</v>
      </c>
      <c r="N426" s="10">
        <v>1</v>
      </c>
      <c r="O426" s="10">
        <v>0</v>
      </c>
      <c r="P426" s="10">
        <v>0</v>
      </c>
      <c r="Q426" s="10">
        <v>0</v>
      </c>
      <c r="R426" s="12">
        <v>0</v>
      </c>
      <c r="S426" s="17">
        <v>0</v>
      </c>
      <c r="T426" s="8">
        <v>1</v>
      </c>
      <c r="U426" s="10">
        <v>2</v>
      </c>
      <c r="V426" s="10">
        <v>0</v>
      </c>
      <c r="W426" s="10">
        <v>3.75</v>
      </c>
      <c r="X426" s="10"/>
      <c r="Y426" s="10">
        <v>4200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蓄力1秒,立即对目标范围内的怪物造成375%攻击伤害+4200点固定伤害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62012305</v>
      </c>
      <c r="D427" s="11" t="s">
        <v>601</v>
      </c>
      <c r="E427" s="8">
        <v>4</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4</v>
      </c>
      <c r="X427" s="10"/>
      <c r="Y427" s="10">
        <v>6000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蓄力1秒,立即对目标范围内的怪物造成400%攻击伤害+6000点固定伤害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62012306</v>
      </c>
      <c r="D428" s="11" t="s">
        <v>601</v>
      </c>
      <c r="E428" s="8">
        <v>5</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4.25</v>
      </c>
      <c r="X428" s="10"/>
      <c r="Y428" s="10">
        <v>7800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蓄力1秒,立即对目标范围内的怪物造成425%攻击伤害+7800点固定伤害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62021101</v>
      </c>
      <c r="D429" s="11" t="s">
        <v>602</v>
      </c>
      <c r="E429" s="8">
        <v>0</v>
      </c>
      <c r="F429" s="12">
        <v>80000001</v>
      </c>
      <c r="G429" s="10">
        <v>62021102</v>
      </c>
      <c r="H429" s="10">
        <v>0</v>
      </c>
      <c r="I429" s="8">
        <v>18</v>
      </c>
      <c r="J429" s="8">
        <v>5</v>
      </c>
      <c r="K429" s="8">
        <v>0</v>
      </c>
      <c r="L429" s="10">
        <v>0</v>
      </c>
      <c r="M429" s="10">
        <v>0</v>
      </c>
      <c r="N429" s="10">
        <v>1</v>
      </c>
      <c r="O429" s="10">
        <v>0</v>
      </c>
      <c r="P429" s="10">
        <v>0</v>
      </c>
      <c r="Q429" s="10">
        <v>0</v>
      </c>
      <c r="R429" s="12">
        <v>0</v>
      </c>
      <c r="S429" s="17">
        <v>0</v>
      </c>
      <c r="T429" s="8">
        <v>1</v>
      </c>
      <c r="U429" s="10">
        <v>2</v>
      </c>
      <c r="V429" s="10">
        <v>0</v>
      </c>
      <c r="W429" s="10">
        <v>2.5</v>
      </c>
      <c r="X429" s="10"/>
      <c r="Y429" s="10">
        <v>900</v>
      </c>
      <c r="Z429" s="10">
        <v>0</v>
      </c>
      <c r="AA429" s="10">
        <v>0</v>
      </c>
      <c r="AB429" s="10">
        <v>0</v>
      </c>
      <c r="AC429" s="10">
        <v>0</v>
      </c>
      <c r="AD429" s="10">
        <v>0</v>
      </c>
      <c r="AE429" s="10">
        <v>7</v>
      </c>
      <c r="AF429" s="10">
        <v>1</v>
      </c>
      <c r="AG429" s="10">
        <v>4</v>
      </c>
      <c r="AH429" s="12">
        <v>2</v>
      </c>
      <c r="AI429" s="12">
        <v>1</v>
      </c>
      <c r="AJ429" s="12">
        <v>0</v>
      </c>
      <c r="AK429" s="12">
        <v>7</v>
      </c>
      <c r="AL429" s="10">
        <v>0</v>
      </c>
      <c r="AM429" s="10">
        <v>0</v>
      </c>
      <c r="AN429" s="10">
        <v>0</v>
      </c>
      <c r="AO429" s="10">
        <v>0.25</v>
      </c>
      <c r="AP429" s="10">
        <v>2000</v>
      </c>
      <c r="AQ429" s="10">
        <v>0.25</v>
      </c>
      <c r="AR429" s="10">
        <v>0</v>
      </c>
      <c r="AS429" s="12">
        <v>0</v>
      </c>
      <c r="AT429" s="10" t="s">
        <v>539</v>
      </c>
      <c r="AU429" s="10"/>
      <c r="AV429" s="11" t="s">
        <v>362</v>
      </c>
      <c r="AW429" s="10" t="s">
        <v>540</v>
      </c>
      <c r="AX429" s="10">
        <v>10000006</v>
      </c>
      <c r="AY429" s="10">
        <v>21101022</v>
      </c>
      <c r="AZ429" s="11" t="s">
        <v>541</v>
      </c>
      <c r="BA429" s="11">
        <v>0</v>
      </c>
      <c r="BB429" s="17">
        <v>0</v>
      </c>
      <c r="BC429" s="17">
        <v>0</v>
      </c>
      <c r="BD429" s="22"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62021102</v>
      </c>
      <c r="D430" s="11" t="s">
        <v>602</v>
      </c>
      <c r="E430" s="8">
        <v>1</v>
      </c>
      <c r="F430" s="12">
        <v>80000001</v>
      </c>
      <c r="G430" s="10">
        <v>62021103</v>
      </c>
      <c r="H430" s="10">
        <v>0</v>
      </c>
      <c r="I430" s="8">
        <v>27</v>
      </c>
      <c r="J430" s="8">
        <v>2</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539</v>
      </c>
      <c r="AU430" s="10"/>
      <c r="AV430" s="11" t="s">
        <v>362</v>
      </c>
      <c r="AW430" s="10" t="s">
        <v>540</v>
      </c>
      <c r="AX430" s="10">
        <v>10000006</v>
      </c>
      <c r="AY430" s="10">
        <v>21101022</v>
      </c>
      <c r="AZ430" s="11" t="s">
        <v>541</v>
      </c>
      <c r="BA430" s="11">
        <v>0</v>
      </c>
      <c r="BB430" s="17">
        <v>0</v>
      </c>
      <c r="BC430" s="17">
        <v>0</v>
      </c>
      <c r="BD430" s="22"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62021103</v>
      </c>
      <c r="D431" s="11" t="s">
        <v>602</v>
      </c>
      <c r="E431" s="8">
        <v>2</v>
      </c>
      <c r="F431" s="12">
        <v>80000001</v>
      </c>
      <c r="G431" s="10">
        <v>62021104</v>
      </c>
      <c r="H431" s="10">
        <v>0</v>
      </c>
      <c r="I431" s="8">
        <v>32</v>
      </c>
      <c r="J431" s="8">
        <v>2</v>
      </c>
      <c r="K431" s="8">
        <v>0</v>
      </c>
      <c r="L431" s="10">
        <v>0</v>
      </c>
      <c r="M431" s="10">
        <v>0</v>
      </c>
      <c r="N431" s="10">
        <v>1</v>
      </c>
      <c r="O431" s="10">
        <v>0</v>
      </c>
      <c r="P431" s="10">
        <v>0</v>
      </c>
      <c r="Q431" s="10">
        <v>0</v>
      </c>
      <c r="R431" s="12">
        <v>0</v>
      </c>
      <c r="S431" s="17">
        <v>0</v>
      </c>
      <c r="T431" s="8">
        <v>1</v>
      </c>
      <c r="U431" s="10">
        <v>2</v>
      </c>
      <c r="V431" s="10">
        <v>0</v>
      </c>
      <c r="W431" s="10">
        <v>2.75</v>
      </c>
      <c r="X431" s="10"/>
      <c r="Y431" s="10">
        <v>1800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539</v>
      </c>
      <c r="AU431" s="10"/>
      <c r="AV431" s="11" t="s">
        <v>362</v>
      </c>
      <c r="AW431" s="10" t="s">
        <v>540</v>
      </c>
      <c r="AX431" s="10">
        <v>10000006</v>
      </c>
      <c r="AY431" s="10">
        <v>21101022</v>
      </c>
      <c r="AZ431" s="11" t="s">
        <v>541</v>
      </c>
      <c r="BA431" s="11">
        <v>0</v>
      </c>
      <c r="BB431" s="17">
        <v>0</v>
      </c>
      <c r="BC431" s="17">
        <v>0</v>
      </c>
      <c r="BD431" s="22" t="str">
        <f t="shared" si="62"/>
        <v>立即将目标周围的怪物强制拉到技能范围中,并对目标范围内的怪物造成275%攻击伤害+1800点固定伤害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62021104</v>
      </c>
      <c r="D432" s="11" t="s">
        <v>602</v>
      </c>
      <c r="E432" s="8">
        <v>3</v>
      </c>
      <c r="F432" s="12">
        <v>80000001</v>
      </c>
      <c r="G432" s="10">
        <v>0</v>
      </c>
      <c r="H432" s="10">
        <v>0</v>
      </c>
      <c r="I432" s="8">
        <v>0</v>
      </c>
      <c r="J432" s="8">
        <v>0</v>
      </c>
      <c r="K432" s="8">
        <v>0</v>
      </c>
      <c r="L432" s="10">
        <v>0</v>
      </c>
      <c r="M432" s="10">
        <v>0</v>
      </c>
      <c r="N432" s="10">
        <v>1</v>
      </c>
      <c r="O432" s="10">
        <v>0</v>
      </c>
      <c r="P432" s="10">
        <v>0</v>
      </c>
      <c r="Q432" s="10">
        <v>0</v>
      </c>
      <c r="R432" s="12">
        <v>0</v>
      </c>
      <c r="S432" s="17">
        <v>0</v>
      </c>
      <c r="T432" s="8">
        <v>1</v>
      </c>
      <c r="U432" s="10">
        <v>2</v>
      </c>
      <c r="V432" s="10">
        <v>0</v>
      </c>
      <c r="W432" s="10">
        <v>3</v>
      </c>
      <c r="X432" s="10"/>
      <c r="Y432" s="10">
        <v>2800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539</v>
      </c>
      <c r="AU432" s="10"/>
      <c r="AV432" s="11" t="s">
        <v>362</v>
      </c>
      <c r="AW432" s="10" t="s">
        <v>540</v>
      </c>
      <c r="AX432" s="10">
        <v>10000006</v>
      </c>
      <c r="AY432" s="10">
        <v>21101022</v>
      </c>
      <c r="AZ432" s="11" t="s">
        <v>541</v>
      </c>
      <c r="BA432" s="11">
        <v>0</v>
      </c>
      <c r="BB432" s="17">
        <v>0</v>
      </c>
      <c r="BC432" s="17">
        <v>0</v>
      </c>
      <c r="BD432" s="22" t="str">
        <f t="shared" si="62"/>
        <v>立即将目标周围的怪物强制拉到技能范围中,并对目标范围内的怪物造成300%攻击伤害+2800点固定伤害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62021105</v>
      </c>
      <c r="D433" s="11" t="s">
        <v>602</v>
      </c>
      <c r="E433" s="8">
        <v>4</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3.25</v>
      </c>
      <c r="X433" s="10"/>
      <c r="Y433" s="10">
        <v>4000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539</v>
      </c>
      <c r="AU433" s="10"/>
      <c r="AV433" s="11" t="s">
        <v>362</v>
      </c>
      <c r="AW433" s="10" t="s">
        <v>540</v>
      </c>
      <c r="AX433" s="10">
        <v>10000006</v>
      </c>
      <c r="AY433" s="10">
        <v>21101022</v>
      </c>
      <c r="AZ433" s="11" t="s">
        <v>541</v>
      </c>
      <c r="BA433" s="11">
        <v>0</v>
      </c>
      <c r="BB433" s="17">
        <v>0</v>
      </c>
      <c r="BC433" s="17">
        <v>0</v>
      </c>
      <c r="BD433" s="22" t="str">
        <f t="shared" si="62"/>
        <v>立即将目标周围的怪物强制拉到技能范围中,并对目标范围内的怪物造成325%攻击伤害+4000点固定伤害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62021106</v>
      </c>
      <c r="D434" s="11" t="s">
        <v>602</v>
      </c>
      <c r="E434" s="8">
        <v>5</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3.5</v>
      </c>
      <c r="X434" s="10"/>
      <c r="Y434" s="10">
        <v>5200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539</v>
      </c>
      <c r="AU434" s="10"/>
      <c r="AV434" s="11" t="s">
        <v>362</v>
      </c>
      <c r="AW434" s="10" t="s">
        <v>540</v>
      </c>
      <c r="AX434" s="10">
        <v>10000006</v>
      </c>
      <c r="AY434" s="10">
        <v>21101022</v>
      </c>
      <c r="AZ434" s="11" t="s">
        <v>541</v>
      </c>
      <c r="BA434" s="11">
        <v>0</v>
      </c>
      <c r="BB434" s="17">
        <v>0</v>
      </c>
      <c r="BC434" s="17">
        <v>0</v>
      </c>
      <c r="BD434" s="22" t="str">
        <f t="shared" si="62"/>
        <v>立即将目标周围的怪物强制拉到技能范围中,并对目标范围内的怪物造成350%攻击伤害+5200点固定伤害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1:76">
      <c r="A435" s="53"/>
      <c r="B435" s="53"/>
      <c r="C435" s="8">
        <v>62021201</v>
      </c>
      <c r="D435" s="11" t="s">
        <v>603</v>
      </c>
      <c r="E435" s="8">
        <v>0</v>
      </c>
      <c r="F435" s="12">
        <v>80000001</v>
      </c>
      <c r="G435" s="8">
        <v>62021202</v>
      </c>
      <c r="H435" s="8">
        <v>0</v>
      </c>
      <c r="I435" s="8">
        <v>25</v>
      </c>
      <c r="J435" s="8">
        <v>5</v>
      </c>
      <c r="K435" s="8">
        <v>0</v>
      </c>
      <c r="L435" s="10">
        <v>0</v>
      </c>
      <c r="M435" s="10">
        <v>0</v>
      </c>
      <c r="N435" s="10">
        <v>1</v>
      </c>
      <c r="O435" s="10">
        <v>0</v>
      </c>
      <c r="P435" s="10">
        <v>0</v>
      </c>
      <c r="Q435" s="10">
        <v>0</v>
      </c>
      <c r="R435" s="12">
        <v>0</v>
      </c>
      <c r="S435" s="17">
        <v>0</v>
      </c>
      <c r="T435" s="8">
        <v>1</v>
      </c>
      <c r="U435" s="10">
        <v>2</v>
      </c>
      <c r="V435" s="10">
        <v>0</v>
      </c>
      <c r="W435" s="10">
        <v>2.5</v>
      </c>
      <c r="X435" s="10"/>
      <c r="Y435" s="10">
        <v>900</v>
      </c>
      <c r="Z435" s="10">
        <v>0</v>
      </c>
      <c r="AA435" s="10">
        <v>0</v>
      </c>
      <c r="AB435" s="10">
        <v>0</v>
      </c>
      <c r="AC435" s="10">
        <v>0</v>
      </c>
      <c r="AD435" s="10">
        <v>0</v>
      </c>
      <c r="AE435" s="10">
        <v>12</v>
      </c>
      <c r="AF435" s="10">
        <v>1</v>
      </c>
      <c r="AG435" s="10">
        <v>3</v>
      </c>
      <c r="AH435" s="12">
        <v>2</v>
      </c>
      <c r="AI435" s="12">
        <v>2</v>
      </c>
      <c r="AJ435" s="12">
        <v>0</v>
      </c>
      <c r="AK435" s="12">
        <v>4</v>
      </c>
      <c r="AL435" s="10">
        <v>0</v>
      </c>
      <c r="AM435" s="10">
        <v>0</v>
      </c>
      <c r="AN435" s="10">
        <v>0</v>
      </c>
      <c r="AO435" s="10">
        <v>0.25</v>
      </c>
      <c r="AP435" s="10">
        <v>2000</v>
      </c>
      <c r="AQ435" s="10">
        <v>0.5</v>
      </c>
      <c r="AR435" s="10">
        <v>10</v>
      </c>
      <c r="AS435" s="12">
        <v>0</v>
      </c>
      <c r="AT435" s="10">
        <v>92002001</v>
      </c>
      <c r="AU435" s="10"/>
      <c r="AV435" s="11" t="s">
        <v>171</v>
      </c>
      <c r="AW435" s="10" t="s">
        <v>155</v>
      </c>
      <c r="AX435" s="10">
        <v>10003002</v>
      </c>
      <c r="AY435" s="10">
        <v>21101030</v>
      </c>
      <c r="AZ435" s="11" t="s">
        <v>194</v>
      </c>
      <c r="BA435" s="11">
        <v>0</v>
      </c>
      <c r="BB435" s="17">
        <v>0</v>
      </c>
      <c r="BC435" s="17">
        <v>0</v>
      </c>
      <c r="BD435" s="22" t="str">
        <f>"立即对指定前方区域释放冲击波,冲击波对触碰的怪物造成"&amp;W435*100&amp;"%攻击伤害+"&amp;Y435&amp;"点固定伤害"</f>
        <v>立即对指定前方区域释放冲击波,冲击波对触碰的怪物造成250%攻击伤害+900点固定伤害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3:76">
      <c r="C436" s="8">
        <v>62021202</v>
      </c>
      <c r="D436" s="11" t="s">
        <v>603</v>
      </c>
      <c r="E436" s="8">
        <v>1</v>
      </c>
      <c r="F436" s="12">
        <v>80000001</v>
      </c>
      <c r="G436" s="8">
        <v>62021203</v>
      </c>
      <c r="H436" s="8">
        <v>0</v>
      </c>
      <c r="I436" s="8">
        <v>32</v>
      </c>
      <c r="J436" s="8">
        <v>2</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62021203</v>
      </c>
      <c r="D437" s="11" t="s">
        <v>603</v>
      </c>
      <c r="E437" s="8">
        <v>2</v>
      </c>
      <c r="F437" s="12">
        <v>80000001</v>
      </c>
      <c r="G437" s="8">
        <v>62021204</v>
      </c>
      <c r="H437" s="8">
        <v>0</v>
      </c>
      <c r="I437" s="8">
        <v>37</v>
      </c>
      <c r="J437" s="8">
        <v>2</v>
      </c>
      <c r="K437" s="8">
        <v>0</v>
      </c>
      <c r="L437" s="10">
        <v>0</v>
      </c>
      <c r="M437" s="10">
        <v>0</v>
      </c>
      <c r="N437" s="10">
        <v>1</v>
      </c>
      <c r="O437" s="10">
        <v>0</v>
      </c>
      <c r="P437" s="10">
        <v>0</v>
      </c>
      <c r="Q437" s="10">
        <v>0</v>
      </c>
      <c r="R437" s="12">
        <v>0</v>
      </c>
      <c r="S437" s="17">
        <v>0</v>
      </c>
      <c r="T437" s="8">
        <v>1</v>
      </c>
      <c r="U437" s="10">
        <v>2</v>
      </c>
      <c r="V437" s="10">
        <v>0</v>
      </c>
      <c r="W437" s="10">
        <v>2.75</v>
      </c>
      <c r="X437" s="10"/>
      <c r="Y437" s="10">
        <v>1800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si="63"/>
        <v>立即对指定前方区域释放冲击波,冲击波对触碰的怪物造成275%攻击伤害+1800点固定伤害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62021204</v>
      </c>
      <c r="D438" s="11" t="s">
        <v>603</v>
      </c>
      <c r="E438" s="8">
        <v>3</v>
      </c>
      <c r="F438" s="12">
        <v>80000001</v>
      </c>
      <c r="G438" s="10">
        <v>0</v>
      </c>
      <c r="H438" s="10">
        <v>0</v>
      </c>
      <c r="I438" s="8">
        <v>0</v>
      </c>
      <c r="J438" s="8">
        <v>0</v>
      </c>
      <c r="K438" s="8">
        <v>0</v>
      </c>
      <c r="L438" s="10">
        <v>0</v>
      </c>
      <c r="M438" s="10">
        <v>0</v>
      </c>
      <c r="N438" s="10">
        <v>1</v>
      </c>
      <c r="O438" s="10">
        <v>0</v>
      </c>
      <c r="P438" s="10">
        <v>0</v>
      </c>
      <c r="Q438" s="10">
        <v>0</v>
      </c>
      <c r="R438" s="12">
        <v>0</v>
      </c>
      <c r="S438" s="17">
        <v>0</v>
      </c>
      <c r="T438" s="8">
        <v>1</v>
      </c>
      <c r="U438" s="10">
        <v>2</v>
      </c>
      <c r="V438" s="10">
        <v>0</v>
      </c>
      <c r="W438" s="10">
        <v>3</v>
      </c>
      <c r="X438" s="10"/>
      <c r="Y438" s="10">
        <v>2800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立即对指定前方区域释放冲击波,冲击波对触碰的怪物造成300%攻击伤害+2800点固定伤害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62021205</v>
      </c>
      <c r="D439" s="11" t="s">
        <v>603</v>
      </c>
      <c r="E439" s="8">
        <v>4</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3.25</v>
      </c>
      <c r="X439" s="10"/>
      <c r="Y439" s="10">
        <v>4000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立即对指定前方区域释放冲击波,冲击波对触碰的怪物造成325%攻击伤害+4000点固定伤害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62021206</v>
      </c>
      <c r="D440" s="11" t="s">
        <v>603</v>
      </c>
      <c r="E440" s="8">
        <v>5</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3.5</v>
      </c>
      <c r="X440" s="10"/>
      <c r="Y440" s="10">
        <v>5200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立即对指定前方区域释放冲击波,冲击波对触碰的怪物造成350%攻击伤害+5200点固定伤害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20.1" customHeight="1" spans="3:76">
      <c r="C441" s="8">
        <v>62021301</v>
      </c>
      <c r="D441" s="11" t="s">
        <v>604</v>
      </c>
      <c r="E441" s="8">
        <v>0</v>
      </c>
      <c r="F441" s="12">
        <v>80000001</v>
      </c>
      <c r="G441" s="10">
        <f>C442</f>
        <v>62021302</v>
      </c>
      <c r="H441" s="10">
        <v>0</v>
      </c>
      <c r="I441" s="8">
        <v>20</v>
      </c>
      <c r="J441" s="8">
        <v>5</v>
      </c>
      <c r="K441" s="8">
        <v>0</v>
      </c>
      <c r="L441" s="10">
        <v>0</v>
      </c>
      <c r="M441" s="10">
        <v>0</v>
      </c>
      <c r="N441" s="10">
        <v>1</v>
      </c>
      <c r="O441" s="10">
        <v>0</v>
      </c>
      <c r="P441" s="10">
        <v>0</v>
      </c>
      <c r="Q441" s="10">
        <v>0</v>
      </c>
      <c r="R441" s="12">
        <v>0</v>
      </c>
      <c r="S441" s="17">
        <v>0</v>
      </c>
      <c r="T441" s="8">
        <v>1</v>
      </c>
      <c r="U441" s="10">
        <v>2</v>
      </c>
      <c r="V441" s="10">
        <v>0</v>
      </c>
      <c r="W441" s="10">
        <v>1.2</v>
      </c>
      <c r="X441" s="10"/>
      <c r="Y441" s="10">
        <v>1000</v>
      </c>
      <c r="Z441" s="10">
        <v>0</v>
      </c>
      <c r="AA441" s="10">
        <v>0</v>
      </c>
      <c r="AB441" s="10">
        <v>0</v>
      </c>
      <c r="AC441" s="10">
        <v>0</v>
      </c>
      <c r="AD441" s="10">
        <v>0</v>
      </c>
      <c r="AE441" s="10">
        <v>6</v>
      </c>
      <c r="AF441" s="10">
        <v>1</v>
      </c>
      <c r="AG441" s="10">
        <v>3</v>
      </c>
      <c r="AH441" s="12">
        <v>2</v>
      </c>
      <c r="AI441" s="12">
        <v>1</v>
      </c>
      <c r="AJ441" s="12">
        <v>0</v>
      </c>
      <c r="AK441" s="12">
        <v>7</v>
      </c>
      <c r="AL441" s="10">
        <v>0</v>
      </c>
      <c r="AM441" s="10">
        <v>0</v>
      </c>
      <c r="AN441" s="10">
        <v>6</v>
      </c>
      <c r="AO441" s="10">
        <v>0.25</v>
      </c>
      <c r="AP441" s="10">
        <v>6000</v>
      </c>
      <c r="AQ441" s="10">
        <v>0</v>
      </c>
      <c r="AR441" s="10">
        <v>0</v>
      </c>
      <c r="AS441" s="12">
        <v>0</v>
      </c>
      <c r="AT441" s="10">
        <v>92014001</v>
      </c>
      <c r="AU441" s="10"/>
      <c r="AV441" s="11" t="s">
        <v>419</v>
      </c>
      <c r="AW441" s="10" t="s">
        <v>420</v>
      </c>
      <c r="AX441" s="10">
        <v>10002001</v>
      </c>
      <c r="AY441" s="10">
        <v>21101040</v>
      </c>
      <c r="AZ441" s="11" t="s">
        <v>215</v>
      </c>
      <c r="BA441" s="11" t="s">
        <v>421</v>
      </c>
      <c r="BB441" s="17">
        <v>0</v>
      </c>
      <c r="BC441" s="17">
        <v>0</v>
      </c>
      <c r="BD441" s="22"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62021302</v>
      </c>
      <c r="D442" s="11" t="s">
        <v>604</v>
      </c>
      <c r="E442" s="8">
        <v>1</v>
      </c>
      <c r="F442" s="12">
        <v>80000001</v>
      </c>
      <c r="G442" s="10">
        <f t="shared" ref="G442:G443" si="64">C443</f>
        <v>62021303</v>
      </c>
      <c r="H442" s="10">
        <v>0</v>
      </c>
      <c r="I442" s="8">
        <v>27</v>
      </c>
      <c r="J442" s="8">
        <v>2</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62021303</v>
      </c>
      <c r="D443" s="11" t="s">
        <v>604</v>
      </c>
      <c r="E443" s="8">
        <v>2</v>
      </c>
      <c r="F443" s="12">
        <v>80000001</v>
      </c>
      <c r="G443" s="10">
        <f t="shared" si="64"/>
        <v>62021304</v>
      </c>
      <c r="H443" s="10">
        <v>0</v>
      </c>
      <c r="I443" s="8">
        <v>32</v>
      </c>
      <c r="J443" s="8">
        <v>2</v>
      </c>
      <c r="K443" s="8">
        <v>0</v>
      </c>
      <c r="L443" s="10">
        <v>0</v>
      </c>
      <c r="M443" s="10">
        <v>0</v>
      </c>
      <c r="N443" s="10">
        <v>1</v>
      </c>
      <c r="O443" s="10">
        <v>0</v>
      </c>
      <c r="P443" s="10">
        <v>0</v>
      </c>
      <c r="Q443" s="10">
        <v>0</v>
      </c>
      <c r="R443" s="12">
        <v>0</v>
      </c>
      <c r="S443" s="17">
        <v>0</v>
      </c>
      <c r="T443" s="8">
        <v>1</v>
      </c>
      <c r="U443" s="10">
        <v>2</v>
      </c>
      <c r="V443" s="10">
        <v>0</v>
      </c>
      <c r="W443" s="10">
        <v>1.4</v>
      </c>
      <c r="X443" s="10"/>
      <c r="Y443" s="10">
        <v>1500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si="65"/>
        <v>对目标区域持续造成伤害,在此范围内的敌方目标每秒造成2次140%攻击伤害+1500点固定伤害,目标移动速度降低75%,持续6秒,当在施法过程中进行移动会中断此技能施放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62021304</v>
      </c>
      <c r="D444" s="11" t="s">
        <v>604</v>
      </c>
      <c r="E444" s="8">
        <v>3</v>
      </c>
      <c r="F444" s="12">
        <v>80000001</v>
      </c>
      <c r="G444" s="8">
        <v>0</v>
      </c>
      <c r="H444" s="8">
        <v>0</v>
      </c>
      <c r="I444" s="10">
        <v>0</v>
      </c>
      <c r="J444" s="8">
        <v>0</v>
      </c>
      <c r="K444" s="8">
        <v>0</v>
      </c>
      <c r="L444" s="10">
        <v>0</v>
      </c>
      <c r="M444" s="10">
        <v>0</v>
      </c>
      <c r="N444" s="10">
        <v>1</v>
      </c>
      <c r="O444" s="10">
        <v>0</v>
      </c>
      <c r="P444" s="10">
        <v>0</v>
      </c>
      <c r="Q444" s="10">
        <v>0</v>
      </c>
      <c r="R444" s="12">
        <v>0</v>
      </c>
      <c r="S444" s="17">
        <v>0</v>
      </c>
      <c r="T444" s="8">
        <v>1</v>
      </c>
      <c r="U444" s="10">
        <v>2</v>
      </c>
      <c r="V444" s="10">
        <v>0</v>
      </c>
      <c r="W444" s="10">
        <v>1.6</v>
      </c>
      <c r="X444" s="10"/>
      <c r="Y444" s="10">
        <v>2000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对目标区域持续造成伤害,在此范围内的敌方目标每秒造成2次160%攻击伤害+2000点固定伤害,目标移动速度降低75%,持续6秒,当在施法过程中进行移动会中断此技能施放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62021305</v>
      </c>
      <c r="D445" s="11" t="s">
        <v>604</v>
      </c>
      <c r="E445" s="8">
        <v>4</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1.8</v>
      </c>
      <c r="X445" s="10"/>
      <c r="Y445" s="10">
        <v>2750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对目标区域持续造成伤害,在此范围内的敌方目标每秒造成2次180%攻击伤害+2750点固定伤害,目标移动速度降低75%,持续6秒,当在施法过程中进行移动会中断此技能施放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62021306</v>
      </c>
      <c r="D446" s="11" t="s">
        <v>604</v>
      </c>
      <c r="E446" s="8">
        <v>5</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2</v>
      </c>
      <c r="X446" s="10"/>
      <c r="Y446" s="10">
        <v>3500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对目标区域持续造成伤害,在此范围内的敌方目标每秒造成2次200%攻击伤害+3500点固定伤害,目标移动速度降低75%,持续6秒,当在施法过程中进行移动会中断此技能施放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62021401</v>
      </c>
      <c r="D447" s="9" t="s">
        <v>605</v>
      </c>
      <c r="E447" s="10">
        <v>0</v>
      </c>
      <c r="F447" s="12">
        <v>80000001</v>
      </c>
      <c r="G447" s="8">
        <v>62021402</v>
      </c>
      <c r="H447" s="8">
        <v>0</v>
      </c>
      <c r="I447" s="8">
        <v>35</v>
      </c>
      <c r="J447" s="8">
        <v>5</v>
      </c>
      <c r="K447" s="10">
        <v>0</v>
      </c>
      <c r="L447" s="8">
        <v>0</v>
      </c>
      <c r="M447" s="8">
        <v>0</v>
      </c>
      <c r="N447" s="8">
        <v>1</v>
      </c>
      <c r="O447" s="8">
        <v>0</v>
      </c>
      <c r="P447" s="8">
        <v>0</v>
      </c>
      <c r="Q447" s="8">
        <v>0</v>
      </c>
      <c r="R447" s="12">
        <v>0</v>
      </c>
      <c r="S447" s="8">
        <v>0</v>
      </c>
      <c r="T447" s="8">
        <v>1</v>
      </c>
      <c r="U447" s="8">
        <v>2</v>
      </c>
      <c r="V447" s="8">
        <v>0</v>
      </c>
      <c r="W447" s="8">
        <v>0</v>
      </c>
      <c r="X447" s="8"/>
      <c r="Y447" s="8">
        <v>0</v>
      </c>
      <c r="Z447" s="8">
        <v>0</v>
      </c>
      <c r="AA447" s="8">
        <v>0</v>
      </c>
      <c r="AB447" s="8">
        <v>0</v>
      </c>
      <c r="AC447" s="8">
        <v>0</v>
      </c>
      <c r="AD447" s="8">
        <v>0</v>
      </c>
      <c r="AE447" s="8">
        <v>50</v>
      </c>
      <c r="AF447" s="8">
        <v>0</v>
      </c>
      <c r="AG447" s="8">
        <v>0</v>
      </c>
      <c r="AH447" s="12">
        <v>2</v>
      </c>
      <c r="AI447" s="12">
        <v>2</v>
      </c>
      <c r="AJ447" s="12">
        <v>0</v>
      </c>
      <c r="AK447" s="12">
        <v>1.5</v>
      </c>
      <c r="AL447" s="8">
        <v>0</v>
      </c>
      <c r="AM447" s="8">
        <v>0.5</v>
      </c>
      <c r="AN447" s="8">
        <v>0</v>
      </c>
      <c r="AO447" s="10">
        <v>0.25</v>
      </c>
      <c r="AP447" s="8">
        <v>3000</v>
      </c>
      <c r="AQ447" s="8">
        <v>0</v>
      </c>
      <c r="AR447" s="8">
        <v>0</v>
      </c>
      <c r="AS447" s="12">
        <v>0</v>
      </c>
      <c r="AT447" s="8" t="s">
        <v>153</v>
      </c>
      <c r="AU447" s="8"/>
      <c r="AV447" s="9" t="s">
        <v>171</v>
      </c>
      <c r="AW447" s="8" t="s">
        <v>155</v>
      </c>
      <c r="AX447" s="10">
        <v>0</v>
      </c>
      <c r="AY447" s="10">
        <v>21101051</v>
      </c>
      <c r="AZ447" s="9" t="s">
        <v>380</v>
      </c>
      <c r="BA447" s="213" t="s">
        <v>606</v>
      </c>
      <c r="BB447" s="17">
        <v>0</v>
      </c>
      <c r="BC447" s="17">
        <v>0</v>
      </c>
      <c r="BD447" s="23" t="s">
        <v>607</v>
      </c>
      <c r="BE447" s="8">
        <v>0</v>
      </c>
      <c r="BF447" s="8">
        <v>0</v>
      </c>
      <c r="BG447" s="8">
        <v>0</v>
      </c>
      <c r="BH447" s="8">
        <v>0</v>
      </c>
      <c r="BI447" s="8">
        <v>0</v>
      </c>
      <c r="BJ447" s="8">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62021402</v>
      </c>
      <c r="D448" s="9" t="s">
        <v>605</v>
      </c>
      <c r="E448" s="10">
        <v>1</v>
      </c>
      <c r="F448" s="12">
        <v>80000001</v>
      </c>
      <c r="G448" s="8">
        <v>62021403</v>
      </c>
      <c r="H448" s="8">
        <v>0</v>
      </c>
      <c r="I448" s="8">
        <v>42</v>
      </c>
      <c r="J448" s="8">
        <v>2</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606</v>
      </c>
      <c r="BB448" s="17">
        <v>0</v>
      </c>
      <c r="BC448" s="17">
        <v>0</v>
      </c>
      <c r="BD448" s="23" t="s">
        <v>607</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62021403</v>
      </c>
      <c r="D449" s="9" t="s">
        <v>605</v>
      </c>
      <c r="E449" s="10">
        <v>2</v>
      </c>
      <c r="F449" s="12">
        <v>80000001</v>
      </c>
      <c r="G449" s="8">
        <v>62021404</v>
      </c>
      <c r="H449" s="8">
        <v>0</v>
      </c>
      <c r="I449" s="8">
        <v>47</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608</v>
      </c>
      <c r="BB449" s="17">
        <v>0</v>
      </c>
      <c r="BC449" s="17">
        <v>0</v>
      </c>
      <c r="BD449" s="23" t="s">
        <v>609</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19.5" customHeight="1" spans="3:76">
      <c r="C450" s="8">
        <v>62021404</v>
      </c>
      <c r="D450" s="9" t="s">
        <v>605</v>
      </c>
      <c r="E450" s="10">
        <v>3</v>
      </c>
      <c r="F450" s="12">
        <v>80000001</v>
      </c>
      <c r="G450" s="8">
        <v>0</v>
      </c>
      <c r="H450" s="8">
        <v>0</v>
      </c>
      <c r="I450" s="8">
        <v>1</v>
      </c>
      <c r="J450" s="8">
        <v>0</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610</v>
      </c>
      <c r="BB450" s="17">
        <v>0</v>
      </c>
      <c r="BC450" s="17">
        <v>0</v>
      </c>
      <c r="BD450" s="23" t="s">
        <v>611</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62021405</v>
      </c>
      <c r="D451" s="9" t="s">
        <v>605</v>
      </c>
      <c r="E451" s="10">
        <v>4</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612</v>
      </c>
      <c r="BB451" s="17">
        <v>0</v>
      </c>
      <c r="BC451" s="17">
        <v>0</v>
      </c>
      <c r="BD451" s="23" t="s">
        <v>613</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62021406</v>
      </c>
      <c r="D452" s="9" t="s">
        <v>605</v>
      </c>
      <c r="E452" s="10">
        <v>5</v>
      </c>
      <c r="F452" s="12">
        <v>80000001</v>
      </c>
      <c r="G452" s="10">
        <v>0</v>
      </c>
      <c r="H452" s="10">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614</v>
      </c>
      <c r="BB452" s="17">
        <v>0</v>
      </c>
      <c r="BC452" s="17">
        <v>0</v>
      </c>
      <c r="BD452" s="23" t="s">
        <v>615</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20.1" customHeight="1" spans="3:76">
      <c r="C453" s="8">
        <v>62021511</v>
      </c>
      <c r="D453" s="11" t="s">
        <v>616</v>
      </c>
      <c r="E453" s="8">
        <v>1</v>
      </c>
      <c r="F453" s="12">
        <v>80000001</v>
      </c>
      <c r="G453" s="10">
        <v>0</v>
      </c>
      <c r="H453" s="10">
        <v>0</v>
      </c>
      <c r="I453" s="8">
        <v>1</v>
      </c>
      <c r="J453" s="8">
        <v>0</v>
      </c>
      <c r="K453" s="8">
        <v>0</v>
      </c>
      <c r="L453" s="10">
        <v>0</v>
      </c>
      <c r="M453" s="10">
        <v>0</v>
      </c>
      <c r="N453" s="10">
        <v>2</v>
      </c>
      <c r="O453" s="10">
        <v>2</v>
      </c>
      <c r="P453" s="10">
        <v>1</v>
      </c>
      <c r="Q453" s="10">
        <v>0</v>
      </c>
      <c r="R453" s="12">
        <v>0</v>
      </c>
      <c r="S453" s="17">
        <v>0</v>
      </c>
      <c r="T453" s="8">
        <v>1</v>
      </c>
      <c r="U453" s="10">
        <v>2</v>
      </c>
      <c r="V453" s="10">
        <v>0</v>
      </c>
      <c r="W453" s="10">
        <v>0</v>
      </c>
      <c r="X453" s="10"/>
      <c r="Y453" s="10">
        <v>0</v>
      </c>
      <c r="Z453" s="10">
        <v>0</v>
      </c>
      <c r="AA453" s="10">
        <v>0</v>
      </c>
      <c r="AB453" s="10">
        <v>0</v>
      </c>
      <c r="AC453" s="10">
        <v>0</v>
      </c>
      <c r="AD453" s="10">
        <v>0</v>
      </c>
      <c r="AE453" s="10">
        <v>9999999</v>
      </c>
      <c r="AF453" s="10">
        <v>0</v>
      </c>
      <c r="AG453" s="10">
        <v>0</v>
      </c>
      <c r="AH453" s="12">
        <v>2</v>
      </c>
      <c r="AI453" s="12">
        <v>0</v>
      </c>
      <c r="AJ453" s="12">
        <v>0</v>
      </c>
      <c r="AK453" s="12">
        <v>0</v>
      </c>
      <c r="AL453" s="10">
        <v>0</v>
      </c>
      <c r="AM453" s="10">
        <v>0</v>
      </c>
      <c r="AN453" s="10">
        <v>0</v>
      </c>
      <c r="AO453" s="10">
        <v>0</v>
      </c>
      <c r="AP453" s="10">
        <v>1000</v>
      </c>
      <c r="AQ453" s="10">
        <v>0</v>
      </c>
      <c r="AR453" s="10">
        <v>0</v>
      </c>
      <c r="AS453" s="12">
        <v>0</v>
      </c>
      <c r="AT453" s="10" t="s">
        <v>153</v>
      </c>
      <c r="AU453" s="10"/>
      <c r="AV453" s="11" t="s">
        <v>171</v>
      </c>
      <c r="AW453" s="10" t="s">
        <v>388</v>
      </c>
      <c r="AX453" s="10">
        <v>0</v>
      </c>
      <c r="AY453" s="10">
        <v>21101050</v>
      </c>
      <c r="AZ453" s="11" t="s">
        <v>156</v>
      </c>
      <c r="BA453" s="11" t="s">
        <v>153</v>
      </c>
      <c r="BB453" s="17">
        <v>0</v>
      </c>
      <c r="BC453" s="17">
        <v>0</v>
      </c>
      <c r="BD453" s="22" t="s">
        <v>617</v>
      </c>
      <c r="BE453" s="10">
        <v>0</v>
      </c>
      <c r="BF453" s="8">
        <v>0</v>
      </c>
      <c r="BG453" s="10">
        <v>0</v>
      </c>
      <c r="BH453" s="10">
        <v>0</v>
      </c>
      <c r="BI453" s="10">
        <v>0</v>
      </c>
      <c r="BJ453" s="10">
        <v>0</v>
      </c>
      <c r="BK453" s="25">
        <v>0</v>
      </c>
      <c r="BL453" s="12">
        <v>0</v>
      </c>
      <c r="BM453" s="12">
        <v>0</v>
      </c>
      <c r="BN453" s="12">
        <v>0</v>
      </c>
      <c r="BO453" s="12">
        <v>0</v>
      </c>
      <c r="BP453" s="12">
        <v>0</v>
      </c>
      <c r="BQ453" s="12">
        <v>0</v>
      </c>
      <c r="BR453" s="12">
        <v>0</v>
      </c>
      <c r="BS453" s="12"/>
      <c r="BT453" s="12"/>
      <c r="BU453" s="12"/>
      <c r="BV453" s="12">
        <v>0</v>
      </c>
      <c r="BW453" s="12">
        <v>0</v>
      </c>
      <c r="BX453" s="12">
        <v>0</v>
      </c>
    </row>
    <row r="454" ht="19.5" customHeight="1" spans="3:76">
      <c r="C454" s="8">
        <v>62021512</v>
      </c>
      <c r="D454" s="11" t="s">
        <v>618</v>
      </c>
      <c r="E454" s="8">
        <v>1</v>
      </c>
      <c r="F454" s="12">
        <v>80000001</v>
      </c>
      <c r="G454" s="10">
        <v>0</v>
      </c>
      <c r="H454" s="10">
        <v>0</v>
      </c>
      <c r="I454" s="8">
        <v>1</v>
      </c>
      <c r="J454" s="10">
        <v>0</v>
      </c>
      <c r="K454" s="8">
        <v>0</v>
      </c>
      <c r="L454" s="10">
        <v>0</v>
      </c>
      <c r="M454" s="10">
        <v>0</v>
      </c>
      <c r="N454" s="10">
        <v>2</v>
      </c>
      <c r="O454" s="10">
        <v>10</v>
      </c>
      <c r="P454" s="10">
        <v>0.8</v>
      </c>
      <c r="Q454" s="10">
        <v>0</v>
      </c>
      <c r="R454" s="12">
        <v>0</v>
      </c>
      <c r="S454" s="17">
        <v>0</v>
      </c>
      <c r="T454" s="8">
        <v>1</v>
      </c>
      <c r="U454" s="10">
        <v>2</v>
      </c>
      <c r="V454" s="10">
        <v>0</v>
      </c>
      <c r="W454" s="10">
        <v>2.5</v>
      </c>
      <c r="X454" s="10"/>
      <c r="Y454" s="10">
        <v>1500</v>
      </c>
      <c r="Z454" s="10">
        <v>0</v>
      </c>
      <c r="AA454" s="10">
        <v>0</v>
      </c>
      <c r="AB454" s="10">
        <v>0</v>
      </c>
      <c r="AC454" s="10">
        <v>0</v>
      </c>
      <c r="AD454" s="10">
        <v>0</v>
      </c>
      <c r="AE454" s="10">
        <v>5</v>
      </c>
      <c r="AF454" s="10">
        <v>1</v>
      </c>
      <c r="AG454" s="10">
        <v>2</v>
      </c>
      <c r="AH454" s="12">
        <v>2</v>
      </c>
      <c r="AI454" s="12">
        <v>2</v>
      </c>
      <c r="AJ454" s="12">
        <v>0</v>
      </c>
      <c r="AK454" s="12">
        <v>4</v>
      </c>
      <c r="AL454" s="10">
        <v>0</v>
      </c>
      <c r="AM454" s="10">
        <v>0</v>
      </c>
      <c r="AN454" s="10">
        <v>0</v>
      </c>
      <c r="AO454" s="10">
        <v>0.25</v>
      </c>
      <c r="AP454" s="10">
        <v>5000</v>
      </c>
      <c r="AQ454" s="10">
        <v>0.5</v>
      </c>
      <c r="AR454" s="10">
        <v>10</v>
      </c>
      <c r="AS454" s="12">
        <v>0</v>
      </c>
      <c r="AT454" s="10">
        <v>92002001</v>
      </c>
      <c r="AU454" s="10"/>
      <c r="AV454" s="11" t="s">
        <v>171</v>
      </c>
      <c r="AW454" s="10" t="s">
        <v>155</v>
      </c>
      <c r="AX454" s="10">
        <v>10003002</v>
      </c>
      <c r="AY454" s="10">
        <v>21101030</v>
      </c>
      <c r="AZ454" s="11" t="s">
        <v>194</v>
      </c>
      <c r="BA454" s="11">
        <v>0</v>
      </c>
      <c r="BB454" s="17">
        <v>0</v>
      </c>
      <c r="BC454" s="17">
        <v>0</v>
      </c>
      <c r="BD454" s="22"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62021513</v>
      </c>
      <c r="D455" s="11" t="s">
        <v>619</v>
      </c>
      <c r="E455" s="8">
        <v>1</v>
      </c>
      <c r="F455" s="12">
        <v>80000001</v>
      </c>
      <c r="G455" s="8">
        <v>0</v>
      </c>
      <c r="H455" s="8">
        <v>0</v>
      </c>
      <c r="I455" s="8">
        <v>1</v>
      </c>
      <c r="J455" s="8">
        <v>0</v>
      </c>
      <c r="K455" s="8">
        <v>0</v>
      </c>
      <c r="L455" s="10">
        <v>0</v>
      </c>
      <c r="M455" s="10">
        <v>0</v>
      </c>
      <c r="N455" s="10">
        <v>2</v>
      </c>
      <c r="O455" s="10">
        <v>10</v>
      </c>
      <c r="P455" s="10">
        <v>0.8</v>
      </c>
      <c r="Q455" s="10">
        <v>0</v>
      </c>
      <c r="R455" s="12">
        <v>0</v>
      </c>
      <c r="S455" s="17">
        <v>0</v>
      </c>
      <c r="T455" s="8">
        <v>1</v>
      </c>
      <c r="U455" s="10">
        <v>2</v>
      </c>
      <c r="V455" s="10">
        <v>0</v>
      </c>
      <c r="W455" s="10">
        <v>2.5</v>
      </c>
      <c r="X455" s="10"/>
      <c r="Y455" s="10">
        <v>2000</v>
      </c>
      <c r="Z455" s="10">
        <v>0</v>
      </c>
      <c r="AA455" s="10">
        <v>0</v>
      </c>
      <c r="AB455" s="10">
        <v>0</v>
      </c>
      <c r="AC455" s="10">
        <v>0</v>
      </c>
      <c r="AD455" s="10">
        <v>0</v>
      </c>
      <c r="AE455" s="10">
        <v>8</v>
      </c>
      <c r="AF455" s="10">
        <v>1</v>
      </c>
      <c r="AG455" s="10">
        <v>3</v>
      </c>
      <c r="AH455" s="12">
        <v>2</v>
      </c>
      <c r="AI455" s="12">
        <v>1</v>
      </c>
      <c r="AJ455" s="12">
        <v>0</v>
      </c>
      <c r="AK455" s="12">
        <v>6</v>
      </c>
      <c r="AL455" s="10">
        <v>0</v>
      </c>
      <c r="AM455" s="10">
        <v>0</v>
      </c>
      <c r="AN455" s="10">
        <v>0</v>
      </c>
      <c r="AO455" s="10">
        <v>0.25</v>
      </c>
      <c r="AP455" s="10">
        <v>3000</v>
      </c>
      <c r="AQ455" s="10">
        <v>0.5</v>
      </c>
      <c r="AR455" s="10">
        <v>0</v>
      </c>
      <c r="AS455" s="12">
        <v>0</v>
      </c>
      <c r="AT455" s="10">
        <v>0</v>
      </c>
      <c r="AU455" s="10"/>
      <c r="AV455" s="11" t="s">
        <v>171</v>
      </c>
      <c r="AW455" s="10" t="s">
        <v>172</v>
      </c>
      <c r="AX455" s="10">
        <v>10000006</v>
      </c>
      <c r="AY455" s="10">
        <v>21100010</v>
      </c>
      <c r="AZ455" s="11" t="s">
        <v>156</v>
      </c>
      <c r="BA455" s="11">
        <v>0</v>
      </c>
      <c r="BB455" s="17">
        <v>0</v>
      </c>
      <c r="BC455" s="17">
        <v>0</v>
      </c>
      <c r="BD455" s="22" t="str">
        <f t="shared" ref="BD455" si="67">"立即对目标范围内的怪物造成"&amp;W455*100&amp;"%攻击伤害+"&amp;Y455&amp;"点固定伤害"</f>
        <v>立即对目标范围内的怪物造成250%攻击伤害+2000点固定伤害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20.1" customHeight="1" spans="3:76">
      <c r="C456" s="8">
        <v>62021514</v>
      </c>
      <c r="D456" s="9" t="s">
        <v>620</v>
      </c>
      <c r="E456" s="8">
        <v>1</v>
      </c>
      <c r="F456" s="12">
        <v>80000001</v>
      </c>
      <c r="G456" s="10">
        <v>0</v>
      </c>
      <c r="H456" s="10">
        <v>0</v>
      </c>
      <c r="I456" s="10">
        <v>1</v>
      </c>
      <c r="J456" s="10">
        <v>0</v>
      </c>
      <c r="K456" s="10">
        <v>0</v>
      </c>
      <c r="L456" s="8">
        <v>0</v>
      </c>
      <c r="M456" s="8">
        <v>0</v>
      </c>
      <c r="N456" s="8">
        <v>5</v>
      </c>
      <c r="O456" s="8">
        <v>0</v>
      </c>
      <c r="P456" s="8">
        <v>0</v>
      </c>
      <c r="Q456" s="8">
        <v>0</v>
      </c>
      <c r="R456" s="12">
        <v>0</v>
      </c>
      <c r="S456" s="8">
        <v>0</v>
      </c>
      <c r="T456" s="8">
        <v>1</v>
      </c>
      <c r="U456" s="8">
        <v>2</v>
      </c>
      <c r="V456" s="8">
        <v>0</v>
      </c>
      <c r="W456" s="8">
        <v>0</v>
      </c>
      <c r="X456" s="8"/>
      <c r="Y456" s="8">
        <v>0</v>
      </c>
      <c r="Z456" s="8">
        <v>0</v>
      </c>
      <c r="AA456" s="8">
        <v>0</v>
      </c>
      <c r="AB456" s="8">
        <v>0</v>
      </c>
      <c r="AC456" s="8">
        <v>0</v>
      </c>
      <c r="AD456" s="8">
        <v>0</v>
      </c>
      <c r="AE456" s="8">
        <v>9</v>
      </c>
      <c r="AF456" s="8">
        <v>2</v>
      </c>
      <c r="AG456" s="8" t="s">
        <v>152</v>
      </c>
      <c r="AH456" s="12">
        <v>2</v>
      </c>
      <c r="AI456" s="12">
        <v>2</v>
      </c>
      <c r="AJ456" s="12">
        <v>0</v>
      </c>
      <c r="AK456" s="12">
        <v>1.5</v>
      </c>
      <c r="AL456" s="8">
        <v>0</v>
      </c>
      <c r="AM456" s="8">
        <v>0</v>
      </c>
      <c r="AN456" s="8">
        <v>0</v>
      </c>
      <c r="AO456" s="8">
        <v>0</v>
      </c>
      <c r="AP456" s="8">
        <v>3000</v>
      </c>
      <c r="AQ456" s="8">
        <v>0</v>
      </c>
      <c r="AR456" s="8">
        <v>0</v>
      </c>
      <c r="AS456" s="12">
        <v>0</v>
      </c>
      <c r="AT456" s="8" t="s">
        <v>153</v>
      </c>
      <c r="AU456" s="8"/>
      <c r="AV456" s="9" t="s">
        <v>171</v>
      </c>
      <c r="AW456" s="8">
        <v>0</v>
      </c>
      <c r="AX456" s="10">
        <v>0</v>
      </c>
      <c r="AY456" s="10">
        <v>0</v>
      </c>
      <c r="AZ456" s="9" t="s">
        <v>156</v>
      </c>
      <c r="BA456" s="8" t="s">
        <v>621</v>
      </c>
      <c r="BB456" s="17">
        <v>0</v>
      </c>
      <c r="BC456" s="17">
        <v>0</v>
      </c>
      <c r="BD456" s="23" t="s">
        <v>622</v>
      </c>
      <c r="BE456" s="8">
        <v>0</v>
      </c>
      <c r="BF456" s="8">
        <v>0</v>
      </c>
      <c r="BG456" s="8">
        <v>0</v>
      </c>
      <c r="BH456" s="8">
        <v>0</v>
      </c>
      <c r="BI456" s="8">
        <v>0</v>
      </c>
      <c r="BJ456" s="10">
        <v>0</v>
      </c>
      <c r="BK456" s="8">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62021515</v>
      </c>
      <c r="D457" s="9" t="s">
        <v>620</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623</v>
      </c>
      <c r="BB457" s="17">
        <v>0</v>
      </c>
      <c r="BC457" s="17">
        <v>0</v>
      </c>
      <c r="BD457" s="23" t="s">
        <v>624</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10">
        <v>62022101</v>
      </c>
      <c r="D458" s="27" t="s">
        <v>625</v>
      </c>
      <c r="E458" s="8">
        <v>0</v>
      </c>
      <c r="F458" s="12">
        <v>80000001</v>
      </c>
      <c r="G458" s="10">
        <v>62022102</v>
      </c>
      <c r="H458" s="10">
        <v>0</v>
      </c>
      <c r="I458" s="8">
        <v>18</v>
      </c>
      <c r="J458" s="8">
        <v>5</v>
      </c>
      <c r="K458" s="8">
        <v>0</v>
      </c>
      <c r="L458" s="12">
        <v>0</v>
      </c>
      <c r="M458" s="12">
        <v>0</v>
      </c>
      <c r="N458" s="12">
        <v>1</v>
      </c>
      <c r="O458" s="12">
        <v>0</v>
      </c>
      <c r="P458" s="12">
        <v>0</v>
      </c>
      <c r="Q458" s="12">
        <v>0</v>
      </c>
      <c r="R458" s="12">
        <v>0</v>
      </c>
      <c r="S458" s="12">
        <v>0</v>
      </c>
      <c r="T458" s="8">
        <v>1</v>
      </c>
      <c r="U458" s="12">
        <v>2</v>
      </c>
      <c r="V458" s="12">
        <v>0</v>
      </c>
      <c r="W458" s="10">
        <v>2.5</v>
      </c>
      <c r="X458" s="10"/>
      <c r="Y458" s="10">
        <v>750</v>
      </c>
      <c r="Z458" s="12">
        <v>0</v>
      </c>
      <c r="AA458" s="12">
        <v>0</v>
      </c>
      <c r="AB458" s="12">
        <v>0</v>
      </c>
      <c r="AC458" s="12">
        <v>0</v>
      </c>
      <c r="AD458" s="12">
        <v>0</v>
      </c>
      <c r="AE458" s="12">
        <v>10</v>
      </c>
      <c r="AF458" s="12">
        <v>0</v>
      </c>
      <c r="AG458" s="12">
        <v>0</v>
      </c>
      <c r="AH458" s="12">
        <v>7</v>
      </c>
      <c r="AI458" s="12">
        <v>0</v>
      </c>
      <c r="AJ458" s="12">
        <v>0</v>
      </c>
      <c r="AK458" s="12">
        <v>9</v>
      </c>
      <c r="AL458" s="12">
        <v>0</v>
      </c>
      <c r="AM458" s="12">
        <v>0</v>
      </c>
      <c r="AN458" s="12">
        <v>0</v>
      </c>
      <c r="AO458" s="12">
        <v>0.25</v>
      </c>
      <c r="AP458" s="12">
        <v>1000</v>
      </c>
      <c r="AQ458" s="12">
        <v>0</v>
      </c>
      <c r="AR458" s="12">
        <v>0</v>
      </c>
      <c r="AS458" s="12">
        <v>0</v>
      </c>
      <c r="AT458" s="211" t="s">
        <v>626</v>
      </c>
      <c r="AU458" s="12"/>
      <c r="AV458" s="27" t="s">
        <v>189</v>
      </c>
      <c r="AW458" s="12" t="s">
        <v>172</v>
      </c>
      <c r="AX458" s="12">
        <v>21102010</v>
      </c>
      <c r="AY458" s="12">
        <v>0</v>
      </c>
      <c r="AZ458" s="27" t="s">
        <v>156</v>
      </c>
      <c r="BA458" s="12">
        <v>0</v>
      </c>
      <c r="BB458" s="17">
        <v>0</v>
      </c>
      <c r="BC458" s="17">
        <v>0</v>
      </c>
      <c r="BD458" s="22" t="str">
        <f>"立即对当前目标怪物造成"&amp;W458*100&amp;"%攻击伤害+"&amp;Y458&amp;"点固定伤害,并使目标眩晕1.5秒和双防降低30%,持续6秒"</f>
        <v>立即对当前目标怪物造成250%攻击伤害+750点固定伤害,并使目标眩晕1.5秒和双防降低30%,持续6秒</v>
      </c>
      <c r="BE458" s="12">
        <v>0</v>
      </c>
      <c r="BF458" s="8">
        <v>0</v>
      </c>
      <c r="BG458" s="12">
        <v>0</v>
      </c>
      <c r="BH458" s="12">
        <v>0</v>
      </c>
      <c r="BI458" s="12">
        <v>0</v>
      </c>
      <c r="BJ458" s="12">
        <v>0</v>
      </c>
      <c r="BK458" s="25">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62022102</v>
      </c>
      <c r="D459" s="27" t="s">
        <v>625</v>
      </c>
      <c r="E459" s="8">
        <v>1</v>
      </c>
      <c r="F459" s="12">
        <v>80000001</v>
      </c>
      <c r="G459" s="10">
        <v>62022103</v>
      </c>
      <c r="H459" s="10">
        <v>0</v>
      </c>
      <c r="I459" s="8">
        <v>27</v>
      </c>
      <c r="J459" s="8">
        <v>2</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626</v>
      </c>
      <c r="AU459" s="12"/>
      <c r="AV459" s="27" t="s">
        <v>189</v>
      </c>
      <c r="AW459" s="12" t="s">
        <v>172</v>
      </c>
      <c r="AX459" s="12">
        <v>21102010</v>
      </c>
      <c r="AY459" s="12">
        <v>0</v>
      </c>
      <c r="AZ459" s="27" t="s">
        <v>156</v>
      </c>
      <c r="BA459" s="12">
        <v>0</v>
      </c>
      <c r="BB459" s="17">
        <v>0</v>
      </c>
      <c r="BC459" s="17">
        <v>0</v>
      </c>
      <c r="BD459" s="22"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62022103</v>
      </c>
      <c r="D460" s="27" t="s">
        <v>625</v>
      </c>
      <c r="E460" s="8">
        <v>2</v>
      </c>
      <c r="F460" s="12">
        <v>80000001</v>
      </c>
      <c r="G460" s="10">
        <v>62022104</v>
      </c>
      <c r="H460" s="10">
        <v>0</v>
      </c>
      <c r="I460" s="8">
        <v>32</v>
      </c>
      <c r="J460" s="8">
        <v>2</v>
      </c>
      <c r="K460" s="8">
        <v>0</v>
      </c>
      <c r="L460" s="12">
        <v>0</v>
      </c>
      <c r="M460" s="12">
        <v>0</v>
      </c>
      <c r="N460" s="12">
        <v>1</v>
      </c>
      <c r="O460" s="12">
        <v>0</v>
      </c>
      <c r="P460" s="12">
        <v>0</v>
      </c>
      <c r="Q460" s="12">
        <v>0</v>
      </c>
      <c r="R460" s="12">
        <v>0</v>
      </c>
      <c r="S460" s="12">
        <v>0</v>
      </c>
      <c r="T460" s="8">
        <v>1</v>
      </c>
      <c r="U460" s="12">
        <v>2</v>
      </c>
      <c r="V460" s="12">
        <v>0</v>
      </c>
      <c r="W460" s="10">
        <v>2.75</v>
      </c>
      <c r="X460" s="10"/>
      <c r="Y460" s="10">
        <v>1500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626</v>
      </c>
      <c r="AU460" s="12"/>
      <c r="AV460" s="27" t="s">
        <v>189</v>
      </c>
      <c r="AW460" s="12" t="s">
        <v>172</v>
      </c>
      <c r="AX460" s="12">
        <v>21102010</v>
      </c>
      <c r="AY460" s="12">
        <v>0</v>
      </c>
      <c r="AZ460" s="27" t="s">
        <v>156</v>
      </c>
      <c r="BA460" s="12">
        <v>0</v>
      </c>
      <c r="BB460" s="17">
        <v>0</v>
      </c>
      <c r="BC460" s="17">
        <v>0</v>
      </c>
      <c r="BD460" s="22" t="str">
        <f t="shared" si="68"/>
        <v>立即对当前目标怪物造成275%攻击伤害+1500点固定伤害,并使目标眩晕1.5秒和双防降低30%,持续6秒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62022104</v>
      </c>
      <c r="D461" s="27" t="s">
        <v>625</v>
      </c>
      <c r="E461" s="8">
        <v>3</v>
      </c>
      <c r="F461" s="12">
        <v>80000001</v>
      </c>
      <c r="G461" s="12">
        <v>0</v>
      </c>
      <c r="H461" s="12">
        <v>0</v>
      </c>
      <c r="I461" s="8">
        <v>0</v>
      </c>
      <c r="J461" s="15">
        <v>0</v>
      </c>
      <c r="K461" s="8">
        <v>0</v>
      </c>
      <c r="L461" s="12">
        <v>0</v>
      </c>
      <c r="M461" s="12">
        <v>0</v>
      </c>
      <c r="N461" s="12">
        <v>1</v>
      </c>
      <c r="O461" s="12">
        <v>0</v>
      </c>
      <c r="P461" s="12">
        <v>0</v>
      </c>
      <c r="Q461" s="12">
        <v>0</v>
      </c>
      <c r="R461" s="12">
        <v>0</v>
      </c>
      <c r="S461" s="12">
        <v>0</v>
      </c>
      <c r="T461" s="8">
        <v>1</v>
      </c>
      <c r="U461" s="12">
        <v>2</v>
      </c>
      <c r="V461" s="12">
        <v>0</v>
      </c>
      <c r="W461" s="10">
        <v>3</v>
      </c>
      <c r="X461" s="10"/>
      <c r="Y461" s="10">
        <v>2250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626</v>
      </c>
      <c r="AU461" s="12"/>
      <c r="AV461" s="27" t="s">
        <v>189</v>
      </c>
      <c r="AW461" s="12" t="s">
        <v>172</v>
      </c>
      <c r="AX461" s="12">
        <v>21102010</v>
      </c>
      <c r="AY461" s="12">
        <v>0</v>
      </c>
      <c r="AZ461" s="27" t="s">
        <v>156</v>
      </c>
      <c r="BA461" s="12">
        <v>0</v>
      </c>
      <c r="BB461" s="17">
        <v>0</v>
      </c>
      <c r="BC461" s="17">
        <v>0</v>
      </c>
      <c r="BD461" s="22" t="str">
        <f t="shared" si="68"/>
        <v>立即对当前目标怪物造成300%攻击伤害+2250点固定伤害,并使目标眩晕1.5秒和双防降低30%,持续6秒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62022105</v>
      </c>
      <c r="D462" s="27" t="s">
        <v>625</v>
      </c>
      <c r="E462" s="8">
        <v>4</v>
      </c>
      <c r="F462" s="12">
        <v>80000001</v>
      </c>
      <c r="G462" s="12">
        <v>0</v>
      </c>
      <c r="H462" s="12">
        <v>0</v>
      </c>
      <c r="I462" s="8">
        <v>0</v>
      </c>
      <c r="J462" s="8">
        <v>0</v>
      </c>
      <c r="K462" s="8">
        <v>0</v>
      </c>
      <c r="L462" s="12">
        <v>0</v>
      </c>
      <c r="M462" s="12">
        <v>0</v>
      </c>
      <c r="N462" s="12">
        <v>1</v>
      </c>
      <c r="O462" s="12">
        <v>0</v>
      </c>
      <c r="P462" s="12">
        <v>0</v>
      </c>
      <c r="Q462" s="12">
        <v>0</v>
      </c>
      <c r="R462" s="12">
        <v>0</v>
      </c>
      <c r="S462" s="12">
        <v>0</v>
      </c>
      <c r="T462" s="8">
        <v>1</v>
      </c>
      <c r="U462" s="12">
        <v>2</v>
      </c>
      <c r="V462" s="12">
        <v>0</v>
      </c>
      <c r="W462" s="10">
        <v>3.25</v>
      </c>
      <c r="X462" s="10"/>
      <c r="Y462" s="10">
        <v>3250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626</v>
      </c>
      <c r="AU462" s="12"/>
      <c r="AV462" s="27" t="s">
        <v>189</v>
      </c>
      <c r="AW462" s="12" t="s">
        <v>172</v>
      </c>
      <c r="AX462" s="12">
        <v>21102010</v>
      </c>
      <c r="AY462" s="12">
        <v>0</v>
      </c>
      <c r="AZ462" s="27" t="s">
        <v>156</v>
      </c>
      <c r="BA462" s="12">
        <v>0</v>
      </c>
      <c r="BB462" s="17">
        <v>0</v>
      </c>
      <c r="BC462" s="17">
        <v>0</v>
      </c>
      <c r="BD462" s="22" t="str">
        <f t="shared" si="68"/>
        <v>立即对当前目标怪物造成325%攻击伤害+3250点固定伤害,并使目标眩晕1.5秒和双防降低30%,持续6秒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62022106</v>
      </c>
      <c r="D463" s="27" t="s">
        <v>625</v>
      </c>
      <c r="E463" s="8">
        <v>5</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3.5</v>
      </c>
      <c r="X463" s="10"/>
      <c r="Y463" s="10">
        <v>4250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626</v>
      </c>
      <c r="AU463" s="12"/>
      <c r="AV463" s="27" t="s">
        <v>189</v>
      </c>
      <c r="AW463" s="12" t="s">
        <v>172</v>
      </c>
      <c r="AX463" s="12">
        <v>21102010</v>
      </c>
      <c r="AY463" s="12">
        <v>0</v>
      </c>
      <c r="AZ463" s="27" t="s">
        <v>156</v>
      </c>
      <c r="BA463" s="12">
        <v>0</v>
      </c>
      <c r="BB463" s="17">
        <v>0</v>
      </c>
      <c r="BC463" s="17">
        <v>0</v>
      </c>
      <c r="BD463" s="22" t="str">
        <f t="shared" si="68"/>
        <v>立即对当前目标怪物造成350%攻击伤害+4250点固定伤害,并使目标眩晕1.5秒和双防降低30%,持续6秒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62022201</v>
      </c>
      <c r="D464" s="11" t="s">
        <v>627</v>
      </c>
      <c r="E464" s="8">
        <v>0</v>
      </c>
      <c r="F464" s="12">
        <v>80000001</v>
      </c>
      <c r="G464" s="10">
        <f>C465</f>
        <v>62022202</v>
      </c>
      <c r="H464" s="10">
        <v>0</v>
      </c>
      <c r="I464" s="8">
        <v>25</v>
      </c>
      <c r="J464" s="8">
        <v>5</v>
      </c>
      <c r="K464" s="8">
        <v>0</v>
      </c>
      <c r="L464" s="10">
        <v>0</v>
      </c>
      <c r="M464" s="10">
        <v>0</v>
      </c>
      <c r="N464" s="10">
        <v>1</v>
      </c>
      <c r="O464" s="10">
        <v>0</v>
      </c>
      <c r="P464" s="10">
        <v>0</v>
      </c>
      <c r="Q464" s="10">
        <v>0</v>
      </c>
      <c r="R464" s="12">
        <v>0</v>
      </c>
      <c r="S464" s="17">
        <v>0</v>
      </c>
      <c r="T464" s="8">
        <v>1</v>
      </c>
      <c r="U464" s="10">
        <v>2</v>
      </c>
      <c r="V464" s="10">
        <v>0</v>
      </c>
      <c r="W464" s="10">
        <v>1.1</v>
      </c>
      <c r="X464" s="10"/>
      <c r="Y464" s="10">
        <v>1000</v>
      </c>
      <c r="Z464" s="10">
        <v>0</v>
      </c>
      <c r="AA464" s="10">
        <v>0</v>
      </c>
      <c r="AB464" s="10">
        <v>0</v>
      </c>
      <c r="AC464" s="10">
        <v>0</v>
      </c>
      <c r="AD464" s="10">
        <v>0</v>
      </c>
      <c r="AE464" s="12">
        <v>9</v>
      </c>
      <c r="AF464" s="10">
        <v>1</v>
      </c>
      <c r="AG464" s="10">
        <v>3</v>
      </c>
      <c r="AH464" s="12">
        <v>2</v>
      </c>
      <c r="AI464" s="12">
        <v>1</v>
      </c>
      <c r="AJ464" s="12">
        <v>0</v>
      </c>
      <c r="AK464" s="12">
        <v>6</v>
      </c>
      <c r="AL464" s="10">
        <v>0</v>
      </c>
      <c r="AM464" s="10">
        <v>0</v>
      </c>
      <c r="AN464" s="10">
        <v>0</v>
      </c>
      <c r="AO464" s="12">
        <v>0.25</v>
      </c>
      <c r="AP464" s="10">
        <v>6000</v>
      </c>
      <c r="AQ464" s="10">
        <v>0.5</v>
      </c>
      <c r="AR464" s="10">
        <v>0</v>
      </c>
      <c r="AS464" s="12">
        <v>0</v>
      </c>
      <c r="AT464" s="10">
        <v>92023001</v>
      </c>
      <c r="AU464" s="10"/>
      <c r="AV464" s="11" t="s">
        <v>171</v>
      </c>
      <c r="AW464" s="10" t="s">
        <v>214</v>
      </c>
      <c r="AX464" s="10">
        <v>10002001</v>
      </c>
      <c r="AY464" s="10">
        <v>21102020</v>
      </c>
      <c r="AZ464" s="11" t="s">
        <v>215</v>
      </c>
      <c r="BA464" s="11" t="s">
        <v>216</v>
      </c>
      <c r="BB464" s="17">
        <v>0</v>
      </c>
      <c r="BC464" s="17">
        <v>0</v>
      </c>
      <c r="BD464" s="22"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10">
        <v>0</v>
      </c>
      <c r="BF464" s="8">
        <v>0</v>
      </c>
      <c r="BG464" s="10">
        <v>0</v>
      </c>
      <c r="BH464" s="10">
        <v>0</v>
      </c>
      <c r="BI464" s="10">
        <v>0</v>
      </c>
      <c r="BJ464" s="10">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62022202</v>
      </c>
      <c r="D465" s="11" t="s">
        <v>627</v>
      </c>
      <c r="E465" s="8">
        <v>1</v>
      </c>
      <c r="F465" s="12">
        <v>80000001</v>
      </c>
      <c r="G465" s="10">
        <f t="shared" ref="G465:G466" si="69">C466</f>
        <v>62022203</v>
      </c>
      <c r="H465" s="10">
        <v>0</v>
      </c>
      <c r="I465" s="8">
        <v>32</v>
      </c>
      <c r="J465" s="8">
        <v>2</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62022203</v>
      </c>
      <c r="D466" s="11" t="s">
        <v>627</v>
      </c>
      <c r="E466" s="8">
        <v>2</v>
      </c>
      <c r="F466" s="12">
        <v>80000001</v>
      </c>
      <c r="G466" s="10">
        <f t="shared" si="69"/>
        <v>62022204</v>
      </c>
      <c r="H466" s="10">
        <v>0</v>
      </c>
      <c r="I466" s="8">
        <v>37</v>
      </c>
      <c r="J466" s="8">
        <v>2</v>
      </c>
      <c r="K466" s="8">
        <v>0</v>
      </c>
      <c r="L466" s="10">
        <v>0</v>
      </c>
      <c r="M466" s="10">
        <v>0</v>
      </c>
      <c r="N466" s="10">
        <v>1</v>
      </c>
      <c r="O466" s="10">
        <v>0</v>
      </c>
      <c r="P466" s="10">
        <v>0</v>
      </c>
      <c r="Q466" s="10">
        <v>0</v>
      </c>
      <c r="R466" s="12">
        <v>0</v>
      </c>
      <c r="S466" s="17">
        <v>0</v>
      </c>
      <c r="T466" s="8">
        <v>1</v>
      </c>
      <c r="U466" s="10">
        <v>2</v>
      </c>
      <c r="V466" s="10">
        <v>0</v>
      </c>
      <c r="W466" s="10">
        <v>1.2</v>
      </c>
      <c r="X466" s="10"/>
      <c r="Y466" s="10">
        <v>1500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si="70"/>
        <v>对目标区域释放法术,在此范围内的目标每秒造成120%攻击伤害+1500点固定伤害,并将目标移动速度降低50%,持续6秒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62022204</v>
      </c>
      <c r="D467" s="11" t="s">
        <v>627</v>
      </c>
      <c r="E467" s="8">
        <v>3</v>
      </c>
      <c r="F467" s="12">
        <v>80000001</v>
      </c>
      <c r="G467" s="8">
        <v>0</v>
      </c>
      <c r="H467" s="8">
        <v>0</v>
      </c>
      <c r="I467" s="8">
        <v>0</v>
      </c>
      <c r="J467" s="8">
        <v>0</v>
      </c>
      <c r="K467" s="8">
        <v>0</v>
      </c>
      <c r="L467" s="10">
        <v>0</v>
      </c>
      <c r="M467" s="10">
        <v>0</v>
      </c>
      <c r="N467" s="10">
        <v>1</v>
      </c>
      <c r="O467" s="10">
        <v>0</v>
      </c>
      <c r="P467" s="10">
        <v>0</v>
      </c>
      <c r="Q467" s="10">
        <v>0</v>
      </c>
      <c r="R467" s="12">
        <v>0</v>
      </c>
      <c r="S467" s="17">
        <v>0</v>
      </c>
      <c r="T467" s="8">
        <v>1</v>
      </c>
      <c r="U467" s="10">
        <v>2</v>
      </c>
      <c r="V467" s="10">
        <v>0</v>
      </c>
      <c r="W467" s="10">
        <v>1.3</v>
      </c>
      <c r="X467" s="10"/>
      <c r="Y467" s="10">
        <v>2000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对目标区域释放法术,在此范围内的目标每秒造成130%攻击伤害+2000点固定伤害,并将目标移动速度降低50%,持续6秒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62022205</v>
      </c>
      <c r="D468" s="11" t="s">
        <v>627</v>
      </c>
      <c r="E468" s="8">
        <v>4</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1.4</v>
      </c>
      <c r="X468" s="10"/>
      <c r="Y468" s="10">
        <v>2750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对目标区域释放法术,在此范围内的目标每秒造成140%攻击伤害+2750点固定伤害,并将目标移动速度降低50%,持续6秒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62022206</v>
      </c>
      <c r="D469" s="11" t="s">
        <v>627</v>
      </c>
      <c r="E469" s="8">
        <v>5</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1.5</v>
      </c>
      <c r="X469" s="10"/>
      <c r="Y469" s="10">
        <v>3500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对目标区域释放法术,在此范围内的目标每秒造成150%攻击伤害+3500点固定伤害,并将目标移动速度降低50%,持续6秒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62022301</v>
      </c>
      <c r="D470" s="27" t="s">
        <v>628</v>
      </c>
      <c r="E470" s="8">
        <v>0</v>
      </c>
      <c r="F470" s="12">
        <v>80000001</v>
      </c>
      <c r="G470" s="10">
        <v>62022302</v>
      </c>
      <c r="H470" s="10">
        <v>0</v>
      </c>
      <c r="I470" s="8">
        <v>30</v>
      </c>
      <c r="J470" s="10">
        <v>5</v>
      </c>
      <c r="K470" s="8">
        <v>0</v>
      </c>
      <c r="L470" s="12">
        <v>0</v>
      </c>
      <c r="M470" s="12">
        <v>0</v>
      </c>
      <c r="N470" s="12">
        <v>1</v>
      </c>
      <c r="O470" s="12">
        <v>0</v>
      </c>
      <c r="P470" s="12">
        <v>0</v>
      </c>
      <c r="Q470" s="12">
        <v>0</v>
      </c>
      <c r="R470" s="12">
        <v>0</v>
      </c>
      <c r="S470" s="12">
        <v>0</v>
      </c>
      <c r="T470" s="8">
        <v>1</v>
      </c>
      <c r="U470" s="12">
        <v>2</v>
      </c>
      <c r="V470" s="12">
        <v>0</v>
      </c>
      <c r="W470" s="10">
        <v>1.75</v>
      </c>
      <c r="X470" s="10"/>
      <c r="Y470" s="10">
        <v>1500</v>
      </c>
      <c r="Z470" s="12">
        <v>0</v>
      </c>
      <c r="AA470" s="12">
        <v>0</v>
      </c>
      <c r="AB470" s="12">
        <v>0</v>
      </c>
      <c r="AC470" s="12">
        <v>0</v>
      </c>
      <c r="AD470" s="12">
        <v>0</v>
      </c>
      <c r="AE470" s="12">
        <v>15</v>
      </c>
      <c r="AF470" s="12">
        <v>0</v>
      </c>
      <c r="AG470" s="12">
        <v>0</v>
      </c>
      <c r="AH470" s="12">
        <v>7</v>
      </c>
      <c r="AI470" s="12">
        <v>0</v>
      </c>
      <c r="AJ470" s="12">
        <v>0</v>
      </c>
      <c r="AK470" s="12">
        <v>8</v>
      </c>
      <c r="AL470" s="12">
        <v>0</v>
      </c>
      <c r="AM470" s="12">
        <v>0</v>
      </c>
      <c r="AN470" s="12">
        <v>0</v>
      </c>
      <c r="AO470" s="12">
        <v>0.25</v>
      </c>
      <c r="AP470" s="12">
        <v>1000</v>
      </c>
      <c r="AQ470" s="12">
        <v>0</v>
      </c>
      <c r="AR470" s="12">
        <v>0</v>
      </c>
      <c r="AS470" s="12">
        <v>0</v>
      </c>
      <c r="AT470" s="212" t="s">
        <v>629</v>
      </c>
      <c r="AU470" s="10"/>
      <c r="AV470" s="27" t="s">
        <v>189</v>
      </c>
      <c r="AW470" s="12" t="s">
        <v>630</v>
      </c>
      <c r="AX470" s="12" t="s">
        <v>153</v>
      </c>
      <c r="AY470" s="12">
        <v>0</v>
      </c>
      <c r="AZ470" s="27" t="s">
        <v>156</v>
      </c>
      <c r="BA470" s="12">
        <v>0</v>
      </c>
      <c r="BB470" s="17">
        <v>0</v>
      </c>
      <c r="BC470" s="17">
        <v>0</v>
      </c>
      <c r="BD470" s="22"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2">
        <v>0</v>
      </c>
      <c r="BF470" s="8">
        <v>0</v>
      </c>
      <c r="BG470" s="12">
        <v>0</v>
      </c>
      <c r="BH470" s="12">
        <v>0</v>
      </c>
      <c r="BI470" s="12">
        <v>0</v>
      </c>
      <c r="BJ470" s="12">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62022302</v>
      </c>
      <c r="D471" s="27" t="s">
        <v>628</v>
      </c>
      <c r="E471" s="8">
        <v>1</v>
      </c>
      <c r="F471" s="12">
        <v>80000001</v>
      </c>
      <c r="G471" s="10">
        <v>62022303</v>
      </c>
      <c r="H471" s="10">
        <v>0</v>
      </c>
      <c r="I471" s="8">
        <v>37</v>
      </c>
      <c r="J471" s="10">
        <v>2</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629</v>
      </c>
      <c r="AU471" s="10"/>
      <c r="AV471" s="27" t="s">
        <v>189</v>
      </c>
      <c r="AW471" s="12" t="s">
        <v>630</v>
      </c>
      <c r="AX471" s="12" t="s">
        <v>153</v>
      </c>
      <c r="AY471" s="12">
        <v>0</v>
      </c>
      <c r="AZ471" s="27" t="s">
        <v>156</v>
      </c>
      <c r="BA471" s="12">
        <v>0</v>
      </c>
      <c r="BB471" s="17">
        <v>0</v>
      </c>
      <c r="BC471" s="17">
        <v>0</v>
      </c>
      <c r="BD471" s="22" t="str">
        <f t="shared" si="71"/>
        <v>给目标释放一个持续8秒的灼烧效果,此效果每2秒会自动释放一个范围伤害,对敌方目标造成200%攻击伤害+1800点固定伤害,如果目标为怪物,会对其额外造成50%的伤害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62022303</v>
      </c>
      <c r="D472" s="27" t="s">
        <v>628</v>
      </c>
      <c r="E472" s="8">
        <v>2</v>
      </c>
      <c r="F472" s="12">
        <v>80000001</v>
      </c>
      <c r="G472" s="10">
        <v>62022304</v>
      </c>
      <c r="H472" s="10">
        <v>0</v>
      </c>
      <c r="I472" s="8">
        <v>42</v>
      </c>
      <c r="J472" s="10">
        <v>2</v>
      </c>
      <c r="K472" s="8">
        <v>0</v>
      </c>
      <c r="L472" s="12">
        <v>0</v>
      </c>
      <c r="M472" s="12">
        <v>0</v>
      </c>
      <c r="N472" s="12">
        <v>1</v>
      </c>
      <c r="O472" s="12">
        <v>0</v>
      </c>
      <c r="P472" s="12">
        <v>0</v>
      </c>
      <c r="Q472" s="12">
        <v>0</v>
      </c>
      <c r="R472" s="12">
        <v>0</v>
      </c>
      <c r="S472" s="12">
        <v>0</v>
      </c>
      <c r="T472" s="8">
        <v>1</v>
      </c>
      <c r="U472" s="12">
        <v>2</v>
      </c>
      <c r="V472" s="12">
        <v>0</v>
      </c>
      <c r="W472" s="10">
        <v>2</v>
      </c>
      <c r="X472" s="10"/>
      <c r="Y472" s="10">
        <v>2000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631</v>
      </c>
      <c r="AU472" s="10"/>
      <c r="AV472" s="27" t="s">
        <v>189</v>
      </c>
      <c r="AW472" s="12" t="s">
        <v>630</v>
      </c>
      <c r="AX472" s="12" t="s">
        <v>153</v>
      </c>
      <c r="AY472" s="12">
        <v>0</v>
      </c>
      <c r="AZ472" s="27" t="s">
        <v>156</v>
      </c>
      <c r="BA472" s="12">
        <v>0</v>
      </c>
      <c r="BB472" s="17">
        <v>0</v>
      </c>
      <c r="BC472" s="17">
        <v>0</v>
      </c>
      <c r="BD472" s="22" t="str">
        <f t="shared" si="71"/>
        <v>给目标释放一个持续8秒的灼烧效果,此效果每2秒会自动释放一个范围伤害,对敌方目标造成225%攻击伤害+2800点固定伤害,如果目标为怪物,会对其额外造成50%的伤害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62022304</v>
      </c>
      <c r="D473" s="27" t="s">
        <v>628</v>
      </c>
      <c r="E473" s="8">
        <v>3</v>
      </c>
      <c r="F473" s="12">
        <v>80000001</v>
      </c>
      <c r="G473" s="12">
        <v>0</v>
      </c>
      <c r="H473" s="12">
        <v>0</v>
      </c>
      <c r="I473" s="10">
        <v>0</v>
      </c>
      <c r="J473" s="10">
        <v>0</v>
      </c>
      <c r="K473" s="8">
        <v>0</v>
      </c>
      <c r="L473" s="12">
        <v>0</v>
      </c>
      <c r="M473" s="12">
        <v>0</v>
      </c>
      <c r="N473" s="12">
        <v>1</v>
      </c>
      <c r="O473" s="12">
        <v>0</v>
      </c>
      <c r="P473" s="12">
        <v>0</v>
      </c>
      <c r="Q473" s="12">
        <v>0</v>
      </c>
      <c r="R473" s="12">
        <v>0</v>
      </c>
      <c r="S473" s="12">
        <v>0</v>
      </c>
      <c r="T473" s="8">
        <v>1</v>
      </c>
      <c r="U473" s="12">
        <v>2</v>
      </c>
      <c r="V473" s="12">
        <v>0</v>
      </c>
      <c r="W473" s="10">
        <v>2.25</v>
      </c>
      <c r="X473" s="10"/>
      <c r="Y473" s="10">
        <v>2500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632</v>
      </c>
      <c r="AU473" s="10"/>
      <c r="AV473" s="27" t="s">
        <v>189</v>
      </c>
      <c r="AW473" s="12" t="s">
        <v>630</v>
      </c>
      <c r="AX473" s="12" t="s">
        <v>153</v>
      </c>
      <c r="AY473" s="12">
        <v>0</v>
      </c>
      <c r="AZ473" s="27" t="s">
        <v>156</v>
      </c>
      <c r="BA473" s="12">
        <v>0</v>
      </c>
      <c r="BB473" s="17">
        <v>0</v>
      </c>
      <c r="BC473" s="17">
        <v>0</v>
      </c>
      <c r="BD473" s="22" t="str">
        <f t="shared" si="71"/>
        <v>给目标释放一个持续8秒的灼烧效果,此效果每2秒会自动释放一个范围伤害,对敌方目标造成250%攻击伤害+4000点固定伤害,如果目标为怪物,会对其额外造成50%的伤害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62022305</v>
      </c>
      <c r="D474" s="27" t="s">
        <v>628</v>
      </c>
      <c r="E474" s="8">
        <v>4</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2.5</v>
      </c>
      <c r="X474" s="10"/>
      <c r="Y474" s="10">
        <v>3000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633</v>
      </c>
      <c r="AU474" s="10"/>
      <c r="AV474" s="27" t="s">
        <v>189</v>
      </c>
      <c r="AW474" s="12" t="s">
        <v>630</v>
      </c>
      <c r="AX474" s="12" t="s">
        <v>153</v>
      </c>
      <c r="AY474" s="12">
        <v>0</v>
      </c>
      <c r="AZ474" s="27" t="s">
        <v>156</v>
      </c>
      <c r="BA474" s="12">
        <v>0</v>
      </c>
      <c r="BB474" s="17">
        <v>0</v>
      </c>
      <c r="BC474" s="17">
        <v>0</v>
      </c>
      <c r="BD474" s="22" t="str">
        <f t="shared" si="71"/>
        <v>给目标释放一个持续8秒的灼烧效果,此效果每2秒会自动释放一个范围伤害,对敌方目标造成275%攻击伤害+5200点固定伤害,如果目标为怪物,会对其额外造成50%的伤害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62022306</v>
      </c>
      <c r="D475" s="27" t="s">
        <v>628</v>
      </c>
      <c r="E475" s="8">
        <v>5</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2.75</v>
      </c>
      <c r="X475" s="10"/>
      <c r="Y475" s="10">
        <v>3500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634</v>
      </c>
      <c r="AU475" s="10"/>
      <c r="AV475" s="27" t="s">
        <v>189</v>
      </c>
      <c r="AW475" s="12" t="s">
        <v>630</v>
      </c>
      <c r="AX475" s="12" t="s">
        <v>153</v>
      </c>
      <c r="AY475" s="12">
        <v>0</v>
      </c>
      <c r="AZ475" s="27" t="s">
        <v>156</v>
      </c>
      <c r="BA475" s="12">
        <v>0</v>
      </c>
      <c r="BB475" s="17">
        <v>0</v>
      </c>
      <c r="BC475" s="17">
        <v>0</v>
      </c>
      <c r="BD475" s="22" t="str">
        <f t="shared" si="71"/>
        <v>给目标释放一个持续8秒的灼烧效果,此效果每2秒会自动释放一个范围伤害,对敌方目标造成300%攻击伤害+900点固定伤害,如果目标为怪物,会对其额外造成50%的伤害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19.5" customHeight="1" spans="3:76">
      <c r="C476" s="10">
        <v>62022311</v>
      </c>
      <c r="D476" s="11" t="s">
        <v>635</v>
      </c>
      <c r="E476" s="8">
        <v>0</v>
      </c>
      <c r="F476" s="12">
        <v>80000001</v>
      </c>
      <c r="G476" s="10">
        <f>C477</f>
        <v>62022312</v>
      </c>
      <c r="H476" s="10">
        <v>0</v>
      </c>
      <c r="I476" s="8">
        <v>35</v>
      </c>
      <c r="J476" s="10">
        <v>0</v>
      </c>
      <c r="K476" s="8">
        <v>0</v>
      </c>
      <c r="L476" s="10">
        <v>0</v>
      </c>
      <c r="M476" s="10">
        <v>0</v>
      </c>
      <c r="N476" s="10">
        <v>1</v>
      </c>
      <c r="O476" s="10">
        <v>0</v>
      </c>
      <c r="P476" s="10">
        <v>0</v>
      </c>
      <c r="Q476" s="10">
        <v>0</v>
      </c>
      <c r="R476" s="12">
        <v>0</v>
      </c>
      <c r="S476" s="17">
        <v>0</v>
      </c>
      <c r="T476" s="8">
        <v>1</v>
      </c>
      <c r="U476" s="10">
        <v>2</v>
      </c>
      <c r="V476" s="10">
        <v>0</v>
      </c>
      <c r="W476" s="10">
        <v>1.75</v>
      </c>
      <c r="X476" s="10"/>
      <c r="Y476" s="10">
        <v>900</v>
      </c>
      <c r="Z476" s="10">
        <v>0</v>
      </c>
      <c r="AA476" s="10">
        <v>0</v>
      </c>
      <c r="AB476" s="10">
        <v>0</v>
      </c>
      <c r="AC476" s="10">
        <v>1</v>
      </c>
      <c r="AD476" s="10">
        <v>0</v>
      </c>
      <c r="AE476" s="10">
        <v>1</v>
      </c>
      <c r="AF476" s="10">
        <v>1</v>
      </c>
      <c r="AG476" s="10">
        <v>4</v>
      </c>
      <c r="AH476" s="12">
        <v>2</v>
      </c>
      <c r="AI476" s="12">
        <v>1</v>
      </c>
      <c r="AJ476" s="12">
        <v>0</v>
      </c>
      <c r="AK476" s="12">
        <v>6</v>
      </c>
      <c r="AL476" s="10">
        <v>0</v>
      </c>
      <c r="AM476" s="10">
        <v>0</v>
      </c>
      <c r="AN476" s="10">
        <v>0</v>
      </c>
      <c r="AO476" s="10">
        <v>0</v>
      </c>
      <c r="AP476" s="10">
        <v>30000</v>
      </c>
      <c r="AQ476" s="10">
        <v>0</v>
      </c>
      <c r="AR476" s="10">
        <v>0</v>
      </c>
      <c r="AS476" s="12">
        <v>0</v>
      </c>
      <c r="AT476" s="10">
        <v>0</v>
      </c>
      <c r="AU476" s="10"/>
      <c r="AV476" s="11" t="s">
        <v>171</v>
      </c>
      <c r="AW476" s="10" t="s">
        <v>636</v>
      </c>
      <c r="AX476" s="10">
        <v>10003002</v>
      </c>
      <c r="AY476" s="10">
        <v>21102031</v>
      </c>
      <c r="AZ476" s="11" t="s">
        <v>156</v>
      </c>
      <c r="BA476" s="11">
        <v>0</v>
      </c>
      <c r="BB476" s="17">
        <v>0</v>
      </c>
      <c r="BC476" s="17">
        <v>0</v>
      </c>
      <c r="BD476" s="22"/>
      <c r="BE476" s="10">
        <v>0</v>
      </c>
      <c r="BF476" s="8">
        <v>0</v>
      </c>
      <c r="BG476" s="10">
        <v>0</v>
      </c>
      <c r="BH476" s="10">
        <v>0</v>
      </c>
      <c r="BI476" s="10">
        <v>0</v>
      </c>
      <c r="BJ476" s="10">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62022312</v>
      </c>
      <c r="D477" s="11" t="s">
        <v>635</v>
      </c>
      <c r="E477" s="8">
        <v>1</v>
      </c>
      <c r="F477" s="12">
        <v>80000001</v>
      </c>
      <c r="G477" s="10">
        <f t="shared" ref="G477:G478" si="72">C478</f>
        <v>62022313</v>
      </c>
      <c r="H477" s="10">
        <v>0</v>
      </c>
      <c r="I477" s="8">
        <v>42</v>
      </c>
      <c r="J477" s="10">
        <v>0</v>
      </c>
      <c r="K477" s="8">
        <v>0</v>
      </c>
      <c r="L477" s="10">
        <v>0</v>
      </c>
      <c r="M477" s="10">
        <v>0</v>
      </c>
      <c r="N477" s="10">
        <v>1</v>
      </c>
      <c r="O477" s="10">
        <v>0</v>
      </c>
      <c r="P477" s="10">
        <v>0</v>
      </c>
      <c r="Q477" s="10">
        <v>0</v>
      </c>
      <c r="R477" s="12">
        <v>0</v>
      </c>
      <c r="S477" s="17">
        <v>0</v>
      </c>
      <c r="T477" s="8">
        <v>1</v>
      </c>
      <c r="U477" s="10">
        <v>2</v>
      </c>
      <c r="V477" s="10">
        <v>0</v>
      </c>
      <c r="W477" s="10">
        <v>2</v>
      </c>
      <c r="X477" s="10"/>
      <c r="Y477" s="10">
        <v>1800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636</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62022313</v>
      </c>
      <c r="D478" s="11" t="s">
        <v>635</v>
      </c>
      <c r="E478" s="8">
        <v>2</v>
      </c>
      <c r="F478" s="12">
        <v>80000001</v>
      </c>
      <c r="G478" s="10">
        <f t="shared" si="72"/>
        <v>62022314</v>
      </c>
      <c r="H478" s="10">
        <v>0</v>
      </c>
      <c r="I478" s="8">
        <v>47</v>
      </c>
      <c r="J478" s="10">
        <v>0</v>
      </c>
      <c r="K478" s="8">
        <v>0</v>
      </c>
      <c r="L478" s="10">
        <v>0</v>
      </c>
      <c r="M478" s="10">
        <v>0</v>
      </c>
      <c r="N478" s="10">
        <v>1</v>
      </c>
      <c r="O478" s="10">
        <v>0</v>
      </c>
      <c r="P478" s="10">
        <v>0</v>
      </c>
      <c r="Q478" s="10">
        <v>0</v>
      </c>
      <c r="R478" s="12">
        <v>0</v>
      </c>
      <c r="S478" s="17">
        <v>0</v>
      </c>
      <c r="T478" s="8">
        <v>1</v>
      </c>
      <c r="U478" s="10">
        <v>2</v>
      </c>
      <c r="V478" s="10">
        <v>0</v>
      </c>
      <c r="W478" s="10">
        <v>2.25</v>
      </c>
      <c r="X478" s="10"/>
      <c r="Y478" s="10">
        <v>2800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636</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62022314</v>
      </c>
      <c r="D479" s="11" t="s">
        <v>635</v>
      </c>
      <c r="E479" s="8">
        <v>3</v>
      </c>
      <c r="F479" s="12">
        <v>80000001</v>
      </c>
      <c r="G479" s="10">
        <v>0</v>
      </c>
      <c r="H479" s="10">
        <v>0</v>
      </c>
      <c r="I479" s="10">
        <v>0</v>
      </c>
      <c r="J479" s="10">
        <v>0</v>
      </c>
      <c r="K479" s="8">
        <v>0</v>
      </c>
      <c r="L479" s="10">
        <v>0</v>
      </c>
      <c r="M479" s="10">
        <v>0</v>
      </c>
      <c r="N479" s="10">
        <v>1</v>
      </c>
      <c r="O479" s="10">
        <v>0</v>
      </c>
      <c r="P479" s="10">
        <v>0</v>
      </c>
      <c r="Q479" s="10">
        <v>0</v>
      </c>
      <c r="R479" s="12">
        <v>0</v>
      </c>
      <c r="S479" s="17">
        <v>0</v>
      </c>
      <c r="T479" s="8">
        <v>1</v>
      </c>
      <c r="U479" s="10">
        <v>2</v>
      </c>
      <c r="V479" s="10">
        <v>0</v>
      </c>
      <c r="W479" s="10">
        <v>2.5</v>
      </c>
      <c r="X479" s="10"/>
      <c r="Y479" s="10">
        <v>4000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636</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62022315</v>
      </c>
      <c r="D480" s="11" t="s">
        <v>635</v>
      </c>
      <c r="E480" s="8">
        <v>4</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2.75</v>
      </c>
      <c r="X480" s="10"/>
      <c r="Y480" s="10">
        <v>5200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636</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62022401</v>
      </c>
      <c r="D481" s="11" t="s">
        <v>637</v>
      </c>
      <c r="E481" s="8">
        <v>0</v>
      </c>
      <c r="F481" s="12">
        <v>80000001</v>
      </c>
      <c r="G481" s="10">
        <f>C482</f>
        <v>62022402</v>
      </c>
      <c r="H481" s="10">
        <v>0</v>
      </c>
      <c r="I481" s="10">
        <v>35</v>
      </c>
      <c r="J481" s="10">
        <v>5</v>
      </c>
      <c r="K481" s="8">
        <v>0</v>
      </c>
      <c r="L481" s="10">
        <v>0</v>
      </c>
      <c r="M481" s="10">
        <v>0</v>
      </c>
      <c r="N481" s="10">
        <v>1</v>
      </c>
      <c r="O481" s="10">
        <v>0</v>
      </c>
      <c r="P481" s="10">
        <v>0</v>
      </c>
      <c r="Q481" s="10">
        <v>0</v>
      </c>
      <c r="R481" s="12">
        <v>0</v>
      </c>
      <c r="S481" s="17">
        <v>0</v>
      </c>
      <c r="T481" s="8">
        <v>1</v>
      </c>
      <c r="U481" s="10">
        <v>2</v>
      </c>
      <c r="V481" s="10">
        <v>0</v>
      </c>
      <c r="W481" s="10">
        <v>3</v>
      </c>
      <c r="X481" s="10"/>
      <c r="Y481" s="10">
        <v>900</v>
      </c>
      <c r="Z481" s="10">
        <v>0</v>
      </c>
      <c r="AA481" s="10">
        <v>0</v>
      </c>
      <c r="AB481" s="10">
        <v>0</v>
      </c>
      <c r="AC481" s="10">
        <v>0</v>
      </c>
      <c r="AD481" s="10">
        <v>0</v>
      </c>
      <c r="AE481" s="12">
        <v>20</v>
      </c>
      <c r="AF481" s="10">
        <v>1</v>
      </c>
      <c r="AG481" s="10">
        <v>3</v>
      </c>
      <c r="AH481" s="12">
        <v>2</v>
      </c>
      <c r="AI481" s="12">
        <v>1</v>
      </c>
      <c r="AJ481" s="12">
        <v>0</v>
      </c>
      <c r="AK481" s="12">
        <v>6</v>
      </c>
      <c r="AL481" s="10">
        <v>0</v>
      </c>
      <c r="AM481" s="10">
        <v>0.5</v>
      </c>
      <c r="AN481" s="10">
        <v>0</v>
      </c>
      <c r="AO481" s="10">
        <v>0</v>
      </c>
      <c r="AP481" s="10">
        <v>30000</v>
      </c>
      <c r="AQ481" s="10">
        <v>0</v>
      </c>
      <c r="AR481" s="10">
        <v>0</v>
      </c>
      <c r="AS481" s="12">
        <v>0</v>
      </c>
      <c r="AT481" s="212" t="s">
        <v>638</v>
      </c>
      <c r="AU481" s="10"/>
      <c r="AV481" s="11" t="s">
        <v>171</v>
      </c>
      <c r="AW481" s="10" t="s">
        <v>636</v>
      </c>
      <c r="AX481" s="10">
        <v>10003002</v>
      </c>
      <c r="AY481" s="10">
        <v>21102031</v>
      </c>
      <c r="AZ481" s="11" t="s">
        <v>156</v>
      </c>
      <c r="BA481" s="11">
        <v>0</v>
      </c>
      <c r="BB481" s="17">
        <v>0</v>
      </c>
      <c r="BC481" s="17">
        <v>0</v>
      </c>
      <c r="BD481" s="22"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62022402</v>
      </c>
      <c r="D482" s="11" t="s">
        <v>637</v>
      </c>
      <c r="E482" s="8">
        <v>1</v>
      </c>
      <c r="F482" s="12">
        <v>80000001</v>
      </c>
      <c r="G482" s="10">
        <f t="shared" ref="G482:G483" si="73">C483</f>
        <v>62022403</v>
      </c>
      <c r="H482" s="10">
        <v>0</v>
      </c>
      <c r="I482" s="8">
        <v>42</v>
      </c>
      <c r="J482" s="10">
        <v>2</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4</v>
      </c>
      <c r="AH482" s="12">
        <v>2</v>
      </c>
      <c r="AI482" s="12">
        <v>1</v>
      </c>
      <c r="AJ482" s="12">
        <v>0</v>
      </c>
      <c r="AK482" s="12">
        <v>6</v>
      </c>
      <c r="AL482" s="10">
        <v>0</v>
      </c>
      <c r="AM482" s="10">
        <v>0.5</v>
      </c>
      <c r="AN482" s="10">
        <v>0</v>
      </c>
      <c r="AO482" s="10">
        <v>0</v>
      </c>
      <c r="AP482" s="10">
        <v>30000</v>
      </c>
      <c r="AQ482" s="10">
        <v>0</v>
      </c>
      <c r="AR482" s="10">
        <v>0</v>
      </c>
      <c r="AS482" s="12">
        <v>0</v>
      </c>
      <c r="AT482" s="212" t="s">
        <v>638</v>
      </c>
      <c r="AU482" s="10"/>
      <c r="AV482" s="11" t="s">
        <v>171</v>
      </c>
      <c r="AW482" s="10" t="s">
        <v>636</v>
      </c>
      <c r="AX482" s="10">
        <v>10003002</v>
      </c>
      <c r="AY482" s="10">
        <v>21102040</v>
      </c>
      <c r="AZ482" s="11" t="s">
        <v>156</v>
      </c>
      <c r="BA482" s="11">
        <v>0</v>
      </c>
      <c r="BB482" s="17">
        <v>0</v>
      </c>
      <c r="BC482" s="17">
        <v>0</v>
      </c>
      <c r="BD482" s="22"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62022403</v>
      </c>
      <c r="D483" s="11" t="s">
        <v>637</v>
      </c>
      <c r="E483" s="8">
        <v>2</v>
      </c>
      <c r="F483" s="12">
        <v>80000001</v>
      </c>
      <c r="G483" s="10">
        <f t="shared" si="73"/>
        <v>62022404</v>
      </c>
      <c r="H483" s="10">
        <v>0</v>
      </c>
      <c r="I483" s="8">
        <v>47</v>
      </c>
      <c r="J483" s="10">
        <v>2</v>
      </c>
      <c r="K483" s="8">
        <v>0</v>
      </c>
      <c r="L483" s="10">
        <v>0</v>
      </c>
      <c r="M483" s="10">
        <v>0</v>
      </c>
      <c r="N483" s="10">
        <v>1</v>
      </c>
      <c r="O483" s="10">
        <v>0</v>
      </c>
      <c r="P483" s="10">
        <v>0</v>
      </c>
      <c r="Q483" s="10">
        <v>0</v>
      </c>
      <c r="R483" s="12">
        <v>0</v>
      </c>
      <c r="S483" s="17">
        <v>0</v>
      </c>
      <c r="T483" s="8">
        <v>1</v>
      </c>
      <c r="U483" s="10">
        <v>2</v>
      </c>
      <c r="V483" s="10">
        <v>0</v>
      </c>
      <c r="W483" s="10">
        <v>3.25</v>
      </c>
      <c r="X483" s="10"/>
      <c r="Y483" s="10">
        <v>1800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638</v>
      </c>
      <c r="AU483" s="10"/>
      <c r="AV483" s="11" t="s">
        <v>171</v>
      </c>
      <c r="AW483" s="10" t="s">
        <v>636</v>
      </c>
      <c r="AX483" s="10">
        <v>10003002</v>
      </c>
      <c r="AY483" s="10">
        <v>21102040</v>
      </c>
      <c r="AZ483" s="11" t="s">
        <v>156</v>
      </c>
      <c r="BA483" s="11">
        <v>0</v>
      </c>
      <c r="BB483" s="17">
        <v>0</v>
      </c>
      <c r="BC483" s="17">
        <v>0</v>
      </c>
      <c r="BD483" s="22" t="str">
        <f t="shared" si="74"/>
        <v>吟唱0.5秒,立即对目标范围内的怪物造成325%攻击伤害+1800点固定伤害,并造成2秒眩晕,并使其受到暴击伤害额外提升25%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62022404</v>
      </c>
      <c r="D484" s="11" t="s">
        <v>637</v>
      </c>
      <c r="E484" s="8">
        <v>3</v>
      </c>
      <c r="F484" s="12">
        <v>80000001</v>
      </c>
      <c r="G484" s="10">
        <v>0</v>
      </c>
      <c r="H484" s="10">
        <v>0</v>
      </c>
      <c r="I484" s="8">
        <v>0</v>
      </c>
      <c r="J484" s="10">
        <v>0</v>
      </c>
      <c r="K484" s="8">
        <v>0</v>
      </c>
      <c r="L484" s="10">
        <v>0</v>
      </c>
      <c r="M484" s="10">
        <v>0</v>
      </c>
      <c r="N484" s="10">
        <v>1</v>
      </c>
      <c r="O484" s="10">
        <v>0</v>
      </c>
      <c r="P484" s="10">
        <v>0</v>
      </c>
      <c r="Q484" s="10">
        <v>0</v>
      </c>
      <c r="R484" s="12">
        <v>0</v>
      </c>
      <c r="S484" s="17">
        <v>0</v>
      </c>
      <c r="T484" s="8">
        <v>1</v>
      </c>
      <c r="U484" s="10">
        <v>2</v>
      </c>
      <c r="V484" s="10">
        <v>0</v>
      </c>
      <c r="W484" s="10">
        <v>3.5</v>
      </c>
      <c r="X484" s="10"/>
      <c r="Y484" s="10">
        <v>2800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638</v>
      </c>
      <c r="AU484" s="10"/>
      <c r="AV484" s="11" t="s">
        <v>171</v>
      </c>
      <c r="AW484" s="10" t="s">
        <v>636</v>
      </c>
      <c r="AX484" s="10">
        <v>10003002</v>
      </c>
      <c r="AY484" s="10">
        <v>21102040</v>
      </c>
      <c r="AZ484" s="11" t="s">
        <v>156</v>
      </c>
      <c r="BA484" s="11">
        <v>0</v>
      </c>
      <c r="BB484" s="17">
        <v>0</v>
      </c>
      <c r="BC484" s="17">
        <v>0</v>
      </c>
      <c r="BD484" s="22" t="str">
        <f t="shared" si="74"/>
        <v>吟唱0.5秒,立即对目标范围内的怪物造成350%攻击伤害+2800点固定伤害,并造成2秒眩晕,并使其受到暴击伤害额外提升25%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62022405</v>
      </c>
      <c r="D485" s="11" t="s">
        <v>637</v>
      </c>
      <c r="E485" s="8">
        <v>4</v>
      </c>
      <c r="F485" s="12">
        <v>80000001</v>
      </c>
      <c r="G485" s="10">
        <v>0</v>
      </c>
      <c r="H485" s="10">
        <v>0</v>
      </c>
      <c r="I485" s="8">
        <v>0</v>
      </c>
      <c r="J485" s="8">
        <v>0</v>
      </c>
      <c r="K485" s="8">
        <v>0</v>
      </c>
      <c r="L485" s="10">
        <v>0</v>
      </c>
      <c r="M485" s="10">
        <v>0</v>
      </c>
      <c r="N485" s="10">
        <v>1</v>
      </c>
      <c r="O485" s="10">
        <v>0</v>
      </c>
      <c r="P485" s="10">
        <v>0</v>
      </c>
      <c r="Q485" s="10">
        <v>0</v>
      </c>
      <c r="R485" s="12">
        <v>0</v>
      </c>
      <c r="S485" s="17">
        <v>0</v>
      </c>
      <c r="T485" s="8">
        <v>1</v>
      </c>
      <c r="U485" s="10">
        <v>2</v>
      </c>
      <c r="V485" s="10">
        <v>0</v>
      </c>
      <c r="W485" s="10">
        <v>3.75</v>
      </c>
      <c r="X485" s="10"/>
      <c r="Y485" s="10">
        <v>4000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638</v>
      </c>
      <c r="AU485" s="10"/>
      <c r="AV485" s="11" t="s">
        <v>171</v>
      </c>
      <c r="AW485" s="10" t="s">
        <v>636</v>
      </c>
      <c r="AX485" s="10">
        <v>10003002</v>
      </c>
      <c r="AY485" s="10">
        <v>21102040</v>
      </c>
      <c r="AZ485" s="11" t="s">
        <v>156</v>
      </c>
      <c r="BA485" s="11">
        <v>0</v>
      </c>
      <c r="BB485" s="17">
        <v>0</v>
      </c>
      <c r="BC485" s="17">
        <v>0</v>
      </c>
      <c r="BD485" s="22" t="str">
        <f t="shared" si="74"/>
        <v>吟唱0.5秒,立即对目标范围内的怪物造成375%攻击伤害+4000点固定伤害,并造成2秒眩晕,并使其受到暴击伤害额外提升25%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62022406</v>
      </c>
      <c r="D486" s="11" t="s">
        <v>637</v>
      </c>
      <c r="E486" s="8">
        <v>5</v>
      </c>
      <c r="F486" s="12">
        <v>80000001</v>
      </c>
      <c r="G486" s="8">
        <v>0</v>
      </c>
      <c r="H486" s="8">
        <v>0</v>
      </c>
      <c r="I486" s="8">
        <v>0</v>
      </c>
      <c r="J486" s="8">
        <v>0</v>
      </c>
      <c r="K486" s="8">
        <v>0</v>
      </c>
      <c r="L486" s="10">
        <v>0</v>
      </c>
      <c r="M486" s="10">
        <v>0</v>
      </c>
      <c r="N486" s="10">
        <v>1</v>
      </c>
      <c r="O486" s="10">
        <v>0</v>
      </c>
      <c r="P486" s="10">
        <v>0</v>
      </c>
      <c r="Q486" s="10">
        <v>0</v>
      </c>
      <c r="R486" s="12">
        <v>0</v>
      </c>
      <c r="S486" s="17">
        <v>0</v>
      </c>
      <c r="T486" s="8">
        <v>1</v>
      </c>
      <c r="U486" s="10">
        <v>2</v>
      </c>
      <c r="V486" s="10">
        <v>0</v>
      </c>
      <c r="W486" s="10">
        <v>4</v>
      </c>
      <c r="X486" s="10"/>
      <c r="Y486" s="10">
        <v>5200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638</v>
      </c>
      <c r="AU486" s="10"/>
      <c r="AV486" s="11" t="s">
        <v>171</v>
      </c>
      <c r="AW486" s="10" t="s">
        <v>636</v>
      </c>
      <c r="AX486" s="10">
        <v>10003002</v>
      </c>
      <c r="AY486" s="10">
        <v>21102040</v>
      </c>
      <c r="AZ486" s="11" t="s">
        <v>156</v>
      </c>
      <c r="BA486" s="11">
        <v>0</v>
      </c>
      <c r="BB486" s="17">
        <v>0</v>
      </c>
      <c r="BC486" s="17">
        <v>0</v>
      </c>
      <c r="BD486" s="22" t="str">
        <f t="shared" si="74"/>
        <v>吟唱0.5秒,立即对目标范围内的怪物造成400%攻击伤害+5200点固定伤害,并造成2秒眩晕,并使其受到暴击伤害额外提升25%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20.1" customHeight="1" spans="3:76">
      <c r="C487" s="10">
        <v>62023101</v>
      </c>
      <c r="D487" s="11" t="s">
        <v>387</v>
      </c>
      <c r="E487" s="8">
        <v>0</v>
      </c>
      <c r="F487" s="12">
        <v>80000001</v>
      </c>
      <c r="G487" s="10">
        <f>C488</f>
        <v>62023102</v>
      </c>
      <c r="H487" s="10">
        <v>0</v>
      </c>
      <c r="I487" s="8">
        <v>18</v>
      </c>
      <c r="J487" s="8">
        <v>5</v>
      </c>
      <c r="K487" s="8">
        <v>0</v>
      </c>
      <c r="L487" s="10">
        <v>0</v>
      </c>
      <c r="M487" s="10">
        <v>0</v>
      </c>
      <c r="N487" s="10">
        <v>1</v>
      </c>
      <c r="O487" s="10">
        <v>0</v>
      </c>
      <c r="P487" s="10">
        <v>0</v>
      </c>
      <c r="Q487" s="10">
        <v>0</v>
      </c>
      <c r="R487" s="12">
        <v>0</v>
      </c>
      <c r="S487" s="17">
        <v>0</v>
      </c>
      <c r="T487" s="8">
        <v>1</v>
      </c>
      <c r="U487" s="10">
        <v>2</v>
      </c>
      <c r="V487" s="10">
        <v>0</v>
      </c>
      <c r="W487" s="10">
        <v>0</v>
      </c>
      <c r="X487" s="10"/>
      <c r="Y487" s="10">
        <v>0</v>
      </c>
      <c r="Z487" s="10">
        <v>0</v>
      </c>
      <c r="AA487" s="10">
        <v>0</v>
      </c>
      <c r="AB487" s="10">
        <v>0</v>
      </c>
      <c r="AC487" s="10">
        <v>0</v>
      </c>
      <c r="AD487" s="10">
        <v>0</v>
      </c>
      <c r="AE487" s="10">
        <v>30</v>
      </c>
      <c r="AF487" s="10">
        <v>0</v>
      </c>
      <c r="AG487" s="10">
        <v>0</v>
      </c>
      <c r="AH487" s="12">
        <v>2</v>
      </c>
      <c r="AI487" s="12">
        <v>0</v>
      </c>
      <c r="AJ487" s="12">
        <v>0</v>
      </c>
      <c r="AK487" s="12">
        <v>0</v>
      </c>
      <c r="AL487" s="10">
        <v>0</v>
      </c>
      <c r="AM487" s="10">
        <v>0</v>
      </c>
      <c r="AN487" s="10">
        <v>0</v>
      </c>
      <c r="AO487" s="38">
        <v>0</v>
      </c>
      <c r="AP487" s="10">
        <v>1000</v>
      </c>
      <c r="AQ487" s="10">
        <v>0</v>
      </c>
      <c r="AR487" s="10">
        <v>0</v>
      </c>
      <c r="AS487" s="12">
        <v>92011001</v>
      </c>
      <c r="AT487" s="10" t="s">
        <v>153</v>
      </c>
      <c r="AU487" s="10"/>
      <c r="AV487" s="11" t="s">
        <v>171</v>
      </c>
      <c r="AW487" s="10" t="s">
        <v>388</v>
      </c>
      <c r="AX487" s="10">
        <v>0</v>
      </c>
      <c r="AY487" s="10">
        <v>0</v>
      </c>
      <c r="AZ487" s="11" t="s">
        <v>156</v>
      </c>
      <c r="BA487" s="11" t="s">
        <v>153</v>
      </c>
      <c r="BB487" s="17">
        <v>0</v>
      </c>
      <c r="BC487" s="17">
        <v>0</v>
      </c>
      <c r="BD487" s="39" t="s">
        <v>639</v>
      </c>
      <c r="BE487" s="10">
        <v>0</v>
      </c>
      <c r="BF487" s="8">
        <v>0</v>
      </c>
      <c r="BG487" s="10">
        <v>0</v>
      </c>
      <c r="BH487" s="10">
        <v>0</v>
      </c>
      <c r="BI487" s="10">
        <v>0</v>
      </c>
      <c r="BJ487" s="10">
        <v>0</v>
      </c>
      <c r="BK487" s="25">
        <v>0</v>
      </c>
      <c r="BL487" s="12">
        <v>1</v>
      </c>
      <c r="BM487" s="12">
        <v>0</v>
      </c>
      <c r="BN487" s="12">
        <v>0</v>
      </c>
      <c r="BO487" s="12">
        <v>0</v>
      </c>
      <c r="BP487" s="12">
        <v>0</v>
      </c>
      <c r="BQ487" s="12">
        <v>0</v>
      </c>
      <c r="BR487" s="12">
        <v>0</v>
      </c>
      <c r="BS487" s="12"/>
      <c r="BT487" s="12"/>
      <c r="BU487" s="12"/>
      <c r="BV487" s="12">
        <v>0</v>
      </c>
      <c r="BW487" s="12">
        <v>0</v>
      </c>
      <c r="BX487" s="12">
        <v>0</v>
      </c>
    </row>
    <row r="488" ht="20.1" customHeight="1" spans="3:76">
      <c r="C488" s="10">
        <v>62023102</v>
      </c>
      <c r="D488" s="11" t="s">
        <v>387</v>
      </c>
      <c r="E488" s="8">
        <v>1</v>
      </c>
      <c r="F488" s="12">
        <v>80000001</v>
      </c>
      <c r="G488" s="10">
        <f t="shared" ref="G488:G489" si="75">C489</f>
        <v>62023103</v>
      </c>
      <c r="H488" s="10">
        <v>0</v>
      </c>
      <c r="I488" s="8">
        <v>27</v>
      </c>
      <c r="J488" s="8">
        <v>2</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639</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62023103</v>
      </c>
      <c r="D489" s="11" t="s">
        <v>387</v>
      </c>
      <c r="E489" s="8">
        <v>2</v>
      </c>
      <c r="F489" s="12">
        <v>80000001</v>
      </c>
      <c r="G489" s="10">
        <f t="shared" si="75"/>
        <v>62023104</v>
      </c>
      <c r="H489" s="10">
        <v>0</v>
      </c>
      <c r="I489" s="8">
        <v>32</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92011002</v>
      </c>
      <c r="AT489" s="10" t="s">
        <v>153</v>
      </c>
      <c r="AU489" s="10"/>
      <c r="AV489" s="11" t="s">
        <v>171</v>
      </c>
      <c r="AW489" s="10" t="s">
        <v>388</v>
      </c>
      <c r="AX489" s="10">
        <v>0</v>
      </c>
      <c r="AY489" s="10">
        <v>0</v>
      </c>
      <c r="AZ489" s="11" t="s">
        <v>156</v>
      </c>
      <c r="BA489" s="11" t="s">
        <v>153</v>
      </c>
      <c r="BB489" s="17">
        <v>0</v>
      </c>
      <c r="BC489" s="17">
        <v>0</v>
      </c>
      <c r="BD489" s="39" t="s">
        <v>640</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62023104</v>
      </c>
      <c r="D490" s="11" t="s">
        <v>387</v>
      </c>
      <c r="E490" s="8">
        <v>3</v>
      </c>
      <c r="F490" s="12">
        <v>80000001</v>
      </c>
      <c r="G490" s="8">
        <v>0</v>
      </c>
      <c r="H490" s="8">
        <v>0</v>
      </c>
      <c r="I490" s="8">
        <v>0</v>
      </c>
      <c r="J490" s="15">
        <v>0</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92011003</v>
      </c>
      <c r="AT490" s="10" t="s">
        <v>153</v>
      </c>
      <c r="AU490" s="10"/>
      <c r="AV490" s="11" t="s">
        <v>171</v>
      </c>
      <c r="AW490" s="10" t="s">
        <v>388</v>
      </c>
      <c r="AX490" s="10">
        <v>0</v>
      </c>
      <c r="AY490" s="10">
        <v>0</v>
      </c>
      <c r="AZ490" s="11" t="s">
        <v>156</v>
      </c>
      <c r="BA490" s="11" t="s">
        <v>153</v>
      </c>
      <c r="BB490" s="17">
        <v>0</v>
      </c>
      <c r="BC490" s="17">
        <v>0</v>
      </c>
      <c r="BD490" s="39" t="s">
        <v>641</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62023105</v>
      </c>
      <c r="D491" s="11" t="s">
        <v>387</v>
      </c>
      <c r="E491" s="8">
        <v>4</v>
      </c>
      <c r="F491" s="12">
        <v>80000001</v>
      </c>
      <c r="G491" s="8">
        <v>0</v>
      </c>
      <c r="H491" s="8">
        <v>0</v>
      </c>
      <c r="I491" s="8">
        <v>0</v>
      </c>
      <c r="J491" s="8">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92011004</v>
      </c>
      <c r="AT491" s="10" t="s">
        <v>153</v>
      </c>
      <c r="AU491" s="10"/>
      <c r="AV491" s="11" t="s">
        <v>171</v>
      </c>
      <c r="AW491" s="10" t="s">
        <v>388</v>
      </c>
      <c r="AX491" s="10">
        <v>0</v>
      </c>
      <c r="AY491" s="10">
        <v>0</v>
      </c>
      <c r="AZ491" s="11" t="s">
        <v>156</v>
      </c>
      <c r="BA491" s="11" t="s">
        <v>153</v>
      </c>
      <c r="BB491" s="17">
        <v>0</v>
      </c>
      <c r="BC491" s="17">
        <v>0</v>
      </c>
      <c r="BD491" s="39" t="s">
        <v>642</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62023106</v>
      </c>
      <c r="D492" s="11" t="s">
        <v>387</v>
      </c>
      <c r="E492" s="8">
        <v>5</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92011005</v>
      </c>
      <c r="AT492" s="10" t="s">
        <v>153</v>
      </c>
      <c r="AU492" s="10"/>
      <c r="AV492" s="11" t="s">
        <v>171</v>
      </c>
      <c r="AW492" s="10" t="s">
        <v>388</v>
      </c>
      <c r="AX492" s="10">
        <v>0</v>
      </c>
      <c r="AY492" s="10">
        <v>0</v>
      </c>
      <c r="AZ492" s="11" t="s">
        <v>156</v>
      </c>
      <c r="BA492" s="11" t="s">
        <v>153</v>
      </c>
      <c r="BB492" s="17">
        <v>0</v>
      </c>
      <c r="BC492" s="17">
        <v>0</v>
      </c>
      <c r="BD492" s="39" t="s">
        <v>643</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62023201</v>
      </c>
      <c r="D493" s="11" t="s">
        <v>210</v>
      </c>
      <c r="E493" s="8">
        <v>0</v>
      </c>
      <c r="F493" s="12">
        <v>80000001</v>
      </c>
      <c r="G493" s="10">
        <v>62023202</v>
      </c>
      <c r="H493" s="10">
        <v>0</v>
      </c>
      <c r="I493" s="8">
        <v>25</v>
      </c>
      <c r="J493" s="8">
        <v>5</v>
      </c>
      <c r="K493" s="8">
        <v>0</v>
      </c>
      <c r="L493" s="10">
        <v>0</v>
      </c>
      <c r="M493" s="10">
        <v>0</v>
      </c>
      <c r="N493" s="10">
        <v>1</v>
      </c>
      <c r="O493" s="10">
        <v>0</v>
      </c>
      <c r="P493" s="10">
        <v>0</v>
      </c>
      <c r="Q493" s="10">
        <v>0</v>
      </c>
      <c r="R493" s="12">
        <v>0</v>
      </c>
      <c r="S493" s="17">
        <v>0</v>
      </c>
      <c r="T493" s="8">
        <v>1</v>
      </c>
      <c r="U493" s="10">
        <v>2</v>
      </c>
      <c r="V493" s="10">
        <v>0</v>
      </c>
      <c r="W493" s="10">
        <v>1.1</v>
      </c>
      <c r="X493" s="10"/>
      <c r="Y493" s="10">
        <v>500</v>
      </c>
      <c r="Z493" s="10">
        <v>0</v>
      </c>
      <c r="AA493" s="10">
        <v>0</v>
      </c>
      <c r="AB493" s="10">
        <v>0</v>
      </c>
      <c r="AC493" s="10">
        <v>0</v>
      </c>
      <c r="AD493" s="10">
        <v>0</v>
      </c>
      <c r="AE493" s="10">
        <v>18</v>
      </c>
      <c r="AF493" s="10">
        <v>1</v>
      </c>
      <c r="AG493" s="10">
        <v>4</v>
      </c>
      <c r="AH493" s="12">
        <v>2</v>
      </c>
      <c r="AI493" s="12">
        <v>1</v>
      </c>
      <c r="AJ493" s="12">
        <v>0</v>
      </c>
      <c r="AK493" s="12">
        <v>6</v>
      </c>
      <c r="AL493" s="10">
        <v>0</v>
      </c>
      <c r="AM493" s="10">
        <v>0</v>
      </c>
      <c r="AN493" s="10">
        <v>0</v>
      </c>
      <c r="AO493" s="10">
        <v>0.25</v>
      </c>
      <c r="AP493" s="10">
        <v>10000</v>
      </c>
      <c r="AQ493" s="10">
        <v>0.5</v>
      </c>
      <c r="AR493" s="10">
        <v>0</v>
      </c>
      <c r="AS493" s="12">
        <v>0</v>
      </c>
      <c r="AT493" s="12">
        <v>92032001</v>
      </c>
      <c r="AU493" s="12"/>
      <c r="AV493" s="11" t="s">
        <v>171</v>
      </c>
      <c r="AW493" s="10" t="s">
        <v>412</v>
      </c>
      <c r="AX493" s="10">
        <v>10002001</v>
      </c>
      <c r="AY493" s="10">
        <v>21103020</v>
      </c>
      <c r="AZ493" s="11" t="s">
        <v>215</v>
      </c>
      <c r="BA493" s="11" t="s">
        <v>216</v>
      </c>
      <c r="BB493" s="17">
        <v>0</v>
      </c>
      <c r="BC493" s="17">
        <v>0</v>
      </c>
      <c r="BD493" s="39"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10">
        <v>0</v>
      </c>
      <c r="BF493" s="8">
        <v>0</v>
      </c>
      <c r="BG493" s="10">
        <v>0</v>
      </c>
      <c r="BH493" s="10">
        <v>0</v>
      </c>
      <c r="BI493" s="10">
        <v>0</v>
      </c>
      <c r="BJ493" s="10">
        <v>0</v>
      </c>
      <c r="BK493" s="25">
        <v>0</v>
      </c>
      <c r="BL493" s="12">
        <v>0</v>
      </c>
      <c r="BM493" s="12">
        <v>0</v>
      </c>
      <c r="BN493" s="12">
        <v>0</v>
      </c>
      <c r="BO493" s="12">
        <v>0</v>
      </c>
      <c r="BP493" s="12">
        <v>0</v>
      </c>
      <c r="BQ493" s="12">
        <v>0</v>
      </c>
      <c r="BR493" s="12">
        <v>0</v>
      </c>
      <c r="BS493" s="12"/>
      <c r="BT493" s="12"/>
      <c r="BU493" s="12"/>
      <c r="BV493" s="12">
        <v>0</v>
      </c>
      <c r="BW493" s="12">
        <v>0</v>
      </c>
      <c r="BX493" s="12">
        <v>0</v>
      </c>
    </row>
    <row r="494" ht="20.1" customHeight="1" spans="3:76">
      <c r="C494" s="10">
        <v>62023202</v>
      </c>
      <c r="D494" s="11" t="s">
        <v>210</v>
      </c>
      <c r="E494" s="8">
        <v>1</v>
      </c>
      <c r="F494" s="12">
        <v>80000001</v>
      </c>
      <c r="G494" s="10">
        <v>62023203</v>
      </c>
      <c r="H494" s="10">
        <v>0</v>
      </c>
      <c r="I494" s="8">
        <v>32</v>
      </c>
      <c r="J494" s="8">
        <v>2</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si="76"/>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62023203</v>
      </c>
      <c r="D495" s="11" t="s">
        <v>210</v>
      </c>
      <c r="E495" s="8">
        <v>2</v>
      </c>
      <c r="F495" s="12">
        <v>80000001</v>
      </c>
      <c r="G495" s="10">
        <v>62023204</v>
      </c>
      <c r="H495" s="10">
        <v>0</v>
      </c>
      <c r="I495" s="8">
        <v>37</v>
      </c>
      <c r="J495" s="8">
        <v>2</v>
      </c>
      <c r="K495" s="8">
        <v>0</v>
      </c>
      <c r="L495" s="10">
        <v>0</v>
      </c>
      <c r="M495" s="10">
        <v>0</v>
      </c>
      <c r="N495" s="10">
        <v>1</v>
      </c>
      <c r="O495" s="10">
        <v>0</v>
      </c>
      <c r="P495" s="10">
        <v>0</v>
      </c>
      <c r="Q495" s="10">
        <v>0</v>
      </c>
      <c r="R495" s="12">
        <v>0</v>
      </c>
      <c r="S495" s="17">
        <v>0</v>
      </c>
      <c r="T495" s="8">
        <v>1</v>
      </c>
      <c r="U495" s="10">
        <v>2</v>
      </c>
      <c r="V495" s="10">
        <v>0</v>
      </c>
      <c r="W495" s="10">
        <v>1.2</v>
      </c>
      <c r="X495" s="10"/>
      <c r="Y495" s="10">
        <v>800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对目标区域释放治愈之境,附近己方单位每秒恢复最大生命值3%的生命值,对敌方目标每秒损失120%攻击伤害+800,持续10秒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62023204</v>
      </c>
      <c r="D496" s="11" t="s">
        <v>210</v>
      </c>
      <c r="E496" s="8">
        <v>3</v>
      </c>
      <c r="F496" s="12">
        <v>80000001</v>
      </c>
      <c r="G496" s="8">
        <v>0</v>
      </c>
      <c r="H496" s="8">
        <v>0</v>
      </c>
      <c r="I496" s="8">
        <v>0</v>
      </c>
      <c r="J496" s="8">
        <v>0</v>
      </c>
      <c r="K496" s="8">
        <v>0</v>
      </c>
      <c r="L496" s="10">
        <v>0</v>
      </c>
      <c r="M496" s="10">
        <v>0</v>
      </c>
      <c r="N496" s="10">
        <v>1</v>
      </c>
      <c r="O496" s="10">
        <v>0</v>
      </c>
      <c r="P496" s="10">
        <v>0</v>
      </c>
      <c r="Q496" s="10">
        <v>0</v>
      </c>
      <c r="R496" s="12">
        <v>0</v>
      </c>
      <c r="S496" s="17">
        <v>0</v>
      </c>
      <c r="T496" s="8">
        <v>1</v>
      </c>
      <c r="U496" s="10">
        <v>2</v>
      </c>
      <c r="V496" s="10">
        <v>0</v>
      </c>
      <c r="W496" s="10">
        <v>1.3</v>
      </c>
      <c r="X496" s="10"/>
      <c r="Y496" s="10">
        <v>1150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对目标区域释放治愈之境,附近己方单位每秒恢复最大生命值3%的生命值,对敌方目标每秒损失130%攻击伤害+1150,持续10秒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62023205</v>
      </c>
      <c r="D497" s="11" t="s">
        <v>210</v>
      </c>
      <c r="E497" s="8">
        <v>4</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1.4</v>
      </c>
      <c r="X497" s="10"/>
      <c r="Y497" s="10">
        <v>1550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对目标区域释放治愈之境,附近己方单位每秒恢复最大生命值3%的生命值,对敌方目标每秒损失140%攻击伤害+1550,持续10秒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62023206</v>
      </c>
      <c r="D498" s="11" t="s">
        <v>210</v>
      </c>
      <c r="E498" s="8">
        <v>5</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1.5</v>
      </c>
      <c r="X498" s="10"/>
      <c r="Y498" s="10">
        <v>2050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对目标区域释放治愈之境,附近己方单位每秒恢复最大生命值3%的生命值,对敌方目标每秒损失150%攻击伤害+2050,持续10秒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19.5" customHeight="1" spans="3:76">
      <c r="C499" s="10">
        <v>62023301</v>
      </c>
      <c r="D499" s="11" t="s">
        <v>644</v>
      </c>
      <c r="E499" s="8">
        <v>0</v>
      </c>
      <c r="F499" s="12">
        <v>80000001</v>
      </c>
      <c r="G499" s="10">
        <v>62023302</v>
      </c>
      <c r="H499" s="10">
        <v>0</v>
      </c>
      <c r="I499" s="8">
        <v>30</v>
      </c>
      <c r="J499" s="10">
        <v>5</v>
      </c>
      <c r="K499" s="8">
        <v>0</v>
      </c>
      <c r="L499" s="10">
        <v>0</v>
      </c>
      <c r="M499" s="10">
        <v>0</v>
      </c>
      <c r="N499" s="10">
        <v>1</v>
      </c>
      <c r="O499" s="10">
        <v>0</v>
      </c>
      <c r="P499" s="10">
        <v>0</v>
      </c>
      <c r="Q499" s="10">
        <v>0</v>
      </c>
      <c r="R499" s="12">
        <v>0</v>
      </c>
      <c r="S499" s="17">
        <v>0</v>
      </c>
      <c r="T499" s="8">
        <v>1</v>
      </c>
      <c r="U499" s="10">
        <v>2</v>
      </c>
      <c r="V499" s="10">
        <v>0</v>
      </c>
      <c r="W499" s="10">
        <v>2</v>
      </c>
      <c r="X499" s="10"/>
      <c r="Y499" s="10">
        <v>750</v>
      </c>
      <c r="Z499" s="10">
        <v>0</v>
      </c>
      <c r="AA499" s="10">
        <v>0</v>
      </c>
      <c r="AB499" s="10">
        <v>0</v>
      </c>
      <c r="AC499" s="10">
        <v>0</v>
      </c>
      <c r="AD499" s="10">
        <v>0</v>
      </c>
      <c r="AE499" s="10">
        <v>9</v>
      </c>
      <c r="AF499" s="10">
        <v>1</v>
      </c>
      <c r="AG499" s="10">
        <v>3</v>
      </c>
      <c r="AH499" s="12">
        <v>2</v>
      </c>
      <c r="AI499" s="12">
        <v>1</v>
      </c>
      <c r="AJ499" s="12">
        <v>0</v>
      </c>
      <c r="AK499" s="12">
        <v>6</v>
      </c>
      <c r="AL499" s="10">
        <v>0</v>
      </c>
      <c r="AM499" s="10">
        <v>0</v>
      </c>
      <c r="AN499" s="10">
        <v>0</v>
      </c>
      <c r="AO499" s="10">
        <v>0.25</v>
      </c>
      <c r="AP499" s="10">
        <v>2000</v>
      </c>
      <c r="AQ499" s="10">
        <v>0</v>
      </c>
      <c r="AR499" s="10">
        <v>0</v>
      </c>
      <c r="AS499" s="12">
        <v>0</v>
      </c>
      <c r="AT499" s="211" t="s">
        <v>645</v>
      </c>
      <c r="AU499" s="12"/>
      <c r="AV499" s="11" t="s">
        <v>171</v>
      </c>
      <c r="AW499" s="10" t="s">
        <v>646</v>
      </c>
      <c r="AX499" s="10">
        <v>10003002</v>
      </c>
      <c r="AY499" s="10">
        <v>21103030</v>
      </c>
      <c r="AZ499" s="11" t="s">
        <v>156</v>
      </c>
      <c r="BA499" s="11">
        <v>0</v>
      </c>
      <c r="BB499" s="17">
        <v>0</v>
      </c>
      <c r="BC499" s="17">
        <v>0</v>
      </c>
      <c r="BD499" s="22"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62023302</v>
      </c>
      <c r="D500" s="11" t="s">
        <v>644</v>
      </c>
      <c r="E500" s="8">
        <v>1</v>
      </c>
      <c r="F500" s="12">
        <v>80000001</v>
      </c>
      <c r="G500" s="10">
        <v>62023303</v>
      </c>
      <c r="H500" s="10">
        <v>0</v>
      </c>
      <c r="I500" s="8">
        <v>37</v>
      </c>
      <c r="J500" s="10">
        <v>2</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645</v>
      </c>
      <c r="AU500" s="12"/>
      <c r="AV500" s="11" t="s">
        <v>171</v>
      </c>
      <c r="AW500" s="10" t="s">
        <v>646</v>
      </c>
      <c r="AX500" s="10">
        <v>10003002</v>
      </c>
      <c r="AY500" s="10">
        <v>21103030</v>
      </c>
      <c r="AZ500" s="11" t="s">
        <v>156</v>
      </c>
      <c r="BA500" s="11">
        <v>0</v>
      </c>
      <c r="BB500" s="17">
        <v>0</v>
      </c>
      <c r="BC500" s="17">
        <v>0</v>
      </c>
      <c r="BD500" s="22"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62023303</v>
      </c>
      <c r="D501" s="11" t="s">
        <v>644</v>
      </c>
      <c r="E501" s="8">
        <v>2</v>
      </c>
      <c r="F501" s="12">
        <v>80000001</v>
      </c>
      <c r="G501" s="10">
        <v>62023304</v>
      </c>
      <c r="H501" s="10">
        <v>0</v>
      </c>
      <c r="I501" s="8">
        <v>42</v>
      </c>
      <c r="J501" s="10">
        <v>2</v>
      </c>
      <c r="K501" s="8">
        <v>0</v>
      </c>
      <c r="L501" s="10">
        <v>0</v>
      </c>
      <c r="M501" s="10">
        <v>0</v>
      </c>
      <c r="N501" s="10">
        <v>1</v>
      </c>
      <c r="O501" s="10">
        <v>0</v>
      </c>
      <c r="P501" s="10">
        <v>0</v>
      </c>
      <c r="Q501" s="10">
        <v>0</v>
      </c>
      <c r="R501" s="12">
        <v>0</v>
      </c>
      <c r="S501" s="17">
        <v>0</v>
      </c>
      <c r="T501" s="8">
        <v>1</v>
      </c>
      <c r="U501" s="10">
        <v>2</v>
      </c>
      <c r="V501" s="10">
        <v>0</v>
      </c>
      <c r="W501" s="10">
        <v>2.25</v>
      </c>
      <c r="X501" s="10"/>
      <c r="Y501" s="10">
        <v>1500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645</v>
      </c>
      <c r="AU501" s="12"/>
      <c r="AV501" s="11" t="s">
        <v>171</v>
      </c>
      <c r="AW501" s="10" t="s">
        <v>646</v>
      </c>
      <c r="AX501" s="10">
        <v>10003002</v>
      </c>
      <c r="AY501" s="10">
        <v>21103030</v>
      </c>
      <c r="AZ501" s="11" t="s">
        <v>156</v>
      </c>
      <c r="BA501" s="11">
        <v>0</v>
      </c>
      <c r="BB501" s="17">
        <v>0</v>
      </c>
      <c r="BC501" s="17">
        <v>0</v>
      </c>
      <c r="BD501" s="22" t="str">
        <f t="shared" si="77"/>
        <v>立即对目标范围内的怪物造成225%攻击伤害+1500点固定伤害,并使目标受到伤害额外增加50%且眩晕2秒,此效果只对怪物有效,持续10秒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62023304</v>
      </c>
      <c r="D502" s="11" t="s">
        <v>644</v>
      </c>
      <c r="E502" s="8">
        <v>3</v>
      </c>
      <c r="F502" s="12">
        <v>80000001</v>
      </c>
      <c r="G502" s="10">
        <v>0</v>
      </c>
      <c r="H502" s="10">
        <v>0</v>
      </c>
      <c r="I502" s="10">
        <v>0</v>
      </c>
      <c r="J502" s="10">
        <v>0</v>
      </c>
      <c r="K502" s="8">
        <v>0</v>
      </c>
      <c r="L502" s="10">
        <v>0</v>
      </c>
      <c r="M502" s="10">
        <v>0</v>
      </c>
      <c r="N502" s="10">
        <v>1</v>
      </c>
      <c r="O502" s="10">
        <v>0</v>
      </c>
      <c r="P502" s="10">
        <v>0</v>
      </c>
      <c r="Q502" s="10">
        <v>0</v>
      </c>
      <c r="R502" s="12">
        <v>0</v>
      </c>
      <c r="S502" s="17">
        <v>0</v>
      </c>
      <c r="T502" s="8">
        <v>1</v>
      </c>
      <c r="U502" s="10">
        <v>2</v>
      </c>
      <c r="V502" s="10">
        <v>0</v>
      </c>
      <c r="W502" s="10">
        <v>2.5</v>
      </c>
      <c r="X502" s="10"/>
      <c r="Y502" s="10">
        <v>2250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645</v>
      </c>
      <c r="AU502" s="12"/>
      <c r="AV502" s="11" t="s">
        <v>171</v>
      </c>
      <c r="AW502" s="10" t="s">
        <v>646</v>
      </c>
      <c r="AX502" s="10">
        <v>10003002</v>
      </c>
      <c r="AY502" s="10">
        <v>21103030</v>
      </c>
      <c r="AZ502" s="11" t="s">
        <v>156</v>
      </c>
      <c r="BA502" s="11">
        <v>0</v>
      </c>
      <c r="BB502" s="17">
        <v>0</v>
      </c>
      <c r="BC502" s="17">
        <v>0</v>
      </c>
      <c r="BD502" s="22" t="str">
        <f t="shared" si="77"/>
        <v>立即对目标范围内的怪物造成250%攻击伤害+2250点固定伤害,并使目标受到伤害额外增加50%且眩晕2秒,此效果只对怪物有效,持续10秒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62023305</v>
      </c>
      <c r="D503" s="11" t="s">
        <v>644</v>
      </c>
      <c r="E503" s="8">
        <v>4</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2.75</v>
      </c>
      <c r="X503" s="10"/>
      <c r="Y503" s="10">
        <v>3250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645</v>
      </c>
      <c r="AU503" s="12"/>
      <c r="AV503" s="11" t="s">
        <v>171</v>
      </c>
      <c r="AW503" s="10" t="s">
        <v>646</v>
      </c>
      <c r="AX503" s="10">
        <v>10003002</v>
      </c>
      <c r="AY503" s="10">
        <v>21103030</v>
      </c>
      <c r="AZ503" s="11" t="s">
        <v>156</v>
      </c>
      <c r="BA503" s="11">
        <v>0</v>
      </c>
      <c r="BB503" s="17">
        <v>0</v>
      </c>
      <c r="BC503" s="17">
        <v>0</v>
      </c>
      <c r="BD503" s="22" t="str">
        <f t="shared" si="77"/>
        <v>立即对目标范围内的怪物造成275%攻击伤害+3250点固定伤害,并使目标受到伤害额外增加50%且眩晕2秒,此效果只对怪物有效,持续10秒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62023306</v>
      </c>
      <c r="D504" s="11" t="s">
        <v>644</v>
      </c>
      <c r="E504" s="8">
        <v>5</v>
      </c>
      <c r="F504" s="12">
        <v>80000001</v>
      </c>
      <c r="G504" s="8">
        <v>0</v>
      </c>
      <c r="H504" s="8">
        <v>0</v>
      </c>
      <c r="I504" s="10">
        <v>0</v>
      </c>
      <c r="J504" s="10">
        <v>0</v>
      </c>
      <c r="K504" s="8">
        <v>0</v>
      </c>
      <c r="L504" s="10">
        <v>0</v>
      </c>
      <c r="M504" s="10">
        <v>0</v>
      </c>
      <c r="N504" s="10">
        <v>1</v>
      </c>
      <c r="O504" s="10">
        <v>0</v>
      </c>
      <c r="P504" s="10">
        <v>0</v>
      </c>
      <c r="Q504" s="10">
        <v>0</v>
      </c>
      <c r="R504" s="12">
        <v>0</v>
      </c>
      <c r="S504" s="17">
        <v>0</v>
      </c>
      <c r="T504" s="8">
        <v>1</v>
      </c>
      <c r="U504" s="10">
        <v>2</v>
      </c>
      <c r="V504" s="10">
        <v>0</v>
      </c>
      <c r="W504" s="10">
        <v>3</v>
      </c>
      <c r="X504" s="10"/>
      <c r="Y504" s="10">
        <v>4250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645</v>
      </c>
      <c r="AU504" s="12"/>
      <c r="AV504" s="11" t="s">
        <v>171</v>
      </c>
      <c r="AW504" s="10" t="s">
        <v>646</v>
      </c>
      <c r="AX504" s="10">
        <v>10003002</v>
      </c>
      <c r="AY504" s="10">
        <v>21103030</v>
      </c>
      <c r="AZ504" s="11" t="s">
        <v>156</v>
      </c>
      <c r="BA504" s="11">
        <v>0</v>
      </c>
      <c r="BB504" s="17">
        <v>0</v>
      </c>
      <c r="BC504" s="17">
        <v>0</v>
      </c>
      <c r="BD504" s="22" t="str">
        <f t="shared" si="77"/>
        <v>立即对目标范围内的怪物造成300%攻击伤害+4250点固定伤害,并使目标受到伤害额外增加50%且眩晕2秒,此效果只对怪物有效,持续10秒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20.1" customHeight="1" spans="2:76">
      <c r="B505" s="54"/>
      <c r="C505" s="12">
        <v>62023401</v>
      </c>
      <c r="D505" s="27" t="s">
        <v>647</v>
      </c>
      <c r="E505" s="12">
        <v>0</v>
      </c>
      <c r="F505" s="12">
        <v>80000001</v>
      </c>
      <c r="G505" s="12">
        <f>C506</f>
        <v>62023402</v>
      </c>
      <c r="H505" s="12">
        <v>0</v>
      </c>
      <c r="I505" s="12">
        <v>35</v>
      </c>
      <c r="J505" s="12">
        <v>5</v>
      </c>
      <c r="K505" s="12">
        <v>0</v>
      </c>
      <c r="L505" s="12">
        <v>0</v>
      </c>
      <c r="M505" s="12">
        <v>0</v>
      </c>
      <c r="N505" s="12">
        <v>1</v>
      </c>
      <c r="O505" s="12">
        <v>0</v>
      </c>
      <c r="P505" s="12">
        <v>0</v>
      </c>
      <c r="Q505" s="12">
        <v>0</v>
      </c>
      <c r="R505" s="12">
        <v>0</v>
      </c>
      <c r="S505" s="12">
        <v>0</v>
      </c>
      <c r="T505" s="12">
        <v>1</v>
      </c>
      <c r="U505" s="12">
        <v>2</v>
      </c>
      <c r="V505" s="12">
        <v>0</v>
      </c>
      <c r="W505" s="12">
        <v>0</v>
      </c>
      <c r="X505" s="12"/>
      <c r="Y505" s="12">
        <v>0</v>
      </c>
      <c r="Z505" s="12">
        <v>0</v>
      </c>
      <c r="AA505" s="12">
        <v>0</v>
      </c>
      <c r="AB505" s="12">
        <v>0</v>
      </c>
      <c r="AC505" s="12">
        <v>0</v>
      </c>
      <c r="AD505" s="12">
        <v>0</v>
      </c>
      <c r="AE505" s="12">
        <v>15</v>
      </c>
      <c r="AF505" s="12">
        <v>1</v>
      </c>
      <c r="AG505" s="12">
        <v>3</v>
      </c>
      <c r="AH505" s="12">
        <v>2</v>
      </c>
      <c r="AI505" s="12">
        <v>1</v>
      </c>
      <c r="AJ505" s="12">
        <v>1</v>
      </c>
      <c r="AK505" s="12">
        <v>6</v>
      </c>
      <c r="AL505" s="12">
        <v>0</v>
      </c>
      <c r="AM505" s="12">
        <v>0</v>
      </c>
      <c r="AN505" s="12">
        <v>0</v>
      </c>
      <c r="AO505" s="12">
        <v>0.25</v>
      </c>
      <c r="AP505" s="12">
        <v>2000</v>
      </c>
      <c r="AQ505" s="12">
        <v>0.1</v>
      </c>
      <c r="AR505" s="12">
        <v>0</v>
      </c>
      <c r="AS505" s="12">
        <v>0</v>
      </c>
      <c r="AT505" s="211" t="s">
        <v>648</v>
      </c>
      <c r="AU505" s="12"/>
      <c r="AV505" s="27" t="s">
        <v>189</v>
      </c>
      <c r="AW505" s="12" t="s">
        <v>208</v>
      </c>
      <c r="AX505" s="12" t="s">
        <v>153</v>
      </c>
      <c r="AY505" s="12">
        <v>21103040</v>
      </c>
      <c r="AZ505" s="27" t="s">
        <v>156</v>
      </c>
      <c r="BA505" s="12">
        <v>0</v>
      </c>
      <c r="BB505" s="12">
        <v>0</v>
      </c>
      <c r="BC505" s="12">
        <v>0</v>
      </c>
      <c r="BD505" s="34" t="s">
        <v>649</v>
      </c>
      <c r="BE505" s="12">
        <v>0</v>
      </c>
      <c r="BF505" s="12">
        <v>0</v>
      </c>
      <c r="BG505" s="12">
        <v>0</v>
      </c>
      <c r="BH505" s="12">
        <v>0</v>
      </c>
      <c r="BI505" s="12">
        <v>0</v>
      </c>
      <c r="BJ505" s="12">
        <v>0</v>
      </c>
      <c r="BK505" s="36">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62023402</v>
      </c>
      <c r="D506" s="27" t="s">
        <v>647</v>
      </c>
      <c r="E506" s="12">
        <v>1</v>
      </c>
      <c r="F506" s="12">
        <v>80000001</v>
      </c>
      <c r="G506" s="12">
        <f t="shared" ref="G506:G507" si="78">C507</f>
        <v>62023403</v>
      </c>
      <c r="H506" s="12">
        <v>0</v>
      </c>
      <c r="I506" s="12">
        <v>42</v>
      </c>
      <c r="J506" s="12">
        <v>2</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648</v>
      </c>
      <c r="AU506" s="12"/>
      <c r="AV506" s="27" t="s">
        <v>189</v>
      </c>
      <c r="AW506" s="12" t="s">
        <v>208</v>
      </c>
      <c r="AX506" s="12" t="s">
        <v>153</v>
      </c>
      <c r="AY506" s="12">
        <v>21103040</v>
      </c>
      <c r="AZ506" s="27" t="s">
        <v>156</v>
      </c>
      <c r="BA506" s="12">
        <v>0</v>
      </c>
      <c r="BB506" s="12">
        <v>0</v>
      </c>
      <c r="BC506" s="12">
        <v>0</v>
      </c>
      <c r="BD506" s="34" t="s">
        <v>649</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62023403</v>
      </c>
      <c r="D507" s="27" t="s">
        <v>647</v>
      </c>
      <c r="E507" s="12">
        <v>2</v>
      </c>
      <c r="F507" s="12">
        <v>80000001</v>
      </c>
      <c r="G507" s="12">
        <f t="shared" si="78"/>
        <v>62023404</v>
      </c>
      <c r="H507" s="12">
        <v>0</v>
      </c>
      <c r="I507" s="12">
        <v>47</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650</v>
      </c>
      <c r="AU507" s="12"/>
      <c r="AV507" s="27" t="s">
        <v>189</v>
      </c>
      <c r="AW507" s="12" t="s">
        <v>208</v>
      </c>
      <c r="AX507" s="12" t="s">
        <v>153</v>
      </c>
      <c r="AY507" s="12">
        <v>21103040</v>
      </c>
      <c r="AZ507" s="27" t="s">
        <v>156</v>
      </c>
      <c r="BA507" s="12">
        <v>0</v>
      </c>
      <c r="BB507" s="12">
        <v>0</v>
      </c>
      <c r="BC507" s="12">
        <v>0</v>
      </c>
      <c r="BD507" s="34" t="s">
        <v>651</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62023404</v>
      </c>
      <c r="D508" s="27" t="s">
        <v>647</v>
      </c>
      <c r="E508" s="12">
        <v>3</v>
      </c>
      <c r="F508" s="12">
        <v>80000001</v>
      </c>
      <c r="G508" s="12">
        <v>0</v>
      </c>
      <c r="H508" s="12">
        <v>0</v>
      </c>
      <c r="I508" s="12">
        <v>0</v>
      </c>
      <c r="J508" s="12">
        <v>0</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652</v>
      </c>
      <c r="AU508" s="12"/>
      <c r="AV508" s="27" t="s">
        <v>189</v>
      </c>
      <c r="AW508" s="12" t="s">
        <v>208</v>
      </c>
      <c r="AX508" s="12" t="s">
        <v>153</v>
      </c>
      <c r="AY508" s="12">
        <v>21103040</v>
      </c>
      <c r="AZ508" s="27" t="s">
        <v>156</v>
      </c>
      <c r="BA508" s="12">
        <v>0</v>
      </c>
      <c r="BB508" s="12">
        <v>0</v>
      </c>
      <c r="BC508" s="12">
        <v>0</v>
      </c>
      <c r="BD508" s="34" t="s">
        <v>653</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62023405</v>
      </c>
      <c r="D509" s="27" t="s">
        <v>647</v>
      </c>
      <c r="E509" s="12">
        <v>4</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654</v>
      </c>
      <c r="AU509" s="12"/>
      <c r="AV509" s="27" t="s">
        <v>189</v>
      </c>
      <c r="AW509" s="12" t="s">
        <v>208</v>
      </c>
      <c r="AX509" s="12" t="s">
        <v>153</v>
      </c>
      <c r="AY509" s="12">
        <v>21103040</v>
      </c>
      <c r="AZ509" s="27" t="s">
        <v>156</v>
      </c>
      <c r="BA509" s="12">
        <v>0</v>
      </c>
      <c r="BB509" s="12">
        <v>0</v>
      </c>
      <c r="BC509" s="12">
        <v>0</v>
      </c>
      <c r="BD509" s="34" t="s">
        <v>655</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62023406</v>
      </c>
      <c r="D510" s="27" t="s">
        <v>647</v>
      </c>
      <c r="E510" s="12">
        <v>5</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656</v>
      </c>
      <c r="AU510" s="12"/>
      <c r="AV510" s="27" t="s">
        <v>189</v>
      </c>
      <c r="AW510" s="12" t="s">
        <v>208</v>
      </c>
      <c r="AX510" s="12" t="s">
        <v>153</v>
      </c>
      <c r="AY510" s="12">
        <v>21103040</v>
      </c>
      <c r="AZ510" s="27" t="s">
        <v>156</v>
      </c>
      <c r="BA510" s="12">
        <v>0</v>
      </c>
      <c r="BB510" s="12">
        <v>0</v>
      </c>
      <c r="BC510" s="12">
        <v>0</v>
      </c>
      <c r="BD510" s="34" t="s">
        <v>657</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19.5" customHeight="1" spans="3:76">
      <c r="C511" s="43">
        <v>63011101</v>
      </c>
      <c r="D511" s="55" t="s">
        <v>522</v>
      </c>
      <c r="E511" s="43">
        <v>0</v>
      </c>
      <c r="F511" s="12">
        <v>80000001</v>
      </c>
      <c r="G511" s="43">
        <f t="shared" ref="G511:G513" si="79">C512</f>
        <v>63011102</v>
      </c>
      <c r="H511" s="43">
        <v>5</v>
      </c>
      <c r="I511" s="12">
        <v>1</v>
      </c>
      <c r="J511" s="12">
        <v>5</v>
      </c>
      <c r="K511" s="43">
        <v>0</v>
      </c>
      <c r="L511" s="43">
        <v>0</v>
      </c>
      <c r="M511" s="43">
        <v>0</v>
      </c>
      <c r="N511" s="43">
        <v>1</v>
      </c>
      <c r="O511" s="43">
        <v>0</v>
      </c>
      <c r="P511" s="43">
        <v>0</v>
      </c>
      <c r="Q511" s="43">
        <v>0</v>
      </c>
      <c r="R511" s="43">
        <v>0</v>
      </c>
      <c r="S511" s="43">
        <v>0</v>
      </c>
      <c r="T511" s="43">
        <v>1</v>
      </c>
      <c r="U511" s="43">
        <v>1</v>
      </c>
      <c r="V511" s="43">
        <v>0</v>
      </c>
      <c r="W511" s="43">
        <v>1.75</v>
      </c>
      <c r="X511" s="43"/>
      <c r="Y511" s="43">
        <v>750</v>
      </c>
      <c r="Z511" s="43">
        <v>0</v>
      </c>
      <c r="AA511" s="43">
        <v>20</v>
      </c>
      <c r="AB511" s="43">
        <v>0</v>
      </c>
      <c r="AC511" s="43">
        <v>0</v>
      </c>
      <c r="AD511" s="43">
        <v>0</v>
      </c>
      <c r="AE511" s="43">
        <v>9</v>
      </c>
      <c r="AF511" s="43">
        <v>1</v>
      </c>
      <c r="AG511" s="43">
        <v>3</v>
      </c>
      <c r="AH511" s="43">
        <v>2</v>
      </c>
      <c r="AI511" s="43">
        <v>2</v>
      </c>
      <c r="AJ511" s="43">
        <v>0</v>
      </c>
      <c r="AK511" s="43">
        <v>3</v>
      </c>
      <c r="AL511" s="43">
        <v>0</v>
      </c>
      <c r="AM511" s="43">
        <v>0</v>
      </c>
      <c r="AN511" s="43">
        <v>0</v>
      </c>
      <c r="AO511" s="43">
        <v>0.25</v>
      </c>
      <c r="AP511" s="43">
        <v>1500</v>
      </c>
      <c r="AQ511" s="43">
        <v>0.25</v>
      </c>
      <c r="AR511" s="43">
        <v>30</v>
      </c>
      <c r="AS511" s="43">
        <v>0</v>
      </c>
      <c r="AT511" s="43">
        <v>92002001</v>
      </c>
      <c r="AU511" s="43"/>
      <c r="AV511" s="55" t="s">
        <v>171</v>
      </c>
      <c r="AW511" s="43" t="s">
        <v>523</v>
      </c>
      <c r="AX511" s="43">
        <v>10003002</v>
      </c>
      <c r="AY511" s="43">
        <v>21200010</v>
      </c>
      <c r="AZ511" s="55" t="s">
        <v>194</v>
      </c>
      <c r="BA511" s="55">
        <v>0</v>
      </c>
      <c r="BB511" s="43">
        <v>0</v>
      </c>
      <c r="BC511" s="43">
        <v>0</v>
      </c>
      <c r="BD511" s="56"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43">
        <v>0</v>
      </c>
      <c r="BF511" s="43">
        <v>0</v>
      </c>
      <c r="BG511" s="43">
        <v>0</v>
      </c>
      <c r="BH511" s="43">
        <v>0</v>
      </c>
      <c r="BI511" s="43">
        <v>0</v>
      </c>
      <c r="BJ511" s="43">
        <v>0</v>
      </c>
      <c r="BK511" s="57">
        <v>0</v>
      </c>
      <c r="BL511" s="43">
        <v>0</v>
      </c>
      <c r="BM511" s="43">
        <v>0</v>
      </c>
      <c r="BN511" s="43">
        <v>0</v>
      </c>
      <c r="BO511" s="43">
        <v>0</v>
      </c>
      <c r="BP511" s="43">
        <v>0</v>
      </c>
      <c r="BQ511" s="43">
        <v>0</v>
      </c>
      <c r="BR511" s="12">
        <v>0</v>
      </c>
      <c r="BS511" s="12"/>
      <c r="BT511" s="12"/>
      <c r="BU511" s="12"/>
      <c r="BV511" s="43">
        <v>0</v>
      </c>
      <c r="BW511" s="43">
        <v>0</v>
      </c>
      <c r="BX511" s="43">
        <v>0</v>
      </c>
    </row>
    <row r="512" ht="19.5" customHeight="1" spans="3:76">
      <c r="C512" s="43">
        <v>63011102</v>
      </c>
      <c r="D512" s="55" t="s">
        <v>522</v>
      </c>
      <c r="E512" s="43">
        <v>1</v>
      </c>
      <c r="F512" s="12">
        <v>80000001</v>
      </c>
      <c r="G512" s="43">
        <f t="shared" si="79"/>
        <v>63011103</v>
      </c>
      <c r="H512" s="43">
        <v>5</v>
      </c>
      <c r="I512" s="12">
        <v>1</v>
      </c>
      <c r="J512" s="12">
        <v>2</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523</v>
      </c>
      <c r="AX512" s="43">
        <v>10003002</v>
      </c>
      <c r="AY512" s="43">
        <v>21200010</v>
      </c>
      <c r="AZ512" s="55" t="s">
        <v>194</v>
      </c>
      <c r="BA512" s="55">
        <v>0</v>
      </c>
      <c r="BB512" s="43">
        <v>0</v>
      </c>
      <c r="BC512" s="43">
        <v>0</v>
      </c>
      <c r="BD512" s="56"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63011103</v>
      </c>
      <c r="D513" s="55" t="s">
        <v>522</v>
      </c>
      <c r="E513" s="43">
        <v>2</v>
      </c>
      <c r="F513" s="12">
        <v>80000001</v>
      </c>
      <c r="G513" s="43">
        <f t="shared" si="79"/>
        <v>63011104</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2</v>
      </c>
      <c r="X513" s="43"/>
      <c r="Y513" s="43">
        <v>1500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523</v>
      </c>
      <c r="AX513" s="43">
        <v>10003002</v>
      </c>
      <c r="AY513" s="43">
        <v>21200010</v>
      </c>
      <c r="AZ513" s="55" t="s">
        <v>194</v>
      </c>
      <c r="BA513" s="55">
        <v>0</v>
      </c>
      <c r="BB513" s="43">
        <v>0</v>
      </c>
      <c r="BC513" s="43">
        <v>0</v>
      </c>
      <c r="BD513" s="56" t="str">
        <f t="shared" si="80"/>
        <v>向前方射出一支锋利的箭,对触碰的怪物造成200%攻击伤害+1500点固定伤害,并使目标移动速度降低50%,持续3秒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63011104</v>
      </c>
      <c r="D514" s="55" t="s">
        <v>522</v>
      </c>
      <c r="E514" s="43">
        <v>3</v>
      </c>
      <c r="F514" s="12">
        <v>80000001</v>
      </c>
      <c r="G514" s="43">
        <v>0</v>
      </c>
      <c r="H514" s="43">
        <v>5</v>
      </c>
      <c r="I514" s="12">
        <v>1</v>
      </c>
      <c r="J514" s="12">
        <v>0</v>
      </c>
      <c r="K514" s="43">
        <v>0</v>
      </c>
      <c r="L514" s="43">
        <v>0</v>
      </c>
      <c r="M514" s="43">
        <v>0</v>
      </c>
      <c r="N514" s="43">
        <v>1</v>
      </c>
      <c r="O514" s="43">
        <v>0</v>
      </c>
      <c r="P514" s="43">
        <v>0</v>
      </c>
      <c r="Q514" s="43">
        <v>0</v>
      </c>
      <c r="R514" s="43">
        <v>0</v>
      </c>
      <c r="S514" s="43">
        <v>0</v>
      </c>
      <c r="T514" s="43">
        <v>1</v>
      </c>
      <c r="U514" s="43">
        <v>1</v>
      </c>
      <c r="V514" s="43">
        <v>0</v>
      </c>
      <c r="W514" s="43">
        <v>2.25</v>
      </c>
      <c r="X514" s="43"/>
      <c r="Y514" s="43">
        <v>2250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523</v>
      </c>
      <c r="AX514" s="43">
        <v>10003002</v>
      </c>
      <c r="AY514" s="43">
        <v>21200010</v>
      </c>
      <c r="AZ514" s="55" t="s">
        <v>194</v>
      </c>
      <c r="BA514" s="55">
        <v>0</v>
      </c>
      <c r="BB514" s="43">
        <v>0</v>
      </c>
      <c r="BC514" s="43">
        <v>0</v>
      </c>
      <c r="BD514" s="56" t="str">
        <f t="shared" si="80"/>
        <v>向前方射出一支锋利的箭,对触碰的怪物造成225%攻击伤害+2250点固定伤害,并使目标移动速度降低50%,持续3秒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63011105</v>
      </c>
      <c r="D515" s="55" t="s">
        <v>522</v>
      </c>
      <c r="E515" s="43">
        <v>4</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2.5</v>
      </c>
      <c r="X515" s="43"/>
      <c r="Y515" s="43">
        <v>3250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523</v>
      </c>
      <c r="AX515" s="43">
        <v>10003002</v>
      </c>
      <c r="AY515" s="43">
        <v>21200010</v>
      </c>
      <c r="AZ515" s="55" t="s">
        <v>194</v>
      </c>
      <c r="BA515" s="55">
        <v>0</v>
      </c>
      <c r="BB515" s="43">
        <v>0</v>
      </c>
      <c r="BC515" s="43">
        <v>0</v>
      </c>
      <c r="BD515" s="56" t="str">
        <f t="shared" si="80"/>
        <v>向前方射出一支锋利的箭,对触碰的怪物造成250%攻击伤害+3250点固定伤害,并使目标移动速度降低50%,持续3秒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63011106</v>
      </c>
      <c r="D516" s="55" t="s">
        <v>522</v>
      </c>
      <c r="E516" s="43">
        <v>5</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2.75</v>
      </c>
      <c r="X516" s="43"/>
      <c r="Y516" s="43">
        <v>4250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523</v>
      </c>
      <c r="AX516" s="43">
        <v>10003002</v>
      </c>
      <c r="AY516" s="43">
        <v>21200010</v>
      </c>
      <c r="AZ516" s="55" t="s">
        <v>194</v>
      </c>
      <c r="BA516" s="55">
        <v>0</v>
      </c>
      <c r="BB516" s="43">
        <v>0</v>
      </c>
      <c r="BC516" s="43">
        <v>0</v>
      </c>
      <c r="BD516" s="56" t="str">
        <f t="shared" si="80"/>
        <v>向前方射出一支锋利的箭,对触碰的怪物造成275%攻击伤害+4250点固定伤害,并使目标移动速度降低50%,持续3秒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1">
        <v>63011201</v>
      </c>
      <c r="D517" s="58" t="s">
        <v>658</v>
      </c>
      <c r="E517" s="44">
        <v>0</v>
      </c>
      <c r="F517" s="12">
        <v>80000001</v>
      </c>
      <c r="G517" s="41">
        <f t="shared" ref="G517:G519" si="81">C518</f>
        <v>63011202</v>
      </c>
      <c r="H517" s="41">
        <v>1</v>
      </c>
      <c r="I517" s="8">
        <v>3</v>
      </c>
      <c r="J517" s="8">
        <v>5</v>
      </c>
      <c r="K517" s="44">
        <v>0</v>
      </c>
      <c r="L517" s="44">
        <v>0</v>
      </c>
      <c r="M517" s="44">
        <v>0</v>
      </c>
      <c r="N517" s="41">
        <v>1</v>
      </c>
      <c r="O517" s="44">
        <v>0</v>
      </c>
      <c r="P517" s="44">
        <v>0</v>
      </c>
      <c r="Q517" s="44">
        <v>0</v>
      </c>
      <c r="R517" s="43">
        <v>0</v>
      </c>
      <c r="S517" s="43">
        <v>0</v>
      </c>
      <c r="T517" s="41">
        <v>1</v>
      </c>
      <c r="U517" s="44">
        <v>2</v>
      </c>
      <c r="V517" s="44">
        <v>0</v>
      </c>
      <c r="W517" s="44">
        <v>1.2</v>
      </c>
      <c r="X517" s="61"/>
      <c r="Y517" s="61">
        <v>600</v>
      </c>
      <c r="Z517" s="44">
        <v>0</v>
      </c>
      <c r="AA517" s="43">
        <v>20</v>
      </c>
      <c r="AB517" s="44">
        <v>0</v>
      </c>
      <c r="AC517" s="44">
        <v>0</v>
      </c>
      <c r="AD517" s="44">
        <v>0</v>
      </c>
      <c r="AE517" s="44">
        <v>9</v>
      </c>
      <c r="AF517" s="44">
        <v>1</v>
      </c>
      <c r="AG517" s="44">
        <v>2</v>
      </c>
      <c r="AH517" s="43">
        <v>2</v>
      </c>
      <c r="AI517" s="43">
        <v>2</v>
      </c>
      <c r="AJ517" s="43">
        <v>0</v>
      </c>
      <c r="AK517" s="43">
        <v>3</v>
      </c>
      <c r="AL517" s="44">
        <v>0</v>
      </c>
      <c r="AM517" s="44">
        <v>0</v>
      </c>
      <c r="AN517" s="44">
        <v>0</v>
      </c>
      <c r="AO517" s="44">
        <v>0.5</v>
      </c>
      <c r="AP517" s="44">
        <v>1500</v>
      </c>
      <c r="AQ517" s="44">
        <v>0</v>
      </c>
      <c r="AR517" s="44">
        <v>20</v>
      </c>
      <c r="AS517" s="43">
        <v>0</v>
      </c>
      <c r="AT517" s="44" t="s">
        <v>153</v>
      </c>
      <c r="AU517" s="44"/>
      <c r="AV517" s="58" t="s">
        <v>362</v>
      </c>
      <c r="AW517" s="44" t="s">
        <v>599</v>
      </c>
      <c r="AX517" s="44">
        <v>10003002</v>
      </c>
      <c r="AY517" s="44">
        <v>21200110</v>
      </c>
      <c r="AZ517" s="58" t="s">
        <v>659</v>
      </c>
      <c r="BA517" s="58">
        <v>0</v>
      </c>
      <c r="BB517" s="43">
        <v>0</v>
      </c>
      <c r="BC517" s="43">
        <v>0</v>
      </c>
      <c r="BD517" s="56"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44">
        <v>0</v>
      </c>
      <c r="BF517" s="41">
        <v>0</v>
      </c>
      <c r="BG517" s="44">
        <v>0</v>
      </c>
      <c r="BH517" s="44">
        <v>0</v>
      </c>
      <c r="BI517" s="44">
        <v>0</v>
      </c>
      <c r="BJ517" s="44">
        <v>0</v>
      </c>
      <c r="BK517" s="4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63011202</v>
      </c>
      <c r="D518" s="58" t="s">
        <v>658</v>
      </c>
      <c r="E518" s="44">
        <v>1</v>
      </c>
      <c r="F518" s="12">
        <v>80000001</v>
      </c>
      <c r="G518" s="41">
        <f t="shared" si="81"/>
        <v>63011203</v>
      </c>
      <c r="H518" s="41">
        <v>1</v>
      </c>
      <c r="I518" s="8">
        <v>3</v>
      </c>
      <c r="J518" s="8">
        <v>2</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599</v>
      </c>
      <c r="AX518" s="44">
        <v>10003002</v>
      </c>
      <c r="AY518" s="44">
        <v>21200110</v>
      </c>
      <c r="AZ518" s="58" t="s">
        <v>659</v>
      </c>
      <c r="BA518" s="58">
        <v>0</v>
      </c>
      <c r="BB518" s="43">
        <v>0</v>
      </c>
      <c r="BC518" s="43">
        <v>0</v>
      </c>
      <c r="BD518" s="56"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63011203</v>
      </c>
      <c r="D519" s="58" t="s">
        <v>658</v>
      </c>
      <c r="E519" s="44">
        <v>2</v>
      </c>
      <c r="F519" s="12">
        <v>80000001</v>
      </c>
      <c r="G519" s="41">
        <f t="shared" si="81"/>
        <v>63011204</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1.35</v>
      </c>
      <c r="X519" s="61"/>
      <c r="Y519" s="61">
        <v>950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599</v>
      </c>
      <c r="AX519" s="44">
        <v>10003002</v>
      </c>
      <c r="AY519" s="44">
        <v>21200110</v>
      </c>
      <c r="AZ519" s="58" t="s">
        <v>659</v>
      </c>
      <c r="BA519" s="58">
        <v>0</v>
      </c>
      <c r="BB519" s="43">
        <v>0</v>
      </c>
      <c r="BC519" s="43">
        <v>0</v>
      </c>
      <c r="BD519" s="56" t="str">
        <f t="shared" si="82"/>
        <v>对目标方向投掷2个光球,对触碰的单位造成造成135%攻击伤害+950点固定伤害,此光球再移动到一定位置后会再原始路径返回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63011204</v>
      </c>
      <c r="D520" s="58" t="s">
        <v>658</v>
      </c>
      <c r="E520" s="44">
        <v>3</v>
      </c>
      <c r="F520" s="12">
        <v>80000001</v>
      </c>
      <c r="G520" s="41">
        <v>0</v>
      </c>
      <c r="H520" s="41">
        <v>1</v>
      </c>
      <c r="I520" s="8">
        <v>3</v>
      </c>
      <c r="J520" s="8">
        <v>0</v>
      </c>
      <c r="K520" s="44">
        <v>0</v>
      </c>
      <c r="L520" s="44">
        <v>0</v>
      </c>
      <c r="M520" s="44">
        <v>0</v>
      </c>
      <c r="N520" s="41">
        <v>1</v>
      </c>
      <c r="O520" s="44">
        <v>0</v>
      </c>
      <c r="P520" s="44">
        <v>0</v>
      </c>
      <c r="Q520" s="44">
        <v>0</v>
      </c>
      <c r="R520" s="43">
        <v>0</v>
      </c>
      <c r="S520" s="43">
        <v>0</v>
      </c>
      <c r="T520" s="41">
        <v>1</v>
      </c>
      <c r="U520" s="44">
        <v>2</v>
      </c>
      <c r="V520" s="44">
        <v>0</v>
      </c>
      <c r="W520" s="44">
        <v>1.5</v>
      </c>
      <c r="X520" s="61"/>
      <c r="Y520" s="61">
        <v>1500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599</v>
      </c>
      <c r="AX520" s="44">
        <v>10003002</v>
      </c>
      <c r="AY520" s="44">
        <v>21200110</v>
      </c>
      <c r="AZ520" s="58" t="s">
        <v>659</v>
      </c>
      <c r="BA520" s="58">
        <v>0</v>
      </c>
      <c r="BB520" s="43">
        <v>0</v>
      </c>
      <c r="BC520" s="43">
        <v>0</v>
      </c>
      <c r="BD520" s="56" t="str">
        <f t="shared" si="82"/>
        <v>对目标方向投掷2个光球,对触碰的单位造成造成150%攻击伤害+1500点固定伤害,此光球再移动到一定位置后会再原始路径返回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63011205</v>
      </c>
      <c r="D521" s="58" t="s">
        <v>658</v>
      </c>
      <c r="E521" s="44">
        <v>4</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1.65</v>
      </c>
      <c r="X521" s="61"/>
      <c r="Y521" s="61">
        <v>2250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599</v>
      </c>
      <c r="AX521" s="44">
        <v>10003002</v>
      </c>
      <c r="AY521" s="44">
        <v>21200110</v>
      </c>
      <c r="AZ521" s="58" t="s">
        <v>659</v>
      </c>
      <c r="BA521" s="58">
        <v>0</v>
      </c>
      <c r="BB521" s="43">
        <v>0</v>
      </c>
      <c r="BC521" s="43">
        <v>0</v>
      </c>
      <c r="BD521" s="56" t="str">
        <f t="shared" si="82"/>
        <v>对目标方向投掷2个光球,对触碰的单位造成造成165%攻击伤害+2250点固定伤害,此光球再移动到一定位置后会再原始路径返回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63011206</v>
      </c>
      <c r="D522" s="58" t="s">
        <v>658</v>
      </c>
      <c r="E522" s="44">
        <v>5</v>
      </c>
      <c r="F522" s="12">
        <v>80000001</v>
      </c>
      <c r="G522" s="44">
        <v>0</v>
      </c>
      <c r="H522" s="44">
        <v>1</v>
      </c>
      <c r="I522" s="8">
        <v>3</v>
      </c>
      <c r="J522" s="8">
        <v>0</v>
      </c>
      <c r="K522" s="44">
        <v>0</v>
      </c>
      <c r="L522" s="44">
        <v>0</v>
      </c>
      <c r="M522" s="44">
        <v>0</v>
      </c>
      <c r="N522" s="41">
        <v>1</v>
      </c>
      <c r="O522" s="44">
        <v>0</v>
      </c>
      <c r="P522" s="44">
        <v>0</v>
      </c>
      <c r="Q522" s="44">
        <v>0</v>
      </c>
      <c r="R522" s="43">
        <v>0</v>
      </c>
      <c r="S522" s="43">
        <v>0</v>
      </c>
      <c r="T522" s="41">
        <v>1</v>
      </c>
      <c r="U522" s="44">
        <v>2</v>
      </c>
      <c r="V522" s="44">
        <v>0</v>
      </c>
      <c r="W522" s="44">
        <v>1.8</v>
      </c>
      <c r="X522" s="61"/>
      <c r="Y522" s="61">
        <v>3000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599</v>
      </c>
      <c r="AX522" s="44">
        <v>10003002</v>
      </c>
      <c r="AY522" s="44">
        <v>21200110</v>
      </c>
      <c r="AZ522" s="58" t="s">
        <v>659</v>
      </c>
      <c r="BA522" s="58">
        <v>0</v>
      </c>
      <c r="BB522" s="43">
        <v>0</v>
      </c>
      <c r="BC522" s="43">
        <v>0</v>
      </c>
      <c r="BD522" s="56" t="str">
        <f t="shared" si="82"/>
        <v>对目标方向投掷2个光球,对触碰的单位造成造成180%攻击伤害+3000点固定伤害,此光球再移动到一定位置后会再原始路径返回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20.1" customHeight="1" spans="3:76">
      <c r="C523" s="41">
        <v>63011301</v>
      </c>
      <c r="D523" s="42" t="s">
        <v>524</v>
      </c>
      <c r="E523" s="44">
        <v>0</v>
      </c>
      <c r="F523" s="12">
        <v>80000001</v>
      </c>
      <c r="G523" s="41">
        <f t="shared" ref="G523:G525" si="83">C524</f>
        <v>63011302</v>
      </c>
      <c r="H523" s="41">
        <v>5</v>
      </c>
      <c r="I523" s="8">
        <v>5</v>
      </c>
      <c r="J523" s="8">
        <v>5</v>
      </c>
      <c r="K523" s="44">
        <v>0</v>
      </c>
      <c r="L523" s="41">
        <v>0</v>
      </c>
      <c r="M523" s="41">
        <v>0</v>
      </c>
      <c r="N523" s="41">
        <v>1</v>
      </c>
      <c r="O523" s="41">
        <v>0</v>
      </c>
      <c r="P523" s="41">
        <v>0</v>
      </c>
      <c r="Q523" s="41">
        <v>0</v>
      </c>
      <c r="R523" s="43">
        <v>0</v>
      </c>
      <c r="S523" s="43">
        <v>0</v>
      </c>
      <c r="T523" s="41">
        <v>1</v>
      </c>
      <c r="U523" s="41">
        <v>2</v>
      </c>
      <c r="V523" s="41">
        <v>0</v>
      </c>
      <c r="W523" s="41">
        <v>0</v>
      </c>
      <c r="X523" s="41"/>
      <c r="Y523" s="41">
        <v>0</v>
      </c>
      <c r="Z523" s="41">
        <v>0</v>
      </c>
      <c r="AA523" s="41">
        <v>30</v>
      </c>
      <c r="AB523" s="41">
        <v>0</v>
      </c>
      <c r="AC523" s="41">
        <v>0</v>
      </c>
      <c r="AD523" s="41">
        <v>0</v>
      </c>
      <c r="AE523" s="41">
        <v>30</v>
      </c>
      <c r="AF523" s="41">
        <v>0</v>
      </c>
      <c r="AG523" s="41">
        <v>0</v>
      </c>
      <c r="AH523" s="43">
        <v>1</v>
      </c>
      <c r="AI523" s="43">
        <v>0</v>
      </c>
      <c r="AJ523" s="43">
        <v>0</v>
      </c>
      <c r="AK523" s="43">
        <v>1.5</v>
      </c>
      <c r="AL523" s="41">
        <v>0</v>
      </c>
      <c r="AM523" s="41">
        <v>0.5</v>
      </c>
      <c r="AN523" s="41">
        <v>0</v>
      </c>
      <c r="AO523" s="44">
        <v>0.25</v>
      </c>
      <c r="AP523" s="41">
        <v>3000</v>
      </c>
      <c r="AQ523" s="41">
        <v>0</v>
      </c>
      <c r="AR523" s="41">
        <v>0</v>
      </c>
      <c r="AS523" s="43">
        <v>0</v>
      </c>
      <c r="AT523" s="41" t="s">
        <v>153</v>
      </c>
      <c r="AU523" s="41"/>
      <c r="AV523" s="42" t="s">
        <v>378</v>
      </c>
      <c r="AW523" s="41" t="s">
        <v>379</v>
      </c>
      <c r="AX523" s="44">
        <v>0</v>
      </c>
      <c r="AY523" s="44">
        <v>21101051</v>
      </c>
      <c r="AZ523" s="42" t="s">
        <v>380</v>
      </c>
      <c r="BA523" s="214" t="s">
        <v>660</v>
      </c>
      <c r="BB523" s="43">
        <v>0</v>
      </c>
      <c r="BC523" s="43">
        <v>0</v>
      </c>
      <c r="BD523" s="64" t="s">
        <v>661</v>
      </c>
      <c r="BE523" s="41">
        <v>0</v>
      </c>
      <c r="BF523" s="41">
        <v>0</v>
      </c>
      <c r="BG523" s="41">
        <v>0</v>
      </c>
      <c r="BH523" s="41">
        <v>0</v>
      </c>
      <c r="BI523" s="41">
        <v>0</v>
      </c>
      <c r="BJ523" s="41">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63011302</v>
      </c>
      <c r="D524" s="42" t="s">
        <v>524</v>
      </c>
      <c r="E524" s="44">
        <v>1</v>
      </c>
      <c r="F524" s="12">
        <v>80000001</v>
      </c>
      <c r="G524" s="41">
        <f t="shared" si="83"/>
        <v>63011303</v>
      </c>
      <c r="H524" s="41">
        <v>5</v>
      </c>
      <c r="I524" s="8">
        <v>5</v>
      </c>
      <c r="J524" s="8">
        <v>2</v>
      </c>
      <c r="K524" s="44">
        <v>0</v>
      </c>
      <c r="L524" s="41">
        <v>0</v>
      </c>
      <c r="M524" s="41">
        <v>0</v>
      </c>
      <c r="N524" s="41">
        <v>1</v>
      </c>
      <c r="O524" s="41">
        <v>0</v>
      </c>
      <c r="P524" s="41">
        <v>0</v>
      </c>
      <c r="Q524" s="41">
        <v>0</v>
      </c>
      <c r="R524" s="43">
        <v>0</v>
      </c>
      <c r="S524" s="41">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660</v>
      </c>
      <c r="BB524" s="43">
        <v>0</v>
      </c>
      <c r="BC524" s="43">
        <v>0</v>
      </c>
      <c r="BD524" s="64" t="s">
        <v>661</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63011303</v>
      </c>
      <c r="D525" s="42" t="s">
        <v>524</v>
      </c>
      <c r="E525" s="44">
        <v>2</v>
      </c>
      <c r="F525" s="12">
        <v>80000001</v>
      </c>
      <c r="G525" s="41">
        <f t="shared" si="83"/>
        <v>63011304</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662</v>
      </c>
      <c r="BB525" s="43">
        <v>0</v>
      </c>
      <c r="BC525" s="43">
        <v>0</v>
      </c>
      <c r="BD525" s="64" t="s">
        <v>663</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19.5" customHeight="1" spans="3:76">
      <c r="C526" s="41">
        <v>63011304</v>
      </c>
      <c r="D526" s="42" t="s">
        <v>524</v>
      </c>
      <c r="E526" s="44">
        <v>3</v>
      </c>
      <c r="F526" s="12">
        <v>80000001</v>
      </c>
      <c r="G526" s="41">
        <v>0</v>
      </c>
      <c r="H526" s="41">
        <v>5</v>
      </c>
      <c r="I526" s="8">
        <v>5</v>
      </c>
      <c r="J526" s="8">
        <v>0</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664</v>
      </c>
      <c r="BB526" s="43">
        <v>0</v>
      </c>
      <c r="BC526" s="43">
        <v>0</v>
      </c>
      <c r="BD526" s="64" t="s">
        <v>665</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63011305</v>
      </c>
      <c r="D527" s="42" t="s">
        <v>524</v>
      </c>
      <c r="E527" s="44">
        <v>4</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666</v>
      </c>
      <c r="BB527" s="43">
        <v>0</v>
      </c>
      <c r="BC527" s="43">
        <v>0</v>
      </c>
      <c r="BD527" s="64" t="s">
        <v>667</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63011306</v>
      </c>
      <c r="D528" s="42" t="s">
        <v>524</v>
      </c>
      <c r="E528" s="44">
        <v>5</v>
      </c>
      <c r="F528" s="12">
        <v>80000001</v>
      </c>
      <c r="G528" s="44">
        <v>0</v>
      </c>
      <c r="H528" s="44">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668</v>
      </c>
      <c r="BB528" s="43">
        <v>0</v>
      </c>
      <c r="BC528" s="43">
        <v>0</v>
      </c>
      <c r="BD528" s="64" t="s">
        <v>669</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20.1" customHeight="1" spans="3:76">
      <c r="C529" s="41">
        <v>63011311</v>
      </c>
      <c r="D529" s="9" t="s">
        <v>670</v>
      </c>
      <c r="E529" s="8">
        <v>1</v>
      </c>
      <c r="F529" s="12">
        <v>80000001</v>
      </c>
      <c r="G529" s="10">
        <v>0</v>
      </c>
      <c r="H529" s="10">
        <v>0</v>
      </c>
      <c r="I529" s="10">
        <v>1</v>
      </c>
      <c r="J529" s="10">
        <v>0</v>
      </c>
      <c r="K529" s="10">
        <v>0</v>
      </c>
      <c r="L529" s="8">
        <v>0</v>
      </c>
      <c r="M529" s="8">
        <v>0</v>
      </c>
      <c r="N529" s="8">
        <v>2</v>
      </c>
      <c r="O529" s="8">
        <v>9</v>
      </c>
      <c r="P529" s="8">
        <v>1</v>
      </c>
      <c r="Q529" s="8">
        <v>0</v>
      </c>
      <c r="R529" s="12">
        <v>0</v>
      </c>
      <c r="S529" s="8">
        <v>0</v>
      </c>
      <c r="T529" s="8">
        <v>1</v>
      </c>
      <c r="U529" s="8">
        <v>2</v>
      </c>
      <c r="V529" s="8">
        <v>0</v>
      </c>
      <c r="W529" s="8">
        <v>0</v>
      </c>
      <c r="X529" s="8"/>
      <c r="Y529" s="8">
        <v>0</v>
      </c>
      <c r="Z529" s="8">
        <v>0</v>
      </c>
      <c r="AA529" s="8">
        <v>0</v>
      </c>
      <c r="AB529" s="8">
        <v>0</v>
      </c>
      <c r="AC529" s="8">
        <v>0</v>
      </c>
      <c r="AD529" s="8">
        <v>0</v>
      </c>
      <c r="AE529" s="8">
        <v>10</v>
      </c>
      <c r="AF529" s="8">
        <v>0</v>
      </c>
      <c r="AG529" s="8">
        <v>3</v>
      </c>
      <c r="AH529" s="12">
        <v>7</v>
      </c>
      <c r="AI529" s="12">
        <v>0</v>
      </c>
      <c r="AJ529" s="12">
        <v>0</v>
      </c>
      <c r="AK529" s="12">
        <v>10</v>
      </c>
      <c r="AL529" s="8">
        <v>0</v>
      </c>
      <c r="AM529" s="8">
        <v>0</v>
      </c>
      <c r="AN529" s="8">
        <v>0</v>
      </c>
      <c r="AO529" s="8">
        <v>0</v>
      </c>
      <c r="AP529" s="8">
        <v>3000</v>
      </c>
      <c r="AQ529" s="8">
        <v>0.2</v>
      </c>
      <c r="AR529" s="8">
        <v>0</v>
      </c>
      <c r="AS529" s="12">
        <v>0</v>
      </c>
      <c r="AT529" s="8">
        <v>80002005</v>
      </c>
      <c r="AU529" s="8"/>
      <c r="AV529" s="9" t="s">
        <v>171</v>
      </c>
      <c r="AW529" s="8">
        <v>0</v>
      </c>
      <c r="AX529" s="10">
        <v>0</v>
      </c>
      <c r="AY529" s="10">
        <v>0</v>
      </c>
      <c r="AZ529" s="9" t="s">
        <v>156</v>
      </c>
      <c r="BA529" s="8">
        <v>0</v>
      </c>
      <c r="BB529" s="17">
        <v>0</v>
      </c>
      <c r="BC529" s="17">
        <v>0</v>
      </c>
      <c r="BD529" s="23" t="s">
        <v>671</v>
      </c>
      <c r="BE529" s="8"/>
      <c r="BF529" s="8">
        <v>0</v>
      </c>
      <c r="BG529" s="8"/>
      <c r="BH529" s="8"/>
      <c r="BI529" s="8"/>
      <c r="BJ529" s="10"/>
      <c r="BK529" s="8">
        <v>0</v>
      </c>
      <c r="BL529" s="12">
        <v>0</v>
      </c>
      <c r="BM529" s="12">
        <v>0</v>
      </c>
      <c r="BN529" s="12">
        <v>0</v>
      </c>
      <c r="BO529" s="12">
        <v>0</v>
      </c>
      <c r="BP529" s="12">
        <v>0</v>
      </c>
      <c r="BQ529" s="12">
        <v>0</v>
      </c>
      <c r="BR529" s="12">
        <v>0</v>
      </c>
      <c r="BS529" s="12"/>
      <c r="BT529" s="12"/>
      <c r="BU529" s="12"/>
      <c r="BV529" s="12">
        <v>0</v>
      </c>
      <c r="BW529" s="12">
        <v>0</v>
      </c>
      <c r="BX529" s="12">
        <v>0</v>
      </c>
    </row>
    <row r="530" ht="20.1" customHeight="1" spans="3:76">
      <c r="C530" s="41">
        <v>63011312</v>
      </c>
      <c r="D530" s="9" t="s">
        <v>672</v>
      </c>
      <c r="E530" s="8">
        <v>1</v>
      </c>
      <c r="F530" s="12">
        <v>80000001</v>
      </c>
      <c r="G530" s="10">
        <v>0</v>
      </c>
      <c r="H530" s="10">
        <v>0</v>
      </c>
      <c r="I530" s="10">
        <v>1</v>
      </c>
      <c r="J530" s="10">
        <v>0</v>
      </c>
      <c r="K530" s="10">
        <v>0</v>
      </c>
      <c r="L530" s="8">
        <v>0</v>
      </c>
      <c r="M530" s="8">
        <v>0</v>
      </c>
      <c r="N530" s="8">
        <v>2</v>
      </c>
      <c r="O530" s="8">
        <v>9</v>
      </c>
      <c r="P530" s="8">
        <v>0.1</v>
      </c>
      <c r="Q530" s="8">
        <v>0</v>
      </c>
      <c r="R530" s="12">
        <v>0</v>
      </c>
      <c r="S530" s="8">
        <v>0</v>
      </c>
      <c r="T530" s="8">
        <v>1</v>
      </c>
      <c r="U530" s="8">
        <v>2</v>
      </c>
      <c r="V530" s="8">
        <v>0</v>
      </c>
      <c r="W530" s="8">
        <v>2</v>
      </c>
      <c r="X530" s="8"/>
      <c r="Y530" s="8">
        <v>0</v>
      </c>
      <c r="Z530" s="8">
        <v>0</v>
      </c>
      <c r="AA530" s="8">
        <v>0</v>
      </c>
      <c r="AB530" s="8">
        <v>0</v>
      </c>
      <c r="AC530" s="8">
        <v>0</v>
      </c>
      <c r="AD530" s="8">
        <v>0</v>
      </c>
      <c r="AE530" s="8">
        <v>3</v>
      </c>
      <c r="AF530" s="8">
        <v>2</v>
      </c>
      <c r="AG530" s="8" t="s">
        <v>152</v>
      </c>
      <c r="AH530" s="12">
        <v>0</v>
      </c>
      <c r="AI530" s="12">
        <v>0</v>
      </c>
      <c r="AJ530" s="12">
        <v>0</v>
      </c>
      <c r="AK530" s="12">
        <v>1.5</v>
      </c>
      <c r="AL530" s="8">
        <v>0</v>
      </c>
      <c r="AM530" s="8">
        <v>0</v>
      </c>
      <c r="AN530" s="8">
        <v>0</v>
      </c>
      <c r="AO530" s="8">
        <v>0</v>
      </c>
      <c r="AP530" s="8">
        <v>3000</v>
      </c>
      <c r="AQ530" s="8">
        <v>0.5</v>
      </c>
      <c r="AR530" s="8">
        <v>0</v>
      </c>
      <c r="AS530" s="12">
        <v>0</v>
      </c>
      <c r="AT530" s="8">
        <v>0</v>
      </c>
      <c r="AU530" s="8"/>
      <c r="AV530" s="9" t="s">
        <v>171</v>
      </c>
      <c r="AW530" s="8">
        <v>0</v>
      </c>
      <c r="AX530" s="10">
        <v>10000007</v>
      </c>
      <c r="AY530" s="10">
        <v>21201050</v>
      </c>
      <c r="AZ530" s="9" t="s">
        <v>156</v>
      </c>
      <c r="BA530" s="8">
        <v>0</v>
      </c>
      <c r="BB530" s="17">
        <v>0</v>
      </c>
      <c r="BC530" s="17">
        <v>1</v>
      </c>
      <c r="BD530" s="23" t="s">
        <v>673</v>
      </c>
      <c r="BE530" s="8">
        <v>0</v>
      </c>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63011313</v>
      </c>
      <c r="D531" s="9" t="s">
        <v>234</v>
      </c>
      <c r="E531" s="10">
        <v>1</v>
      </c>
      <c r="F531" s="12">
        <v>80000001</v>
      </c>
      <c r="G531" s="12">
        <v>0</v>
      </c>
      <c r="H531" s="12">
        <v>0</v>
      </c>
      <c r="I531" s="10">
        <v>1</v>
      </c>
      <c r="J531" s="10">
        <v>0</v>
      </c>
      <c r="K531" s="12">
        <v>0</v>
      </c>
      <c r="L531" s="12">
        <v>0</v>
      </c>
      <c r="M531" s="12">
        <v>0</v>
      </c>
      <c r="N531" s="12">
        <v>2</v>
      </c>
      <c r="O531" s="12">
        <v>10</v>
      </c>
      <c r="P531" s="12">
        <v>0.1</v>
      </c>
      <c r="Q531" s="12">
        <v>0</v>
      </c>
      <c r="R531" s="12">
        <v>0</v>
      </c>
      <c r="S531" s="12">
        <v>0</v>
      </c>
      <c r="T531" s="8">
        <v>1</v>
      </c>
      <c r="U531" s="12">
        <v>2</v>
      </c>
      <c r="V531" s="12">
        <v>0</v>
      </c>
      <c r="W531" s="12">
        <v>2.5</v>
      </c>
      <c r="X531" s="12"/>
      <c r="Y531" s="12">
        <v>0</v>
      </c>
      <c r="Z531" s="12">
        <v>0</v>
      </c>
      <c r="AA531" s="12">
        <v>0</v>
      </c>
      <c r="AB531" s="12">
        <v>0</v>
      </c>
      <c r="AC531" s="10">
        <v>0</v>
      </c>
      <c r="AD531" s="12">
        <v>0</v>
      </c>
      <c r="AE531" s="12">
        <v>10</v>
      </c>
      <c r="AF531" s="12">
        <v>0</v>
      </c>
      <c r="AG531" s="12">
        <v>0</v>
      </c>
      <c r="AH531" s="12">
        <v>7</v>
      </c>
      <c r="AI531" s="12">
        <v>0</v>
      </c>
      <c r="AJ531" s="12">
        <v>0</v>
      </c>
      <c r="AK531" s="12">
        <v>6</v>
      </c>
      <c r="AL531" s="12">
        <v>0</v>
      </c>
      <c r="AM531" s="12">
        <v>0</v>
      </c>
      <c r="AN531" s="12">
        <v>0</v>
      </c>
      <c r="AO531" s="12">
        <v>0</v>
      </c>
      <c r="AP531" s="12">
        <v>1000</v>
      </c>
      <c r="AQ531" s="12">
        <v>0</v>
      </c>
      <c r="AR531" s="12">
        <v>0</v>
      </c>
      <c r="AS531" s="12">
        <v>0</v>
      </c>
      <c r="AT531" s="12">
        <v>90000009</v>
      </c>
      <c r="AU531" s="12"/>
      <c r="AV531" s="9" t="s">
        <v>171</v>
      </c>
      <c r="AW531" s="12" t="s">
        <v>172</v>
      </c>
      <c r="AX531" s="12" t="s">
        <v>153</v>
      </c>
      <c r="AY531" s="12" t="s">
        <v>674</v>
      </c>
      <c r="AZ531" s="27" t="s">
        <v>156</v>
      </c>
      <c r="BA531" s="12">
        <v>0</v>
      </c>
      <c r="BB531" s="17">
        <v>0</v>
      </c>
      <c r="BC531" s="17">
        <v>0</v>
      </c>
      <c r="BD531" s="34" t="s">
        <v>675</v>
      </c>
      <c r="BE531" s="12">
        <v>0</v>
      </c>
      <c r="BF531" s="8">
        <v>0</v>
      </c>
      <c r="BG531" s="8"/>
      <c r="BH531" s="8"/>
      <c r="BI531" s="8"/>
      <c r="BJ531" s="10"/>
      <c r="BK531" s="25">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63011314</v>
      </c>
      <c r="D532" s="9" t="s">
        <v>244</v>
      </c>
      <c r="E532" s="8">
        <v>1</v>
      </c>
      <c r="F532" s="12">
        <v>80000001</v>
      </c>
      <c r="G532" s="10">
        <v>0</v>
      </c>
      <c r="H532" s="10">
        <v>0</v>
      </c>
      <c r="I532" s="10">
        <v>1</v>
      </c>
      <c r="J532" s="10">
        <v>0</v>
      </c>
      <c r="K532" s="10">
        <v>0</v>
      </c>
      <c r="L532" s="8">
        <v>0</v>
      </c>
      <c r="M532" s="8">
        <v>0</v>
      </c>
      <c r="N532" s="8">
        <v>5</v>
      </c>
      <c r="O532" s="8">
        <v>0</v>
      </c>
      <c r="P532" s="8">
        <v>0</v>
      </c>
      <c r="Q532" s="8">
        <v>0</v>
      </c>
      <c r="R532" s="12">
        <v>0</v>
      </c>
      <c r="S532" s="8">
        <v>0</v>
      </c>
      <c r="T532" s="8">
        <v>1</v>
      </c>
      <c r="U532" s="8">
        <v>2</v>
      </c>
      <c r="V532" s="8">
        <v>0</v>
      </c>
      <c r="W532" s="8">
        <v>0</v>
      </c>
      <c r="X532" s="8"/>
      <c r="Y532" s="8">
        <v>0</v>
      </c>
      <c r="Z532" s="8">
        <v>0</v>
      </c>
      <c r="AA532" s="8">
        <v>0</v>
      </c>
      <c r="AB532" s="8">
        <v>0</v>
      </c>
      <c r="AC532" s="8">
        <v>0</v>
      </c>
      <c r="AD532" s="8">
        <v>0</v>
      </c>
      <c r="AE532" s="8">
        <v>9</v>
      </c>
      <c r="AF532" s="8">
        <v>2</v>
      </c>
      <c r="AG532" s="8" t="s">
        <v>152</v>
      </c>
      <c r="AH532" s="12">
        <v>2</v>
      </c>
      <c r="AI532" s="12">
        <v>2</v>
      </c>
      <c r="AJ532" s="12">
        <v>0</v>
      </c>
      <c r="AK532" s="12">
        <v>1.5</v>
      </c>
      <c r="AL532" s="8">
        <v>0</v>
      </c>
      <c r="AM532" s="8">
        <v>0</v>
      </c>
      <c r="AN532" s="8">
        <v>0</v>
      </c>
      <c r="AO532" s="8">
        <v>0</v>
      </c>
      <c r="AP532" s="8">
        <v>3000</v>
      </c>
      <c r="AQ532" s="8">
        <v>0.5</v>
      </c>
      <c r="AR532" s="8">
        <v>0</v>
      </c>
      <c r="AS532" s="12">
        <v>0</v>
      </c>
      <c r="AT532" s="8" t="s">
        <v>153</v>
      </c>
      <c r="AU532" s="8"/>
      <c r="AV532" s="9" t="s">
        <v>171</v>
      </c>
      <c r="AW532" s="8">
        <v>0</v>
      </c>
      <c r="AX532" s="10">
        <v>0</v>
      </c>
      <c r="AY532" s="10">
        <v>0</v>
      </c>
      <c r="AZ532" s="9" t="s">
        <v>156</v>
      </c>
      <c r="BA532" s="8" t="s">
        <v>676</v>
      </c>
      <c r="BB532" s="17">
        <v>0</v>
      </c>
      <c r="BC532" s="17">
        <v>0</v>
      </c>
      <c r="BD532" s="23" t="s">
        <v>302</v>
      </c>
      <c r="BE532" s="8"/>
      <c r="BF532" s="8">
        <v>0</v>
      </c>
      <c r="BG532" s="8"/>
      <c r="BH532" s="8"/>
      <c r="BI532" s="8"/>
      <c r="BJ532" s="10"/>
      <c r="BK532" s="8">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63011315</v>
      </c>
      <c r="D533" s="59" t="s">
        <v>416</v>
      </c>
      <c r="E533" s="28">
        <v>1</v>
      </c>
      <c r="F533" s="12">
        <v>80000001</v>
      </c>
      <c r="G533" s="60">
        <v>0</v>
      </c>
      <c r="H533" s="60">
        <v>0</v>
      </c>
      <c r="I533" s="60">
        <v>1</v>
      </c>
      <c r="J533" s="60">
        <v>0</v>
      </c>
      <c r="K533" s="28">
        <v>0</v>
      </c>
      <c r="L533" s="60">
        <v>0</v>
      </c>
      <c r="M533" s="60">
        <v>0</v>
      </c>
      <c r="N533" s="60">
        <v>2</v>
      </c>
      <c r="O533" s="60">
        <v>1</v>
      </c>
      <c r="P533" s="60">
        <v>0</v>
      </c>
      <c r="Q533" s="60">
        <v>0</v>
      </c>
      <c r="R533" s="30">
        <v>0</v>
      </c>
      <c r="S533" s="62">
        <v>0</v>
      </c>
      <c r="T533" s="28">
        <v>1</v>
      </c>
      <c r="U533" s="60">
        <v>2</v>
      </c>
      <c r="V533" s="60">
        <v>0</v>
      </c>
      <c r="W533" s="60">
        <v>0.75</v>
      </c>
      <c r="X533" s="60"/>
      <c r="Y533" s="60">
        <v>0</v>
      </c>
      <c r="Z533" s="60">
        <v>0</v>
      </c>
      <c r="AA533" s="60">
        <v>0</v>
      </c>
      <c r="AB533" s="60">
        <v>0</v>
      </c>
      <c r="AC533" s="60">
        <v>0</v>
      </c>
      <c r="AD533" s="60">
        <v>0</v>
      </c>
      <c r="AE533" s="60">
        <v>30</v>
      </c>
      <c r="AF533" s="60">
        <v>1</v>
      </c>
      <c r="AG533" s="60">
        <v>4</v>
      </c>
      <c r="AH533" s="30">
        <v>9</v>
      </c>
      <c r="AI533" s="30">
        <v>0</v>
      </c>
      <c r="AJ533" s="12">
        <v>0</v>
      </c>
      <c r="AK533" s="30">
        <v>4</v>
      </c>
      <c r="AL533" s="60">
        <v>0</v>
      </c>
      <c r="AM533" s="60">
        <v>0</v>
      </c>
      <c r="AN533" s="60">
        <v>0</v>
      </c>
      <c r="AO533" s="60">
        <v>0</v>
      </c>
      <c r="AP533" s="60">
        <v>30000</v>
      </c>
      <c r="AQ533" s="60">
        <v>0.5</v>
      </c>
      <c r="AR533" s="60">
        <v>0</v>
      </c>
      <c r="AS533" s="30">
        <v>0</v>
      </c>
      <c r="AT533" s="60">
        <v>0</v>
      </c>
      <c r="AU533" s="60"/>
      <c r="AV533" s="59" t="s">
        <v>171</v>
      </c>
      <c r="AW533" s="60" t="s">
        <v>214</v>
      </c>
      <c r="AX533" s="60">
        <v>10000009</v>
      </c>
      <c r="AY533" s="60">
        <v>70405005</v>
      </c>
      <c r="AZ533" s="59" t="s">
        <v>215</v>
      </c>
      <c r="BA533" s="59" t="s">
        <v>216</v>
      </c>
      <c r="BB533" s="62">
        <v>0</v>
      </c>
      <c r="BC533" s="62">
        <v>0</v>
      </c>
      <c r="BD533" s="65" t="s">
        <v>677</v>
      </c>
      <c r="BE533" s="60">
        <v>0</v>
      </c>
      <c r="BF533" s="28">
        <v>0</v>
      </c>
      <c r="BG533" s="60">
        <v>0</v>
      </c>
      <c r="BH533" s="60">
        <v>0</v>
      </c>
      <c r="BI533" s="60">
        <v>0</v>
      </c>
      <c r="BJ533" s="60">
        <v>0</v>
      </c>
      <c r="BK533" s="6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63011316</v>
      </c>
      <c r="D534" s="9" t="s">
        <v>620</v>
      </c>
      <c r="E534" s="8">
        <v>1</v>
      </c>
      <c r="F534" s="12">
        <v>80000001</v>
      </c>
      <c r="G534" s="10">
        <v>0</v>
      </c>
      <c r="H534" s="10">
        <v>0</v>
      </c>
      <c r="I534" s="10">
        <v>1</v>
      </c>
      <c r="J534" s="10">
        <v>0</v>
      </c>
      <c r="K534" s="10">
        <v>0</v>
      </c>
      <c r="L534" s="8">
        <v>0</v>
      </c>
      <c r="M534" s="8">
        <v>0</v>
      </c>
      <c r="N534" s="8">
        <v>5</v>
      </c>
      <c r="O534" s="8">
        <v>0</v>
      </c>
      <c r="P534" s="8">
        <v>0</v>
      </c>
      <c r="Q534" s="8">
        <v>0</v>
      </c>
      <c r="R534" s="12">
        <v>0</v>
      </c>
      <c r="S534" s="8">
        <v>0</v>
      </c>
      <c r="T534" s="8">
        <v>1</v>
      </c>
      <c r="U534" s="8">
        <v>2</v>
      </c>
      <c r="V534" s="8">
        <v>0</v>
      </c>
      <c r="W534" s="8">
        <v>0</v>
      </c>
      <c r="X534" s="8"/>
      <c r="Y534" s="8">
        <v>0</v>
      </c>
      <c r="Z534" s="8">
        <v>0</v>
      </c>
      <c r="AA534" s="8">
        <v>0</v>
      </c>
      <c r="AB534" s="8">
        <v>0</v>
      </c>
      <c r="AC534" s="8">
        <v>0</v>
      </c>
      <c r="AD534" s="8">
        <v>0</v>
      </c>
      <c r="AE534" s="8">
        <v>9</v>
      </c>
      <c r="AF534" s="8">
        <v>2</v>
      </c>
      <c r="AG534" s="8" t="s">
        <v>152</v>
      </c>
      <c r="AH534" s="12">
        <v>2</v>
      </c>
      <c r="AI534" s="12">
        <v>2</v>
      </c>
      <c r="AJ534" s="12">
        <v>0</v>
      </c>
      <c r="AK534" s="12">
        <v>1.5</v>
      </c>
      <c r="AL534" s="8">
        <v>0</v>
      </c>
      <c r="AM534" s="8">
        <v>0</v>
      </c>
      <c r="AN534" s="8">
        <v>0</v>
      </c>
      <c r="AO534" s="8">
        <v>0</v>
      </c>
      <c r="AP534" s="8">
        <v>3000</v>
      </c>
      <c r="AQ534" s="8">
        <v>0.5</v>
      </c>
      <c r="AR534" s="8">
        <v>0</v>
      </c>
      <c r="AS534" s="12">
        <v>0</v>
      </c>
      <c r="AT534" s="8" t="s">
        <v>153</v>
      </c>
      <c r="AU534" s="8"/>
      <c r="AV534" s="9" t="s">
        <v>171</v>
      </c>
      <c r="AW534" s="8">
        <v>0</v>
      </c>
      <c r="AX534" s="10">
        <v>0</v>
      </c>
      <c r="AY534" s="10">
        <v>0</v>
      </c>
      <c r="AZ534" s="9" t="s">
        <v>156</v>
      </c>
      <c r="BA534" s="8" t="s">
        <v>678</v>
      </c>
      <c r="BB534" s="17">
        <v>0</v>
      </c>
      <c r="BC534" s="17">
        <v>0</v>
      </c>
      <c r="BD534" s="23" t="s">
        <v>679</v>
      </c>
      <c r="BE534" s="8"/>
      <c r="BF534" s="8">
        <v>0</v>
      </c>
      <c r="BG534" s="8"/>
      <c r="BH534" s="8"/>
      <c r="BI534" s="8"/>
      <c r="BJ534" s="10"/>
      <c r="BK534" s="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63011317</v>
      </c>
      <c r="D535" s="9" t="s">
        <v>620</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680</v>
      </c>
      <c r="BB535" s="17">
        <v>0</v>
      </c>
      <c r="BC535" s="17">
        <v>0</v>
      </c>
      <c r="BD535" s="23" t="s">
        <v>681</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63011321</v>
      </c>
      <c r="D536" s="42" t="s">
        <v>524</v>
      </c>
      <c r="E536" s="44">
        <v>0</v>
      </c>
      <c r="F536" s="12">
        <v>80000001</v>
      </c>
      <c r="G536" s="41">
        <f t="shared" ref="G536:G538" si="84">C537</f>
        <v>63011322</v>
      </c>
      <c r="H536" s="41">
        <v>5</v>
      </c>
      <c r="I536" s="8">
        <v>5</v>
      </c>
      <c r="J536" s="8">
        <v>5</v>
      </c>
      <c r="K536" s="44">
        <v>0</v>
      </c>
      <c r="L536" s="41">
        <v>0</v>
      </c>
      <c r="M536" s="41">
        <v>0</v>
      </c>
      <c r="N536" s="41">
        <v>1</v>
      </c>
      <c r="O536" s="41">
        <v>0</v>
      </c>
      <c r="P536" s="41">
        <v>0</v>
      </c>
      <c r="Q536" s="41">
        <v>0</v>
      </c>
      <c r="R536" s="43">
        <v>0</v>
      </c>
      <c r="S536" s="41">
        <v>0</v>
      </c>
      <c r="T536" s="41">
        <v>1</v>
      </c>
      <c r="U536" s="41">
        <v>2</v>
      </c>
      <c r="V536" s="41">
        <v>0</v>
      </c>
      <c r="W536" s="41">
        <v>0</v>
      </c>
      <c r="X536" s="41"/>
      <c r="Y536" s="41">
        <v>0</v>
      </c>
      <c r="Z536" s="41">
        <v>0</v>
      </c>
      <c r="AA536" s="41">
        <v>30</v>
      </c>
      <c r="AB536" s="41">
        <v>0</v>
      </c>
      <c r="AC536" s="41">
        <v>0</v>
      </c>
      <c r="AD536" s="41">
        <v>0</v>
      </c>
      <c r="AE536" s="41">
        <v>30</v>
      </c>
      <c r="AF536" s="41">
        <v>0</v>
      </c>
      <c r="AG536" s="41">
        <v>0</v>
      </c>
      <c r="AH536" s="43">
        <v>1</v>
      </c>
      <c r="AI536" s="43">
        <v>0</v>
      </c>
      <c r="AJ536" s="43">
        <v>0</v>
      </c>
      <c r="AK536" s="43">
        <v>1.5</v>
      </c>
      <c r="AL536" s="41">
        <v>0</v>
      </c>
      <c r="AM536" s="41">
        <v>0</v>
      </c>
      <c r="AN536" s="41">
        <v>0</v>
      </c>
      <c r="AO536" s="44">
        <v>0.25</v>
      </c>
      <c r="AP536" s="41">
        <v>3000</v>
      </c>
      <c r="AQ536" s="41">
        <v>0</v>
      </c>
      <c r="AR536" s="41">
        <v>0</v>
      </c>
      <c r="AS536" s="43">
        <v>0</v>
      </c>
      <c r="AT536" s="41" t="s">
        <v>153</v>
      </c>
      <c r="AU536" s="41"/>
      <c r="AV536" s="42" t="s">
        <v>171</v>
      </c>
      <c r="AW536" s="41" t="s">
        <v>379</v>
      </c>
      <c r="AX536" s="44">
        <v>0</v>
      </c>
      <c r="AY536" s="44">
        <v>21101051</v>
      </c>
      <c r="AZ536" s="42" t="s">
        <v>380</v>
      </c>
      <c r="BA536" s="214" t="s">
        <v>682</v>
      </c>
      <c r="BB536" s="43">
        <v>0</v>
      </c>
      <c r="BC536" s="43">
        <v>0</v>
      </c>
      <c r="BD536" s="64" t="s">
        <v>661</v>
      </c>
      <c r="BE536" s="41">
        <v>0</v>
      </c>
      <c r="BF536" s="41">
        <v>0</v>
      </c>
      <c r="BG536" s="41">
        <v>0</v>
      </c>
      <c r="BH536" s="41">
        <v>0</v>
      </c>
      <c r="BI536" s="41">
        <v>0</v>
      </c>
      <c r="BJ536" s="41">
        <v>0</v>
      </c>
      <c r="BK536" s="47">
        <v>0</v>
      </c>
      <c r="BL536" s="43">
        <v>0</v>
      </c>
      <c r="BM536" s="43">
        <v>0</v>
      </c>
      <c r="BN536" s="43">
        <v>0</v>
      </c>
      <c r="BO536" s="43">
        <v>0</v>
      </c>
      <c r="BP536" s="43">
        <v>0</v>
      </c>
      <c r="BQ536" s="43">
        <v>0</v>
      </c>
      <c r="BR536" s="12">
        <v>0</v>
      </c>
      <c r="BS536" s="12"/>
      <c r="BT536" s="12"/>
      <c r="BU536" s="12"/>
      <c r="BV536" s="43">
        <v>0</v>
      </c>
      <c r="BW536" s="43">
        <v>0</v>
      </c>
      <c r="BX536" s="43">
        <v>0</v>
      </c>
    </row>
    <row r="537" ht="20.1" customHeight="1" spans="3:76">
      <c r="C537" s="41">
        <v>63011322</v>
      </c>
      <c r="D537" s="42" t="s">
        <v>524</v>
      </c>
      <c r="E537" s="44">
        <v>1</v>
      </c>
      <c r="F537" s="12">
        <v>80000001</v>
      </c>
      <c r="G537" s="41">
        <f t="shared" si="84"/>
        <v>63011323</v>
      </c>
      <c r="H537" s="41">
        <v>5</v>
      </c>
      <c r="I537" s="8">
        <v>5</v>
      </c>
      <c r="J537" s="8">
        <v>2</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682</v>
      </c>
      <c r="BB537" s="43">
        <v>0</v>
      </c>
      <c r="BC537" s="43">
        <v>0</v>
      </c>
      <c r="BD537" s="64" t="s">
        <v>661</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63011323</v>
      </c>
      <c r="D538" s="42" t="s">
        <v>524</v>
      </c>
      <c r="E538" s="44">
        <v>2</v>
      </c>
      <c r="F538" s="12">
        <v>80000001</v>
      </c>
      <c r="G538" s="41">
        <f t="shared" si="84"/>
        <v>63011324</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683</v>
      </c>
      <c r="BB538" s="43">
        <v>0</v>
      </c>
      <c r="BC538" s="43">
        <v>0</v>
      </c>
      <c r="BD538" s="64" t="s">
        <v>663</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19.5" customHeight="1" spans="3:76">
      <c r="C539" s="41">
        <v>63011324</v>
      </c>
      <c r="D539" s="42" t="s">
        <v>524</v>
      </c>
      <c r="E539" s="44">
        <v>3</v>
      </c>
      <c r="F539" s="12">
        <v>80000001</v>
      </c>
      <c r="G539" s="41">
        <v>0</v>
      </c>
      <c r="H539" s="41">
        <v>5</v>
      </c>
      <c r="I539" s="8">
        <v>5</v>
      </c>
      <c r="J539" s="8">
        <v>0</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684</v>
      </c>
      <c r="BB539" s="43">
        <v>0</v>
      </c>
      <c r="BC539" s="43">
        <v>0</v>
      </c>
      <c r="BD539" s="64" t="s">
        <v>665</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63011325</v>
      </c>
      <c r="D540" s="42" t="s">
        <v>524</v>
      </c>
      <c r="E540" s="44">
        <v>4</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685</v>
      </c>
      <c r="BB540" s="43">
        <v>0</v>
      </c>
      <c r="BC540" s="43">
        <v>0</v>
      </c>
      <c r="BD540" s="64" t="s">
        <v>667</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63011326</v>
      </c>
      <c r="D541" s="42" t="s">
        <v>524</v>
      </c>
      <c r="E541" s="44">
        <v>5</v>
      </c>
      <c r="F541" s="12">
        <v>80000001</v>
      </c>
      <c r="G541" s="44">
        <v>0</v>
      </c>
      <c r="H541" s="44">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686</v>
      </c>
      <c r="BB541" s="43">
        <v>0</v>
      </c>
      <c r="BC541" s="43">
        <v>0</v>
      </c>
      <c r="BD541" s="64" t="s">
        <v>669</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20.1" customHeight="1" spans="3:76">
      <c r="C542" s="41">
        <v>63012101</v>
      </c>
      <c r="D542" s="58" t="s">
        <v>687</v>
      </c>
      <c r="E542" s="44">
        <v>0</v>
      </c>
      <c r="F542" s="12">
        <v>80000001</v>
      </c>
      <c r="G542" s="41">
        <f t="shared" ref="G542:G544" si="85">C543</f>
        <v>63012102</v>
      </c>
      <c r="H542" s="41">
        <v>1</v>
      </c>
      <c r="I542" s="8">
        <v>1</v>
      </c>
      <c r="J542" s="8">
        <v>5</v>
      </c>
      <c r="K542" s="41">
        <v>0</v>
      </c>
      <c r="L542" s="44">
        <v>0</v>
      </c>
      <c r="M542" s="44">
        <v>0</v>
      </c>
      <c r="N542" s="44">
        <v>1</v>
      </c>
      <c r="O542" s="44">
        <v>0</v>
      </c>
      <c r="P542" s="44">
        <v>0</v>
      </c>
      <c r="Q542" s="44">
        <v>0</v>
      </c>
      <c r="R542" s="43">
        <v>0</v>
      </c>
      <c r="S542" s="44">
        <v>0</v>
      </c>
      <c r="T542" s="41">
        <v>1</v>
      </c>
      <c r="U542" s="44">
        <v>1</v>
      </c>
      <c r="V542" s="44">
        <v>0</v>
      </c>
      <c r="W542" s="44">
        <v>2.5</v>
      </c>
      <c r="X542" s="43"/>
      <c r="Y542" s="43">
        <v>900</v>
      </c>
      <c r="Z542" s="44">
        <v>0</v>
      </c>
      <c r="AA542" s="44">
        <v>20</v>
      </c>
      <c r="AB542" s="44">
        <v>0</v>
      </c>
      <c r="AC542" s="44">
        <v>1</v>
      </c>
      <c r="AD542" s="44">
        <v>0</v>
      </c>
      <c r="AE542" s="44">
        <v>9</v>
      </c>
      <c r="AF542" s="44">
        <v>0</v>
      </c>
      <c r="AG542" s="44">
        <v>0</v>
      </c>
      <c r="AH542" s="43">
        <v>7</v>
      </c>
      <c r="AI542" s="43">
        <v>0</v>
      </c>
      <c r="AJ542" s="43">
        <v>0</v>
      </c>
      <c r="AK542" s="43">
        <v>6</v>
      </c>
      <c r="AL542" s="44">
        <v>0</v>
      </c>
      <c r="AM542" s="44">
        <v>0</v>
      </c>
      <c r="AN542" s="63">
        <v>0</v>
      </c>
      <c r="AO542" s="41">
        <v>0.1</v>
      </c>
      <c r="AP542" s="44">
        <v>3000</v>
      </c>
      <c r="AQ542" s="44">
        <v>0.2</v>
      </c>
      <c r="AR542" s="44">
        <v>20</v>
      </c>
      <c r="AS542" s="43">
        <v>0</v>
      </c>
      <c r="AT542" s="44" t="s">
        <v>153</v>
      </c>
      <c r="AU542" s="44"/>
      <c r="AV542" s="42" t="s">
        <v>161</v>
      </c>
      <c r="AW542" s="44" t="s">
        <v>184</v>
      </c>
      <c r="AX542" s="44">
        <v>21200120</v>
      </c>
      <c r="AY542" s="44">
        <v>0</v>
      </c>
      <c r="AZ542" s="58" t="s">
        <v>185</v>
      </c>
      <c r="BA542" s="58" t="s">
        <v>153</v>
      </c>
      <c r="BB542" s="43">
        <v>0</v>
      </c>
      <c r="BC542" s="43">
        <v>0</v>
      </c>
      <c r="BD542" s="56" t="str">
        <f>"对于当前目标造成"&amp;W542*100&amp;"%攻击伤害+"&amp;Y542&amp;"点固定伤害"&amp;",如目标生命低于30%的则造成伤害提升50%"</f>
        <v>对于当前目标造成250%攻击伤害+900点固定伤害,如目标生命低于30%的则造成伤害提升50%</v>
      </c>
      <c r="BE542" s="44">
        <v>0</v>
      </c>
      <c r="BF542" s="44">
        <v>0</v>
      </c>
      <c r="BG542" s="44">
        <v>0</v>
      </c>
      <c r="BH542" s="44">
        <v>0</v>
      </c>
      <c r="BI542" s="44">
        <v>0</v>
      </c>
      <c r="BJ542" s="44">
        <v>0</v>
      </c>
      <c r="BK542" s="44">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63012102</v>
      </c>
      <c r="D543" s="58" t="s">
        <v>687</v>
      </c>
      <c r="E543" s="44">
        <v>1</v>
      </c>
      <c r="F543" s="12">
        <v>80000001</v>
      </c>
      <c r="G543" s="41">
        <f t="shared" si="85"/>
        <v>63012103</v>
      </c>
      <c r="H543" s="41">
        <v>1</v>
      </c>
      <c r="I543" s="8">
        <v>1</v>
      </c>
      <c r="J543" s="8">
        <v>2</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63012103</v>
      </c>
      <c r="D544" s="58" t="s">
        <v>687</v>
      </c>
      <c r="E544" s="44">
        <v>2</v>
      </c>
      <c r="F544" s="12">
        <v>80000001</v>
      </c>
      <c r="G544" s="41">
        <f t="shared" si="85"/>
        <v>63012104</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2.75</v>
      </c>
      <c r="X544" s="43"/>
      <c r="Y544" s="43">
        <v>1800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si="86"/>
        <v>对于当前目标造成275%攻击伤害+1800点固定伤害,如目标生命低于30%的则造成伤害提升50%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63012104</v>
      </c>
      <c r="D545" s="58" t="s">
        <v>687</v>
      </c>
      <c r="E545" s="44">
        <v>3</v>
      </c>
      <c r="F545" s="12">
        <v>80000001</v>
      </c>
      <c r="G545" s="41">
        <v>0</v>
      </c>
      <c r="H545" s="41">
        <v>1</v>
      </c>
      <c r="I545" s="8">
        <v>1</v>
      </c>
      <c r="J545" s="8">
        <v>0</v>
      </c>
      <c r="K545" s="41">
        <v>0</v>
      </c>
      <c r="L545" s="44">
        <v>0</v>
      </c>
      <c r="M545" s="44">
        <v>0</v>
      </c>
      <c r="N545" s="44">
        <v>1</v>
      </c>
      <c r="O545" s="44">
        <v>0</v>
      </c>
      <c r="P545" s="44">
        <v>0</v>
      </c>
      <c r="Q545" s="44">
        <v>0</v>
      </c>
      <c r="R545" s="43">
        <v>0</v>
      </c>
      <c r="S545" s="44">
        <v>0</v>
      </c>
      <c r="T545" s="41">
        <v>1</v>
      </c>
      <c r="U545" s="44">
        <v>1</v>
      </c>
      <c r="V545" s="44">
        <v>0</v>
      </c>
      <c r="W545" s="44">
        <v>3</v>
      </c>
      <c r="X545" s="43"/>
      <c r="Y545" s="43">
        <v>2800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对于当前目标造成300%攻击伤害+2800点固定伤害,如目标生命低于30%的则造成伤害提升50%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63012105</v>
      </c>
      <c r="D546" s="58" t="s">
        <v>687</v>
      </c>
      <c r="E546" s="44">
        <v>4</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3.25</v>
      </c>
      <c r="X546" s="43"/>
      <c r="Y546" s="43">
        <v>4000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对于当前目标造成325%攻击伤害+4000点固定伤害,如目标生命低于30%的则造成伤害提升50%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63012106</v>
      </c>
      <c r="D547" s="58" t="s">
        <v>687</v>
      </c>
      <c r="E547" s="44">
        <v>5</v>
      </c>
      <c r="F547" s="12">
        <v>80000001</v>
      </c>
      <c r="G547" s="44">
        <v>0</v>
      </c>
      <c r="H547" s="44">
        <v>1</v>
      </c>
      <c r="I547" s="8">
        <v>1</v>
      </c>
      <c r="J547" s="8">
        <v>0</v>
      </c>
      <c r="K547" s="41">
        <v>0</v>
      </c>
      <c r="L547" s="44">
        <v>0</v>
      </c>
      <c r="M547" s="44">
        <v>0</v>
      </c>
      <c r="N547" s="44">
        <v>1</v>
      </c>
      <c r="O547" s="44">
        <v>0</v>
      </c>
      <c r="P547" s="44">
        <v>0</v>
      </c>
      <c r="Q547" s="44">
        <v>0</v>
      </c>
      <c r="R547" s="43">
        <v>0</v>
      </c>
      <c r="S547" s="44">
        <v>0</v>
      </c>
      <c r="T547" s="41">
        <v>1</v>
      </c>
      <c r="U547" s="44">
        <v>1</v>
      </c>
      <c r="V547" s="44">
        <v>0</v>
      </c>
      <c r="W547" s="44">
        <v>3.5</v>
      </c>
      <c r="X547" s="43"/>
      <c r="Y547" s="43">
        <v>5200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对于当前目标造成350%攻击伤害+5200点固定伤害,如目标生命低于30%的则造成伤害提升50%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63012201</v>
      </c>
      <c r="D548" s="55" t="s">
        <v>525</v>
      </c>
      <c r="E548" s="44">
        <v>0</v>
      </c>
      <c r="F548" s="12">
        <v>80000001</v>
      </c>
      <c r="G548" s="41">
        <f t="shared" ref="G548:G550" si="87">C549</f>
        <v>63012202</v>
      </c>
      <c r="H548" s="41">
        <v>5</v>
      </c>
      <c r="I548" s="8">
        <v>3</v>
      </c>
      <c r="J548" s="8">
        <v>5</v>
      </c>
      <c r="K548" s="44">
        <v>0</v>
      </c>
      <c r="L548" s="41">
        <v>0</v>
      </c>
      <c r="M548" s="41">
        <v>0</v>
      </c>
      <c r="N548" s="41">
        <v>1</v>
      </c>
      <c r="O548" s="41">
        <v>0</v>
      </c>
      <c r="P548" s="41">
        <v>1</v>
      </c>
      <c r="Q548" s="41">
        <v>0</v>
      </c>
      <c r="R548" s="43">
        <v>0</v>
      </c>
      <c r="S548" s="41">
        <v>0</v>
      </c>
      <c r="T548" s="41">
        <v>1</v>
      </c>
      <c r="U548" s="41">
        <v>2</v>
      </c>
      <c r="V548" s="41">
        <v>0</v>
      </c>
      <c r="W548" s="43">
        <v>1.75</v>
      </c>
      <c r="X548" s="43"/>
      <c r="Y548" s="43">
        <v>750</v>
      </c>
      <c r="Z548" s="41">
        <v>1</v>
      </c>
      <c r="AA548" s="44">
        <v>30</v>
      </c>
      <c r="AB548" s="41">
        <v>0</v>
      </c>
      <c r="AC548" s="41">
        <v>0</v>
      </c>
      <c r="AD548" s="41">
        <v>0</v>
      </c>
      <c r="AE548" s="44">
        <v>9</v>
      </c>
      <c r="AF548" s="41">
        <v>2</v>
      </c>
      <c r="AG548" s="41" t="s">
        <v>688</v>
      </c>
      <c r="AH548" s="43">
        <v>0</v>
      </c>
      <c r="AI548" s="43">
        <v>3</v>
      </c>
      <c r="AJ548" s="43">
        <v>0</v>
      </c>
      <c r="AK548" s="43">
        <v>2</v>
      </c>
      <c r="AL548" s="41">
        <v>0</v>
      </c>
      <c r="AM548" s="41">
        <v>0</v>
      </c>
      <c r="AN548" s="41">
        <v>0</v>
      </c>
      <c r="AO548" s="41">
        <v>0.25</v>
      </c>
      <c r="AP548" s="41">
        <v>1500</v>
      </c>
      <c r="AQ548" s="41">
        <v>0.5</v>
      </c>
      <c r="AR548" s="41">
        <v>20</v>
      </c>
      <c r="AS548" s="43">
        <v>0</v>
      </c>
      <c r="AT548" s="41">
        <v>92003001</v>
      </c>
      <c r="AU548" s="41"/>
      <c r="AV548" s="42" t="s">
        <v>154</v>
      </c>
      <c r="AW548" s="41" t="s">
        <v>523</v>
      </c>
      <c r="AX548" s="44">
        <v>21200031</v>
      </c>
      <c r="AY548" s="44">
        <v>21200030</v>
      </c>
      <c r="AZ548" s="58" t="s">
        <v>194</v>
      </c>
      <c r="BA548" s="43" t="s">
        <v>689</v>
      </c>
      <c r="BB548" s="43">
        <v>0</v>
      </c>
      <c r="BC548" s="43">
        <v>0</v>
      </c>
      <c r="BD548" s="56" t="str">
        <f>"对前方扇形范围进行散射,造成"&amp;W548*100&amp;"%攻击伤害+"&amp;Y548&amp;"点固定伤害"&amp;",并对目标触发1秒眩晕"</f>
        <v>对前方扇形范围进行散射,造成175%攻击伤害+750点固定伤害,并对目标触发1秒眩晕</v>
      </c>
      <c r="BE548" s="41">
        <v>0</v>
      </c>
      <c r="BF548" s="41">
        <v>0</v>
      </c>
      <c r="BG548" s="41">
        <v>0</v>
      </c>
      <c r="BH548" s="41">
        <v>0</v>
      </c>
      <c r="BI548" s="41">
        <v>0</v>
      </c>
      <c r="BJ548" s="41">
        <v>0</v>
      </c>
      <c r="BK548" s="47">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63012202</v>
      </c>
      <c r="D549" s="55" t="s">
        <v>525</v>
      </c>
      <c r="E549" s="44">
        <v>1</v>
      </c>
      <c r="F549" s="12">
        <v>80000001</v>
      </c>
      <c r="G549" s="41">
        <f t="shared" si="87"/>
        <v>63012203</v>
      </c>
      <c r="H549" s="41">
        <v>5</v>
      </c>
      <c r="I549" s="8">
        <v>3</v>
      </c>
      <c r="J549" s="8">
        <v>2</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688</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523</v>
      </c>
      <c r="AX549" s="44">
        <v>21200031</v>
      </c>
      <c r="AY549" s="44">
        <v>21200030</v>
      </c>
      <c r="AZ549" s="58" t="s">
        <v>194</v>
      </c>
      <c r="BA549" s="43" t="s">
        <v>689</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63012203</v>
      </c>
      <c r="D550" s="55" t="s">
        <v>525</v>
      </c>
      <c r="E550" s="44">
        <v>2</v>
      </c>
      <c r="F550" s="12">
        <v>80000001</v>
      </c>
      <c r="G550" s="41">
        <f t="shared" si="87"/>
        <v>63012204</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2</v>
      </c>
      <c r="X550" s="43"/>
      <c r="Y550" s="43">
        <v>1500</v>
      </c>
      <c r="Z550" s="41">
        <v>1</v>
      </c>
      <c r="AA550" s="44">
        <v>30</v>
      </c>
      <c r="AB550" s="41">
        <v>0</v>
      </c>
      <c r="AC550" s="41">
        <v>0</v>
      </c>
      <c r="AD550" s="41">
        <v>0</v>
      </c>
      <c r="AE550" s="44">
        <v>9</v>
      </c>
      <c r="AF550" s="41">
        <v>2</v>
      </c>
      <c r="AG550" s="41" t="s">
        <v>688</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523</v>
      </c>
      <c r="AX550" s="44">
        <v>21200031</v>
      </c>
      <c r="AY550" s="44">
        <v>21200030</v>
      </c>
      <c r="AZ550" s="58" t="s">
        <v>194</v>
      </c>
      <c r="BA550" s="43" t="s">
        <v>689</v>
      </c>
      <c r="BB550" s="43">
        <v>0</v>
      </c>
      <c r="BC550" s="43">
        <v>0</v>
      </c>
      <c r="BD550" s="56" t="str">
        <f t="shared" ref="BD550:BD553" si="88">"对前方扇形范围进行散射,造成"&amp;W550*100&amp;"%攻击伤害+"&amp;Y550&amp;"点固定伤害"&amp;",并对目标触发1秒眩晕"</f>
        <v>对前方扇形范围进行散射,造成200%攻击伤害+1500点固定伤害,并对目标触发1秒眩晕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63012204</v>
      </c>
      <c r="D551" s="55" t="s">
        <v>525</v>
      </c>
      <c r="E551" s="44">
        <v>3</v>
      </c>
      <c r="F551" s="12">
        <v>80000001</v>
      </c>
      <c r="G551" s="41">
        <v>0</v>
      </c>
      <c r="H551" s="41">
        <v>5</v>
      </c>
      <c r="I551" s="8">
        <v>3</v>
      </c>
      <c r="J551" s="8">
        <v>0</v>
      </c>
      <c r="K551" s="44">
        <v>0</v>
      </c>
      <c r="L551" s="41">
        <v>0</v>
      </c>
      <c r="M551" s="41">
        <v>0</v>
      </c>
      <c r="N551" s="41">
        <v>1</v>
      </c>
      <c r="O551" s="41">
        <v>0</v>
      </c>
      <c r="P551" s="41">
        <v>1</v>
      </c>
      <c r="Q551" s="41">
        <v>0</v>
      </c>
      <c r="R551" s="43">
        <v>0</v>
      </c>
      <c r="S551" s="41">
        <v>0</v>
      </c>
      <c r="T551" s="41">
        <v>1</v>
      </c>
      <c r="U551" s="41">
        <v>2</v>
      </c>
      <c r="V551" s="41">
        <v>0</v>
      </c>
      <c r="W551" s="43">
        <v>2.25</v>
      </c>
      <c r="X551" s="43"/>
      <c r="Y551" s="43">
        <v>2250</v>
      </c>
      <c r="Z551" s="41">
        <v>1</v>
      </c>
      <c r="AA551" s="44">
        <v>30</v>
      </c>
      <c r="AB551" s="41">
        <v>0</v>
      </c>
      <c r="AC551" s="41">
        <v>0</v>
      </c>
      <c r="AD551" s="41">
        <v>0</v>
      </c>
      <c r="AE551" s="44">
        <v>9</v>
      </c>
      <c r="AF551" s="41">
        <v>2</v>
      </c>
      <c r="AG551" s="41" t="s">
        <v>688</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523</v>
      </c>
      <c r="AX551" s="44">
        <v>21200031</v>
      </c>
      <c r="AY551" s="44">
        <v>21200030</v>
      </c>
      <c r="AZ551" s="58" t="s">
        <v>194</v>
      </c>
      <c r="BA551" s="43" t="s">
        <v>689</v>
      </c>
      <c r="BB551" s="43">
        <v>0</v>
      </c>
      <c r="BC551" s="43">
        <v>0</v>
      </c>
      <c r="BD551" s="56" t="str">
        <f t="shared" si="88"/>
        <v>对前方扇形范围进行散射,造成225%攻击伤害+2250点固定伤害,并对目标触发1秒眩晕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63012205</v>
      </c>
      <c r="D552" s="55" t="s">
        <v>525</v>
      </c>
      <c r="E552" s="44">
        <v>4</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2.5</v>
      </c>
      <c r="X552" s="43"/>
      <c r="Y552" s="43">
        <v>3250</v>
      </c>
      <c r="Z552" s="41">
        <v>1</v>
      </c>
      <c r="AA552" s="44">
        <v>30</v>
      </c>
      <c r="AB552" s="41">
        <v>0</v>
      </c>
      <c r="AC552" s="41">
        <v>0</v>
      </c>
      <c r="AD552" s="41">
        <v>0</v>
      </c>
      <c r="AE552" s="44">
        <v>9</v>
      </c>
      <c r="AF552" s="41">
        <v>2</v>
      </c>
      <c r="AG552" s="41" t="s">
        <v>688</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523</v>
      </c>
      <c r="AX552" s="44">
        <v>21200031</v>
      </c>
      <c r="AY552" s="44">
        <v>21200030</v>
      </c>
      <c r="AZ552" s="58" t="s">
        <v>194</v>
      </c>
      <c r="BA552" s="43" t="s">
        <v>689</v>
      </c>
      <c r="BB552" s="43">
        <v>0</v>
      </c>
      <c r="BC552" s="43">
        <v>0</v>
      </c>
      <c r="BD552" s="56" t="str">
        <f t="shared" si="88"/>
        <v>对前方扇形范围进行散射,造成250%攻击伤害+3250点固定伤害,并对目标触发1秒眩晕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63012206</v>
      </c>
      <c r="D553" s="55" t="s">
        <v>525</v>
      </c>
      <c r="E553" s="44">
        <v>5</v>
      </c>
      <c r="F553" s="12">
        <v>80000001</v>
      </c>
      <c r="G553" s="44">
        <v>0</v>
      </c>
      <c r="H553" s="44">
        <v>5</v>
      </c>
      <c r="I553" s="8">
        <v>3</v>
      </c>
      <c r="J553" s="8">
        <v>0</v>
      </c>
      <c r="K553" s="44">
        <v>0</v>
      </c>
      <c r="L553" s="41">
        <v>0</v>
      </c>
      <c r="M553" s="41">
        <v>0</v>
      </c>
      <c r="N553" s="41">
        <v>1</v>
      </c>
      <c r="O553" s="41">
        <v>0</v>
      </c>
      <c r="P553" s="41">
        <v>1</v>
      </c>
      <c r="Q553" s="41">
        <v>0</v>
      </c>
      <c r="R553" s="43">
        <v>0</v>
      </c>
      <c r="S553" s="41">
        <v>0</v>
      </c>
      <c r="T553" s="41">
        <v>1</v>
      </c>
      <c r="U553" s="41">
        <v>2</v>
      </c>
      <c r="V553" s="41">
        <v>0</v>
      </c>
      <c r="W553" s="43">
        <v>2.75</v>
      </c>
      <c r="X553" s="43"/>
      <c r="Y553" s="43">
        <v>4250</v>
      </c>
      <c r="Z553" s="41">
        <v>1</v>
      </c>
      <c r="AA553" s="44">
        <v>30</v>
      </c>
      <c r="AB553" s="41">
        <v>0</v>
      </c>
      <c r="AC553" s="41">
        <v>0</v>
      </c>
      <c r="AD553" s="41">
        <v>0</v>
      </c>
      <c r="AE553" s="44">
        <v>9</v>
      </c>
      <c r="AF553" s="41">
        <v>2</v>
      </c>
      <c r="AG553" s="41" t="s">
        <v>688</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523</v>
      </c>
      <c r="AX553" s="44">
        <v>21200031</v>
      </c>
      <c r="AY553" s="44">
        <v>21200030</v>
      </c>
      <c r="AZ553" s="58" t="s">
        <v>194</v>
      </c>
      <c r="BA553" s="43" t="s">
        <v>689</v>
      </c>
      <c r="BB553" s="43">
        <v>0</v>
      </c>
      <c r="BC553" s="43">
        <v>0</v>
      </c>
      <c r="BD553" s="56" t="str">
        <f t="shared" si="88"/>
        <v>对前方扇形范围进行散射,造成275%攻击伤害+4250点固定伤害,并对目标触发1秒眩晕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19.5" customHeight="1" spans="3:76">
      <c r="C554" s="41">
        <v>63012301</v>
      </c>
      <c r="D554" s="58" t="s">
        <v>690</v>
      </c>
      <c r="E554" s="44">
        <v>0</v>
      </c>
      <c r="F554" s="12">
        <v>80000001</v>
      </c>
      <c r="G554" s="41">
        <f t="shared" ref="G554:G556" si="89">C555</f>
        <v>63012302</v>
      </c>
      <c r="H554" s="41">
        <v>1</v>
      </c>
      <c r="I554" s="8">
        <v>5</v>
      </c>
      <c r="J554" s="8">
        <v>5</v>
      </c>
      <c r="K554" s="41">
        <v>0</v>
      </c>
      <c r="L554" s="44">
        <v>0</v>
      </c>
      <c r="M554" s="44">
        <v>0</v>
      </c>
      <c r="N554" s="44">
        <v>1</v>
      </c>
      <c r="O554" s="44">
        <v>0</v>
      </c>
      <c r="P554" s="44">
        <v>0</v>
      </c>
      <c r="Q554" s="44">
        <v>0</v>
      </c>
      <c r="R554" s="43">
        <v>0</v>
      </c>
      <c r="S554" s="45">
        <v>0</v>
      </c>
      <c r="T554" s="41">
        <v>1</v>
      </c>
      <c r="U554" s="44">
        <v>2</v>
      </c>
      <c r="V554" s="44">
        <v>0</v>
      </c>
      <c r="W554" s="44">
        <v>2.5</v>
      </c>
      <c r="X554" s="43"/>
      <c r="Y554" s="43">
        <v>900</v>
      </c>
      <c r="Z554" s="44">
        <v>0</v>
      </c>
      <c r="AA554" s="44">
        <v>30</v>
      </c>
      <c r="AB554" s="44">
        <v>0</v>
      </c>
      <c r="AC554" s="44">
        <v>0</v>
      </c>
      <c r="AD554" s="44">
        <v>0</v>
      </c>
      <c r="AE554" s="44">
        <v>9</v>
      </c>
      <c r="AF554" s="44">
        <v>1</v>
      </c>
      <c r="AG554" s="44">
        <v>3</v>
      </c>
      <c r="AH554" s="43">
        <v>0</v>
      </c>
      <c r="AI554" s="43">
        <v>2</v>
      </c>
      <c r="AJ554" s="43">
        <v>0</v>
      </c>
      <c r="AK554" s="43">
        <v>2</v>
      </c>
      <c r="AL554" s="44">
        <v>0</v>
      </c>
      <c r="AM554" s="44">
        <v>0</v>
      </c>
      <c r="AN554" s="44">
        <v>0</v>
      </c>
      <c r="AO554" s="44">
        <v>0.1</v>
      </c>
      <c r="AP554" s="41">
        <v>3000</v>
      </c>
      <c r="AQ554" s="44">
        <v>0</v>
      </c>
      <c r="AR554" s="44">
        <v>0</v>
      </c>
      <c r="AS554" s="43">
        <v>92005002</v>
      </c>
      <c r="AT554" s="44" t="s">
        <v>153</v>
      </c>
      <c r="AU554" s="44"/>
      <c r="AV554" s="58" t="s">
        <v>189</v>
      </c>
      <c r="AW554" s="41" t="s">
        <v>526</v>
      </c>
      <c r="AX554" s="44">
        <v>10003002</v>
      </c>
      <c r="AY554" s="44">
        <v>21200130</v>
      </c>
      <c r="AZ554" s="58" t="s">
        <v>156</v>
      </c>
      <c r="BA554" s="58">
        <v>0</v>
      </c>
      <c r="BB554" s="43">
        <v>0</v>
      </c>
      <c r="BC554" s="43">
        <v>0</v>
      </c>
      <c r="BD554" s="66" t="str">
        <f>"立即对当前前方区域的怪物造成"&amp;W554*100&amp;"%攻击伤害+"&amp;Y554&amp;"点固定伤害,且自身会向后方区域进行跳跃"</f>
        <v>立即对当前前方区域的怪物造成250%攻击伤害+900点固定伤害,且自身会向后方区域进行跳跃</v>
      </c>
      <c r="BE554" s="44">
        <v>0</v>
      </c>
      <c r="BF554" s="41">
        <v>0</v>
      </c>
      <c r="BG554" s="44">
        <v>0</v>
      </c>
      <c r="BH554" s="44">
        <v>0</v>
      </c>
      <c r="BI554" s="44">
        <v>0</v>
      </c>
      <c r="BJ554" s="44">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63012302</v>
      </c>
      <c r="D555" s="58" t="s">
        <v>690</v>
      </c>
      <c r="E555" s="44">
        <v>1</v>
      </c>
      <c r="F555" s="12">
        <v>80000001</v>
      </c>
      <c r="G555" s="41">
        <f t="shared" si="89"/>
        <v>63012303</v>
      </c>
      <c r="H555" s="41">
        <v>1</v>
      </c>
      <c r="I555" s="8">
        <v>5</v>
      </c>
      <c r="J555" s="8">
        <v>2</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526</v>
      </c>
      <c r="AX555" s="44">
        <v>10003002</v>
      </c>
      <c r="AY555" s="44">
        <v>21200130</v>
      </c>
      <c r="AZ555" s="58" t="s">
        <v>156</v>
      </c>
      <c r="BA555" s="58">
        <v>0</v>
      </c>
      <c r="BB555" s="43">
        <v>0</v>
      </c>
      <c r="BC555" s="43">
        <v>0</v>
      </c>
      <c r="BD555" s="66"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63012303</v>
      </c>
      <c r="D556" s="58" t="s">
        <v>690</v>
      </c>
      <c r="E556" s="44">
        <v>2</v>
      </c>
      <c r="F556" s="12">
        <v>80000001</v>
      </c>
      <c r="G556" s="41">
        <f t="shared" si="89"/>
        <v>63012304</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2.75</v>
      </c>
      <c r="X556" s="43"/>
      <c r="Y556" s="43">
        <v>1800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526</v>
      </c>
      <c r="AX556" s="44">
        <v>10003002</v>
      </c>
      <c r="AY556" s="44">
        <v>21200130</v>
      </c>
      <c r="AZ556" s="58" t="s">
        <v>156</v>
      </c>
      <c r="BA556" s="58">
        <v>0</v>
      </c>
      <c r="BB556" s="43">
        <v>0</v>
      </c>
      <c r="BC556" s="43">
        <v>0</v>
      </c>
      <c r="BD556" s="66" t="str">
        <f t="shared" si="90"/>
        <v>立即对当前前方区域的怪物造成275%攻击伤害+1800点固定伤害,且自身会向后方区域进行跳跃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63012304</v>
      </c>
      <c r="D557" s="58" t="s">
        <v>690</v>
      </c>
      <c r="E557" s="44">
        <v>3</v>
      </c>
      <c r="F557" s="12">
        <v>80000001</v>
      </c>
      <c r="G557" s="41">
        <v>0</v>
      </c>
      <c r="H557" s="41">
        <v>1</v>
      </c>
      <c r="I557" s="8">
        <v>5</v>
      </c>
      <c r="J557" s="8">
        <v>0</v>
      </c>
      <c r="K557" s="41">
        <v>0</v>
      </c>
      <c r="L557" s="44">
        <v>0</v>
      </c>
      <c r="M557" s="44">
        <v>0</v>
      </c>
      <c r="N557" s="44">
        <v>1</v>
      </c>
      <c r="O557" s="44">
        <v>0</v>
      </c>
      <c r="P557" s="44">
        <v>0</v>
      </c>
      <c r="Q557" s="44">
        <v>0</v>
      </c>
      <c r="R557" s="43">
        <v>0</v>
      </c>
      <c r="S557" s="45">
        <v>0</v>
      </c>
      <c r="T557" s="41">
        <v>1</v>
      </c>
      <c r="U557" s="44">
        <v>2</v>
      </c>
      <c r="V557" s="44">
        <v>0</v>
      </c>
      <c r="W557" s="44">
        <v>3</v>
      </c>
      <c r="X557" s="43"/>
      <c r="Y557" s="43">
        <v>2800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526</v>
      </c>
      <c r="AX557" s="44">
        <v>10003002</v>
      </c>
      <c r="AY557" s="44">
        <v>21200130</v>
      </c>
      <c r="AZ557" s="58" t="s">
        <v>156</v>
      </c>
      <c r="BA557" s="58">
        <v>0</v>
      </c>
      <c r="BB557" s="43">
        <v>0</v>
      </c>
      <c r="BC557" s="43">
        <v>0</v>
      </c>
      <c r="BD557" s="66" t="str">
        <f t="shared" si="90"/>
        <v>立即对当前前方区域的怪物造成300%攻击伤害+2800点固定伤害,且自身会向后方区域进行跳跃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63012305</v>
      </c>
      <c r="D558" s="58" t="s">
        <v>690</v>
      </c>
      <c r="E558" s="44">
        <v>4</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3.25</v>
      </c>
      <c r="X558" s="43"/>
      <c r="Y558" s="43">
        <v>4000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526</v>
      </c>
      <c r="AX558" s="44">
        <v>10003002</v>
      </c>
      <c r="AY558" s="44">
        <v>21200130</v>
      </c>
      <c r="AZ558" s="58" t="s">
        <v>156</v>
      </c>
      <c r="BA558" s="58">
        <v>0</v>
      </c>
      <c r="BB558" s="43">
        <v>0</v>
      </c>
      <c r="BC558" s="43">
        <v>0</v>
      </c>
      <c r="BD558" s="66" t="str">
        <f t="shared" si="90"/>
        <v>立即对当前前方区域的怪物造成325%攻击伤害+4000点固定伤害,且自身会向后方区域进行跳跃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63012306</v>
      </c>
      <c r="D559" s="58" t="s">
        <v>690</v>
      </c>
      <c r="E559" s="44">
        <v>5</v>
      </c>
      <c r="F559" s="12">
        <v>80000001</v>
      </c>
      <c r="G559" s="44">
        <v>0</v>
      </c>
      <c r="H559" s="44">
        <v>1</v>
      </c>
      <c r="I559" s="8">
        <v>5</v>
      </c>
      <c r="J559" s="8">
        <v>0</v>
      </c>
      <c r="K559" s="41">
        <v>0</v>
      </c>
      <c r="L559" s="44">
        <v>0</v>
      </c>
      <c r="M559" s="44">
        <v>0</v>
      </c>
      <c r="N559" s="44">
        <v>1</v>
      </c>
      <c r="O559" s="44">
        <v>0</v>
      </c>
      <c r="P559" s="44">
        <v>0</v>
      </c>
      <c r="Q559" s="44">
        <v>0</v>
      </c>
      <c r="R559" s="43">
        <v>0</v>
      </c>
      <c r="S559" s="45">
        <v>0</v>
      </c>
      <c r="T559" s="41">
        <v>1</v>
      </c>
      <c r="U559" s="44">
        <v>2</v>
      </c>
      <c r="V559" s="44">
        <v>0</v>
      </c>
      <c r="W559" s="44">
        <v>3.5</v>
      </c>
      <c r="X559" s="43"/>
      <c r="Y559" s="43">
        <v>5200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526</v>
      </c>
      <c r="AX559" s="44">
        <v>10003002</v>
      </c>
      <c r="AY559" s="44">
        <v>21200130</v>
      </c>
      <c r="AZ559" s="58" t="s">
        <v>156</v>
      </c>
      <c r="BA559" s="58">
        <v>0</v>
      </c>
      <c r="BB559" s="43">
        <v>0</v>
      </c>
      <c r="BC559" s="43">
        <v>0</v>
      </c>
      <c r="BD559" s="66" t="str">
        <f t="shared" si="90"/>
        <v>立即对当前前方区域的怪物造成350%攻击伤害+5200点固定伤害,且自身会向后方区域进行跳跃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20.1" customHeight="1" spans="3:76">
      <c r="C560" s="41">
        <v>63021101</v>
      </c>
      <c r="D560" s="58" t="s">
        <v>691</v>
      </c>
      <c r="E560" s="44">
        <v>0</v>
      </c>
      <c r="F560" s="12">
        <v>80000001</v>
      </c>
      <c r="G560" s="41">
        <f t="shared" ref="G560:G562" si="91">C561</f>
        <v>63021102</v>
      </c>
      <c r="H560" s="41">
        <v>0</v>
      </c>
      <c r="I560" s="8">
        <v>18</v>
      </c>
      <c r="J560" s="8">
        <v>5</v>
      </c>
      <c r="K560" s="44">
        <v>0</v>
      </c>
      <c r="L560" s="44">
        <v>0</v>
      </c>
      <c r="M560" s="44">
        <v>0</v>
      </c>
      <c r="N560" s="44">
        <v>1</v>
      </c>
      <c r="O560" s="44">
        <v>0</v>
      </c>
      <c r="P560" s="44">
        <v>0</v>
      </c>
      <c r="Q560" s="44">
        <v>0</v>
      </c>
      <c r="R560" s="43">
        <v>0</v>
      </c>
      <c r="S560" s="45">
        <v>0</v>
      </c>
      <c r="T560" s="41">
        <v>1</v>
      </c>
      <c r="U560" s="44">
        <v>2</v>
      </c>
      <c r="V560" s="44">
        <v>0</v>
      </c>
      <c r="W560" s="44">
        <v>0</v>
      </c>
      <c r="X560" s="44"/>
      <c r="Y560" s="44">
        <v>0</v>
      </c>
      <c r="Z560" s="44">
        <v>0</v>
      </c>
      <c r="AA560" s="44">
        <v>20</v>
      </c>
      <c r="AB560" s="44">
        <v>0</v>
      </c>
      <c r="AC560" s="44">
        <v>0</v>
      </c>
      <c r="AD560" s="44">
        <v>0</v>
      </c>
      <c r="AE560" s="44">
        <v>7</v>
      </c>
      <c r="AF560" s="44">
        <v>1</v>
      </c>
      <c r="AG560" s="44">
        <v>4</v>
      </c>
      <c r="AH560" s="43">
        <v>2</v>
      </c>
      <c r="AI560" s="43">
        <v>1</v>
      </c>
      <c r="AJ560" s="43">
        <v>0</v>
      </c>
      <c r="AK560" s="43">
        <v>8</v>
      </c>
      <c r="AL560" s="44">
        <v>0</v>
      </c>
      <c r="AM560" s="44">
        <v>0</v>
      </c>
      <c r="AN560" s="44">
        <v>0</v>
      </c>
      <c r="AO560" s="44">
        <v>0</v>
      </c>
      <c r="AP560" s="44">
        <v>360000</v>
      </c>
      <c r="AQ560" s="44">
        <v>0.5</v>
      </c>
      <c r="AR560" s="44">
        <v>0</v>
      </c>
      <c r="AS560" s="43">
        <v>0</v>
      </c>
      <c r="AT560" s="44">
        <v>90106001</v>
      </c>
      <c r="AU560" s="44"/>
      <c r="AV560" s="58" t="s">
        <v>362</v>
      </c>
      <c r="AW560" s="44" t="s">
        <v>646</v>
      </c>
      <c r="AX560" s="44">
        <v>10002001</v>
      </c>
      <c r="AY560" s="44">
        <v>21201010</v>
      </c>
      <c r="AZ560" s="58" t="s">
        <v>380</v>
      </c>
      <c r="BA560" s="58" t="s">
        <v>692</v>
      </c>
      <c r="BB560" s="45">
        <v>0</v>
      </c>
      <c r="BC560" s="45">
        <v>0</v>
      </c>
      <c r="BD560" s="67" t="s">
        <v>693</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63021102</v>
      </c>
      <c r="D561" s="58" t="s">
        <v>691</v>
      </c>
      <c r="E561" s="44">
        <v>1</v>
      </c>
      <c r="F561" s="12">
        <v>80000001</v>
      </c>
      <c r="G561" s="41">
        <f t="shared" si="91"/>
        <v>63021103</v>
      </c>
      <c r="H561" s="41">
        <v>0</v>
      </c>
      <c r="I561" s="8">
        <v>27</v>
      </c>
      <c r="J561" s="8">
        <v>2</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t="s">
        <v>694</v>
      </c>
      <c r="AU561" s="44"/>
      <c r="AV561" s="58" t="s">
        <v>362</v>
      </c>
      <c r="AW561" s="44" t="s">
        <v>646</v>
      </c>
      <c r="AX561" s="44">
        <v>10002001</v>
      </c>
      <c r="AY561" s="44">
        <v>21201010</v>
      </c>
      <c r="AZ561" s="58" t="s">
        <v>380</v>
      </c>
      <c r="BA561" s="58" t="s">
        <v>692</v>
      </c>
      <c r="BB561" s="45">
        <v>0</v>
      </c>
      <c r="BC561" s="45">
        <v>0</v>
      </c>
      <c r="BD561" s="67" t="s">
        <v>693</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63021103</v>
      </c>
      <c r="D562" s="58" t="s">
        <v>691</v>
      </c>
      <c r="E562" s="44">
        <v>2</v>
      </c>
      <c r="F562" s="12">
        <v>80000001</v>
      </c>
      <c r="G562" s="41">
        <f t="shared" si="91"/>
        <v>63021104</v>
      </c>
      <c r="H562" s="41">
        <v>0</v>
      </c>
      <c r="I562" s="8">
        <v>32</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v>90106001</v>
      </c>
      <c r="AU562" s="44"/>
      <c r="AV562" s="58" t="s">
        <v>362</v>
      </c>
      <c r="AW562" s="44" t="s">
        <v>646</v>
      </c>
      <c r="AX562" s="44">
        <v>10002001</v>
      </c>
      <c r="AY562" s="44">
        <v>21201010</v>
      </c>
      <c r="AZ562" s="58" t="s">
        <v>380</v>
      </c>
      <c r="BA562" s="58" t="s">
        <v>695</v>
      </c>
      <c r="BB562" s="45">
        <v>0</v>
      </c>
      <c r="BC562" s="45">
        <v>0</v>
      </c>
      <c r="BD562" s="67" t="s">
        <v>693</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63021104</v>
      </c>
      <c r="D563" s="58" t="s">
        <v>691</v>
      </c>
      <c r="E563" s="44">
        <v>3</v>
      </c>
      <c r="F563" s="12">
        <v>80000001</v>
      </c>
      <c r="G563" s="41">
        <v>0</v>
      </c>
      <c r="H563" s="41">
        <v>0</v>
      </c>
      <c r="I563" s="8">
        <v>0</v>
      </c>
      <c r="J563" s="15">
        <v>0</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t="s">
        <v>694</v>
      </c>
      <c r="AU563" s="44"/>
      <c r="AV563" s="58" t="s">
        <v>362</v>
      </c>
      <c r="AW563" s="44" t="s">
        <v>646</v>
      </c>
      <c r="AX563" s="44">
        <v>10002001</v>
      </c>
      <c r="AY563" s="44">
        <v>21201010</v>
      </c>
      <c r="AZ563" s="58" t="s">
        <v>380</v>
      </c>
      <c r="BA563" s="58" t="s">
        <v>696</v>
      </c>
      <c r="BB563" s="45">
        <v>0</v>
      </c>
      <c r="BC563" s="45">
        <v>0</v>
      </c>
      <c r="BD563" s="67" t="s">
        <v>693</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63021105</v>
      </c>
      <c r="D564" s="58" t="s">
        <v>691</v>
      </c>
      <c r="E564" s="44">
        <v>4</v>
      </c>
      <c r="F564" s="12">
        <v>80000001</v>
      </c>
      <c r="G564" s="41">
        <v>0</v>
      </c>
      <c r="H564" s="41">
        <v>0</v>
      </c>
      <c r="I564" s="8">
        <v>0</v>
      </c>
      <c r="J564" s="8">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694</v>
      </c>
      <c r="AU564" s="44"/>
      <c r="AV564" s="58" t="s">
        <v>362</v>
      </c>
      <c r="AW564" s="44" t="s">
        <v>646</v>
      </c>
      <c r="AX564" s="44">
        <v>10002001</v>
      </c>
      <c r="AY564" s="44">
        <v>21201010</v>
      </c>
      <c r="AZ564" s="58" t="s">
        <v>380</v>
      </c>
      <c r="BA564" s="58" t="s">
        <v>697</v>
      </c>
      <c r="BB564" s="45">
        <v>0</v>
      </c>
      <c r="BC564" s="45">
        <v>0</v>
      </c>
      <c r="BD564" s="67" t="s">
        <v>693</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63021106</v>
      </c>
      <c r="D565" s="58" t="s">
        <v>691</v>
      </c>
      <c r="E565" s="44">
        <v>5</v>
      </c>
      <c r="F565" s="12">
        <v>80000001</v>
      </c>
      <c r="G565" s="44">
        <v>0</v>
      </c>
      <c r="H565" s="44">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694</v>
      </c>
      <c r="AU565" s="44"/>
      <c r="AV565" s="58" t="s">
        <v>362</v>
      </c>
      <c r="AW565" s="44" t="s">
        <v>646</v>
      </c>
      <c r="AX565" s="44">
        <v>10002001</v>
      </c>
      <c r="AY565" s="44">
        <v>21201010</v>
      </c>
      <c r="AZ565" s="58" t="s">
        <v>380</v>
      </c>
      <c r="BA565" s="58" t="s">
        <v>698</v>
      </c>
      <c r="BB565" s="45">
        <v>0</v>
      </c>
      <c r="BC565" s="45">
        <v>0</v>
      </c>
      <c r="BD565" s="67" t="s">
        <v>693</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19.5" customHeight="1" spans="3:76">
      <c r="C566" s="8">
        <v>63021111</v>
      </c>
      <c r="D566" s="11" t="s">
        <v>699</v>
      </c>
      <c r="E566" s="8">
        <v>1</v>
      </c>
      <c r="F566" s="12">
        <v>80000001</v>
      </c>
      <c r="G566" s="8">
        <v>0</v>
      </c>
      <c r="H566" s="8">
        <v>0</v>
      </c>
      <c r="I566" s="8">
        <v>1</v>
      </c>
      <c r="J566" s="8">
        <v>0</v>
      </c>
      <c r="K566" s="8">
        <v>0</v>
      </c>
      <c r="L566" s="10">
        <v>0</v>
      </c>
      <c r="M566" s="10">
        <v>0</v>
      </c>
      <c r="N566" s="10">
        <v>2</v>
      </c>
      <c r="O566" s="10">
        <v>10</v>
      </c>
      <c r="P566" s="10">
        <v>0.8</v>
      </c>
      <c r="Q566" s="10">
        <v>0</v>
      </c>
      <c r="R566" s="12">
        <v>0</v>
      </c>
      <c r="S566" s="17">
        <v>0</v>
      </c>
      <c r="T566" s="8">
        <v>1</v>
      </c>
      <c r="U566" s="10">
        <v>2</v>
      </c>
      <c r="V566" s="10">
        <v>0</v>
      </c>
      <c r="W566" s="10">
        <v>2.5</v>
      </c>
      <c r="X566" s="10"/>
      <c r="Y566" s="10">
        <v>750</v>
      </c>
      <c r="Z566" s="10">
        <v>0</v>
      </c>
      <c r="AA566" s="10">
        <v>0</v>
      </c>
      <c r="AB566" s="10">
        <v>0</v>
      </c>
      <c r="AC566" s="10">
        <v>0</v>
      </c>
      <c r="AD566" s="10">
        <v>0</v>
      </c>
      <c r="AE566" s="44">
        <v>6</v>
      </c>
      <c r="AF566" s="10">
        <v>1</v>
      </c>
      <c r="AG566" s="10">
        <v>4</v>
      </c>
      <c r="AH566" s="12">
        <v>2</v>
      </c>
      <c r="AI566" s="12">
        <v>1</v>
      </c>
      <c r="AJ566" s="12">
        <v>1</v>
      </c>
      <c r="AK566" s="43">
        <v>2</v>
      </c>
      <c r="AL566" s="10">
        <v>0</v>
      </c>
      <c r="AM566" s="10">
        <v>0</v>
      </c>
      <c r="AN566" s="10">
        <v>0</v>
      </c>
      <c r="AO566" s="10">
        <v>0</v>
      </c>
      <c r="AP566" s="10">
        <v>3000</v>
      </c>
      <c r="AQ566" s="10">
        <v>0.5</v>
      </c>
      <c r="AR566" s="10">
        <v>0</v>
      </c>
      <c r="AS566" s="12">
        <v>0</v>
      </c>
      <c r="AT566" s="12">
        <v>90000011</v>
      </c>
      <c r="AU566" s="12"/>
      <c r="AV566" s="11" t="s">
        <v>171</v>
      </c>
      <c r="AW566" s="10" t="s">
        <v>172</v>
      </c>
      <c r="AX566" s="44">
        <v>10002001</v>
      </c>
      <c r="AY566" s="44">
        <v>21201010</v>
      </c>
      <c r="AZ566" s="11" t="s">
        <v>156</v>
      </c>
      <c r="BA566" s="11">
        <v>0</v>
      </c>
      <c r="BB566" s="17">
        <v>0</v>
      </c>
      <c r="BC566" s="17">
        <v>0</v>
      </c>
      <c r="BD566" s="22"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10">
        <v>0</v>
      </c>
      <c r="BF566" s="8">
        <v>0</v>
      </c>
      <c r="BG566" s="10">
        <v>0</v>
      </c>
      <c r="BH566" s="10">
        <v>0</v>
      </c>
      <c r="BI566" s="10">
        <v>0</v>
      </c>
      <c r="BJ566" s="10">
        <v>0</v>
      </c>
      <c r="BK566" s="25">
        <v>0</v>
      </c>
      <c r="BL566" s="12">
        <v>0</v>
      </c>
      <c r="BM566" s="12">
        <v>0</v>
      </c>
      <c r="BN566" s="12">
        <v>0</v>
      </c>
      <c r="BO566" s="12">
        <v>0</v>
      </c>
      <c r="BP566" s="12">
        <v>0</v>
      </c>
      <c r="BQ566" s="12">
        <v>0</v>
      </c>
      <c r="BR566" s="12">
        <v>0</v>
      </c>
      <c r="BS566" s="12"/>
      <c r="BT566" s="12"/>
      <c r="BU566" s="12"/>
      <c r="BV566" s="12">
        <v>0</v>
      </c>
      <c r="BW566" s="12">
        <v>0</v>
      </c>
      <c r="BX566" s="12">
        <v>0</v>
      </c>
    </row>
    <row r="567" ht="19.5" customHeight="1" spans="3:76">
      <c r="C567" s="8">
        <v>63021112</v>
      </c>
      <c r="D567" s="11" t="s">
        <v>699</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2.75</v>
      </c>
      <c r="X567" s="10"/>
      <c r="Y567" s="10">
        <v>1500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63021113</v>
      </c>
      <c r="D568" s="11" t="s">
        <v>699</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3</v>
      </c>
      <c r="X568" s="10"/>
      <c r="Y568" s="10">
        <v>2250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si="92"/>
        <v>在指定区域释放一个冰封陷阱,2秒后陷阱开启触发机制,对触碰的敌人造成300%攻击伤害+2250点固定伤害,并使其减速50%,持续5秒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63021114</v>
      </c>
      <c r="D569" s="11" t="s">
        <v>699</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3.25</v>
      </c>
      <c r="X569" s="10"/>
      <c r="Y569" s="10">
        <v>3250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在指定区域释放一个冰封陷阱,2秒后陷阱开启触发机制,对触碰的敌人造成325%攻击伤害+3250点固定伤害,并使其减速50%,持续5秒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63021115</v>
      </c>
      <c r="D570" s="11" t="s">
        <v>699</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3.5</v>
      </c>
      <c r="X570" s="10"/>
      <c r="Y570" s="10">
        <v>4250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在指定区域释放一个冰封陷阱,2秒后陷阱开启触发机制,对触碰的敌人造成350%攻击伤害+4250点固定伤害,并使其减速50%,持续5秒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20.1" customHeight="1" spans="3:76">
      <c r="C571" s="41">
        <v>63021201</v>
      </c>
      <c r="D571" s="58" t="s">
        <v>700</v>
      </c>
      <c r="E571" s="44">
        <v>0</v>
      </c>
      <c r="F571" s="12">
        <v>80000001</v>
      </c>
      <c r="G571" s="41">
        <f t="shared" ref="G571:G573" si="93">C572</f>
        <v>63021202</v>
      </c>
      <c r="H571" s="41">
        <v>0</v>
      </c>
      <c r="I571" s="8">
        <v>25</v>
      </c>
      <c r="J571" s="8">
        <v>5</v>
      </c>
      <c r="K571" s="44">
        <v>0</v>
      </c>
      <c r="L571" s="44">
        <v>0</v>
      </c>
      <c r="M571" s="44">
        <v>0</v>
      </c>
      <c r="N571" s="44">
        <v>1</v>
      </c>
      <c r="O571" s="44">
        <v>0</v>
      </c>
      <c r="P571" s="44">
        <v>0</v>
      </c>
      <c r="Q571" s="44">
        <v>0</v>
      </c>
      <c r="R571" s="43">
        <v>0</v>
      </c>
      <c r="S571" s="45">
        <v>0</v>
      </c>
      <c r="T571" s="41">
        <v>1</v>
      </c>
      <c r="U571" s="44">
        <v>2</v>
      </c>
      <c r="V571" s="44">
        <v>0</v>
      </c>
      <c r="W571" s="44">
        <v>0</v>
      </c>
      <c r="X571" s="44"/>
      <c r="Y571" s="44">
        <v>0</v>
      </c>
      <c r="Z571" s="44">
        <v>0</v>
      </c>
      <c r="AA571" s="44">
        <v>25</v>
      </c>
      <c r="AB571" s="44">
        <v>0</v>
      </c>
      <c r="AC571" s="44">
        <v>0</v>
      </c>
      <c r="AD571" s="44">
        <v>0</v>
      </c>
      <c r="AE571" s="44">
        <v>7</v>
      </c>
      <c r="AF571" s="44">
        <v>1</v>
      </c>
      <c r="AG571" s="44">
        <v>4</v>
      </c>
      <c r="AH571" s="43">
        <v>2</v>
      </c>
      <c r="AI571" s="43">
        <v>1</v>
      </c>
      <c r="AJ571" s="43">
        <v>0</v>
      </c>
      <c r="AK571" s="43">
        <v>8</v>
      </c>
      <c r="AL571" s="44">
        <v>0</v>
      </c>
      <c r="AM571" s="44">
        <v>0</v>
      </c>
      <c r="AN571" s="44">
        <v>0</v>
      </c>
      <c r="AO571" s="44">
        <v>0</v>
      </c>
      <c r="AP571" s="44">
        <v>360000</v>
      </c>
      <c r="AQ571" s="44">
        <v>0.5</v>
      </c>
      <c r="AR571" s="44">
        <v>0</v>
      </c>
      <c r="AS571" s="43">
        <v>0</v>
      </c>
      <c r="AT571" s="44" t="s">
        <v>694</v>
      </c>
      <c r="AU571" s="44"/>
      <c r="AV571" s="58" t="s">
        <v>362</v>
      </c>
      <c r="AW571" s="44" t="s">
        <v>646</v>
      </c>
      <c r="AX571" s="44">
        <v>10002001</v>
      </c>
      <c r="AY571" s="44">
        <v>21201020</v>
      </c>
      <c r="AZ571" s="58" t="s">
        <v>380</v>
      </c>
      <c r="BA571" s="58" t="s">
        <v>701</v>
      </c>
      <c r="BB571" s="45">
        <v>0</v>
      </c>
      <c r="BC571" s="45">
        <v>0</v>
      </c>
      <c r="BD571" s="67" t="s">
        <v>702</v>
      </c>
      <c r="BE571" s="44">
        <v>0</v>
      </c>
      <c r="BF571" s="41">
        <v>0</v>
      </c>
      <c r="BG571" s="44">
        <v>0</v>
      </c>
      <c r="BH571" s="44">
        <v>0</v>
      </c>
      <c r="BI571" s="44">
        <v>0</v>
      </c>
      <c r="BJ571" s="44">
        <v>0</v>
      </c>
      <c r="BK571" s="47">
        <v>0</v>
      </c>
      <c r="BL571" s="43">
        <v>0</v>
      </c>
      <c r="BM571" s="43">
        <v>0</v>
      </c>
      <c r="BN571" s="43">
        <v>0</v>
      </c>
      <c r="BO571" s="43">
        <v>0</v>
      </c>
      <c r="BP571" s="43">
        <v>0</v>
      </c>
      <c r="BQ571" s="43">
        <v>0</v>
      </c>
      <c r="BR571" s="12">
        <v>0</v>
      </c>
      <c r="BS571" s="12"/>
      <c r="BT571" s="12"/>
      <c r="BU571" s="12"/>
      <c r="BV571" s="43">
        <v>0</v>
      </c>
      <c r="BW571" s="43">
        <v>0</v>
      </c>
      <c r="BX571" s="43">
        <v>0</v>
      </c>
    </row>
    <row r="572" ht="20.1" customHeight="1" spans="3:76">
      <c r="C572" s="41">
        <v>63021202</v>
      </c>
      <c r="D572" s="58" t="s">
        <v>700</v>
      </c>
      <c r="E572" s="44">
        <v>1</v>
      </c>
      <c r="F572" s="12">
        <v>80000001</v>
      </c>
      <c r="G572" s="41">
        <f t="shared" si="93"/>
        <v>63021203</v>
      </c>
      <c r="H572" s="41">
        <v>0</v>
      </c>
      <c r="I572" s="8">
        <v>32</v>
      </c>
      <c r="J572" s="8">
        <v>2</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694</v>
      </c>
      <c r="AU572" s="44"/>
      <c r="AV572" s="58" t="s">
        <v>362</v>
      </c>
      <c r="AW572" s="44" t="s">
        <v>646</v>
      </c>
      <c r="AX572" s="44">
        <v>10002001</v>
      </c>
      <c r="AY572" s="44">
        <v>21201020</v>
      </c>
      <c r="AZ572" s="58" t="s">
        <v>380</v>
      </c>
      <c r="BA572" s="58" t="s">
        <v>701</v>
      </c>
      <c r="BB572" s="45">
        <v>0</v>
      </c>
      <c r="BC572" s="45">
        <v>0</v>
      </c>
      <c r="BD572" s="67" t="s">
        <v>702</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63021203</v>
      </c>
      <c r="D573" s="58" t="s">
        <v>700</v>
      </c>
      <c r="E573" s="44">
        <v>2</v>
      </c>
      <c r="F573" s="12">
        <v>80000001</v>
      </c>
      <c r="G573" s="41">
        <f t="shared" si="93"/>
        <v>63021204</v>
      </c>
      <c r="H573" s="41">
        <v>0</v>
      </c>
      <c r="I573" s="8">
        <v>37</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694</v>
      </c>
      <c r="AU573" s="44"/>
      <c r="AV573" s="58" t="s">
        <v>362</v>
      </c>
      <c r="AW573" s="44" t="s">
        <v>646</v>
      </c>
      <c r="AX573" s="44">
        <v>10002001</v>
      </c>
      <c r="AY573" s="44">
        <v>21201020</v>
      </c>
      <c r="AZ573" s="58" t="s">
        <v>380</v>
      </c>
      <c r="BA573" s="58" t="s">
        <v>703</v>
      </c>
      <c r="BB573" s="45">
        <v>0</v>
      </c>
      <c r="BC573" s="45">
        <v>0</v>
      </c>
      <c r="BD573" s="67" t="s">
        <v>702</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63021204</v>
      </c>
      <c r="D574" s="58" t="s">
        <v>700</v>
      </c>
      <c r="E574" s="44">
        <v>3</v>
      </c>
      <c r="F574" s="12">
        <v>80000001</v>
      </c>
      <c r="G574" s="41">
        <v>0</v>
      </c>
      <c r="H574" s="41">
        <v>0</v>
      </c>
      <c r="I574" s="8">
        <v>0</v>
      </c>
      <c r="J574" s="8">
        <v>0</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694</v>
      </c>
      <c r="AU574" s="44"/>
      <c r="AV574" s="58" t="s">
        <v>362</v>
      </c>
      <c r="AW574" s="44" t="s">
        <v>646</v>
      </c>
      <c r="AX574" s="44">
        <v>10002001</v>
      </c>
      <c r="AY574" s="44">
        <v>21201020</v>
      </c>
      <c r="AZ574" s="58" t="s">
        <v>380</v>
      </c>
      <c r="BA574" s="58" t="s">
        <v>704</v>
      </c>
      <c r="BB574" s="45">
        <v>0</v>
      </c>
      <c r="BC574" s="45">
        <v>0</v>
      </c>
      <c r="BD574" s="67" t="s">
        <v>702</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63021205</v>
      </c>
      <c r="D575" s="58" t="s">
        <v>700</v>
      </c>
      <c r="E575" s="44">
        <v>4</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694</v>
      </c>
      <c r="AU575" s="44"/>
      <c r="AV575" s="58" t="s">
        <v>362</v>
      </c>
      <c r="AW575" s="44" t="s">
        <v>646</v>
      </c>
      <c r="AX575" s="44">
        <v>10002001</v>
      </c>
      <c r="AY575" s="44">
        <v>21201020</v>
      </c>
      <c r="AZ575" s="58" t="s">
        <v>380</v>
      </c>
      <c r="BA575" s="58" t="s">
        <v>705</v>
      </c>
      <c r="BB575" s="45">
        <v>0</v>
      </c>
      <c r="BC575" s="45">
        <v>0</v>
      </c>
      <c r="BD575" s="67" t="s">
        <v>702</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63021206</v>
      </c>
      <c r="D576" s="58" t="s">
        <v>700</v>
      </c>
      <c r="E576" s="44">
        <v>5</v>
      </c>
      <c r="F576" s="12">
        <v>80000001</v>
      </c>
      <c r="G576" s="44">
        <v>0</v>
      </c>
      <c r="H576" s="44">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694</v>
      </c>
      <c r="AU576" s="44"/>
      <c r="AV576" s="58" t="s">
        <v>362</v>
      </c>
      <c r="AW576" s="44" t="s">
        <v>646</v>
      </c>
      <c r="AX576" s="44">
        <v>10002001</v>
      </c>
      <c r="AY576" s="44">
        <v>21201020</v>
      </c>
      <c r="AZ576" s="58" t="s">
        <v>380</v>
      </c>
      <c r="BA576" s="58" t="s">
        <v>706</v>
      </c>
      <c r="BB576" s="45">
        <v>0</v>
      </c>
      <c r="BC576" s="45">
        <v>0</v>
      </c>
      <c r="BD576" s="67" t="s">
        <v>702</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19.5" customHeight="1" spans="3:76">
      <c r="C577" s="41">
        <v>63021211</v>
      </c>
      <c r="D577" s="11" t="s">
        <v>707</v>
      </c>
      <c r="E577" s="8">
        <v>1</v>
      </c>
      <c r="F577" s="12">
        <v>80000001</v>
      </c>
      <c r="G577" s="8">
        <v>0</v>
      </c>
      <c r="H577" s="8">
        <v>0</v>
      </c>
      <c r="I577" s="8">
        <v>1</v>
      </c>
      <c r="J577" s="8">
        <v>0</v>
      </c>
      <c r="K577" s="8">
        <v>0</v>
      </c>
      <c r="L577" s="10">
        <v>0</v>
      </c>
      <c r="M577" s="10">
        <v>0</v>
      </c>
      <c r="N577" s="10">
        <v>2</v>
      </c>
      <c r="O577" s="10">
        <v>10</v>
      </c>
      <c r="P577" s="10">
        <v>0.8</v>
      </c>
      <c r="Q577" s="10">
        <v>0</v>
      </c>
      <c r="R577" s="12">
        <v>0</v>
      </c>
      <c r="S577" s="17">
        <v>0</v>
      </c>
      <c r="T577" s="8">
        <v>1</v>
      </c>
      <c r="U577" s="10">
        <v>2</v>
      </c>
      <c r="V577" s="10">
        <v>0</v>
      </c>
      <c r="W577" s="10">
        <v>2.5</v>
      </c>
      <c r="X577" s="10"/>
      <c r="Y577" s="10">
        <v>750</v>
      </c>
      <c r="Z577" s="10">
        <v>0</v>
      </c>
      <c r="AA577" s="10">
        <v>0</v>
      </c>
      <c r="AB577" s="10">
        <v>0</v>
      </c>
      <c r="AC577" s="10">
        <v>0</v>
      </c>
      <c r="AD577" s="10">
        <v>0</v>
      </c>
      <c r="AE577" s="44">
        <v>6</v>
      </c>
      <c r="AF577" s="10">
        <v>1</v>
      </c>
      <c r="AG577" s="10">
        <v>4</v>
      </c>
      <c r="AH577" s="12">
        <v>2</v>
      </c>
      <c r="AI577" s="12">
        <v>1</v>
      </c>
      <c r="AJ577" s="12">
        <v>1</v>
      </c>
      <c r="AK577" s="43">
        <v>2</v>
      </c>
      <c r="AL577" s="10">
        <v>0</v>
      </c>
      <c r="AM577" s="10">
        <v>0</v>
      </c>
      <c r="AN577" s="10">
        <v>0</v>
      </c>
      <c r="AO577" s="10">
        <v>0</v>
      </c>
      <c r="AP577" s="10">
        <v>3000</v>
      </c>
      <c r="AQ577" s="10">
        <v>0.5</v>
      </c>
      <c r="AR577" s="10">
        <v>0</v>
      </c>
      <c r="AS577" s="12">
        <v>0</v>
      </c>
      <c r="AT577" s="10">
        <v>90000010</v>
      </c>
      <c r="AU577" s="10"/>
      <c r="AV577" s="11" t="s">
        <v>171</v>
      </c>
      <c r="AW577" s="10" t="s">
        <v>172</v>
      </c>
      <c r="AX577" s="44">
        <v>10002001</v>
      </c>
      <c r="AY577" s="44">
        <v>21201020</v>
      </c>
      <c r="AZ577" s="11" t="s">
        <v>156</v>
      </c>
      <c r="BA577" s="11">
        <v>0</v>
      </c>
      <c r="BB577" s="17">
        <v>0</v>
      </c>
      <c r="BC577" s="17">
        <v>0</v>
      </c>
      <c r="BD577" s="22"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10">
        <v>0</v>
      </c>
      <c r="BF577" s="8">
        <v>0</v>
      </c>
      <c r="BG577" s="10">
        <v>0</v>
      </c>
      <c r="BH577" s="10">
        <v>0</v>
      </c>
      <c r="BI577" s="10">
        <v>0</v>
      </c>
      <c r="BJ577" s="10">
        <v>0</v>
      </c>
      <c r="BK577" s="25">
        <v>0</v>
      </c>
      <c r="BL577" s="12">
        <v>0</v>
      </c>
      <c r="BM577" s="12">
        <v>0</v>
      </c>
      <c r="BN577" s="12">
        <v>0</v>
      </c>
      <c r="BO577" s="12">
        <v>0</v>
      </c>
      <c r="BP577" s="12">
        <v>0</v>
      </c>
      <c r="BQ577" s="12">
        <v>0</v>
      </c>
      <c r="BR577" s="12">
        <v>0</v>
      </c>
      <c r="BS577" s="12"/>
      <c r="BT577" s="12"/>
      <c r="BU577" s="12"/>
      <c r="BV577" s="12">
        <v>0</v>
      </c>
      <c r="BW577" s="12">
        <v>0</v>
      </c>
      <c r="BX577" s="12">
        <v>0</v>
      </c>
    </row>
    <row r="578" ht="19.5" customHeight="1" spans="3:76">
      <c r="C578" s="41">
        <v>63021212</v>
      </c>
      <c r="D578" s="11" t="s">
        <v>707</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2.75</v>
      </c>
      <c r="X578" s="10"/>
      <c r="Y578" s="10">
        <v>1500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si="94"/>
        <v>在指定区域释放一个爆炸陷阱,2秒后陷阱开启触发机制,对触碰的敌人造成275%攻击伤害+1500点固定伤害,并使其眩晕1秒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63021213</v>
      </c>
      <c r="D579" s="11" t="s">
        <v>707</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3</v>
      </c>
      <c r="X579" s="10"/>
      <c r="Y579" s="10">
        <v>2250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在指定区域释放一个爆炸陷阱,2秒后陷阱开启触发机制,对触碰的敌人造成300%攻击伤害+2250点固定伤害,并使其眩晕1秒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63021214</v>
      </c>
      <c r="D580" s="11" t="s">
        <v>707</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3.25</v>
      </c>
      <c r="X580" s="10"/>
      <c r="Y580" s="10">
        <v>3250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在指定区域释放一个爆炸陷阱,2秒后陷阱开启触发机制,对触碰的敌人造成325%攻击伤害+3250点固定伤害,并使其眩晕1秒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63021215</v>
      </c>
      <c r="D581" s="11" t="s">
        <v>707</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3.5</v>
      </c>
      <c r="X581" s="10"/>
      <c r="Y581" s="10">
        <v>4250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在指定区域释放一个爆炸陷阱,2秒后陷阱开启触发机制,对触碰的敌人造成350%攻击伤害+4250点固定伤害,并使其眩晕1秒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20.1" customHeight="1" spans="3:76">
      <c r="C582" s="41">
        <v>63021301</v>
      </c>
      <c r="D582" s="58" t="s">
        <v>708</v>
      </c>
      <c r="E582" s="44">
        <v>0</v>
      </c>
      <c r="F582" s="12">
        <v>80000001</v>
      </c>
      <c r="G582" s="41">
        <f t="shared" ref="G582:G584" si="95">C583</f>
        <v>63021302</v>
      </c>
      <c r="H582" s="41">
        <v>0</v>
      </c>
      <c r="I582" s="8">
        <v>30</v>
      </c>
      <c r="J582" s="10">
        <v>5</v>
      </c>
      <c r="K582" s="41">
        <v>0</v>
      </c>
      <c r="L582" s="44">
        <v>0</v>
      </c>
      <c r="M582" s="44">
        <v>0</v>
      </c>
      <c r="N582" s="44">
        <v>1</v>
      </c>
      <c r="O582" s="44">
        <v>0</v>
      </c>
      <c r="P582" s="44">
        <v>0</v>
      </c>
      <c r="Q582" s="44">
        <v>0</v>
      </c>
      <c r="R582" s="43">
        <v>0</v>
      </c>
      <c r="S582" s="45">
        <v>0</v>
      </c>
      <c r="T582" s="41">
        <v>1</v>
      </c>
      <c r="U582" s="44">
        <v>2</v>
      </c>
      <c r="V582" s="44">
        <v>0</v>
      </c>
      <c r="W582" s="44">
        <v>0.8</v>
      </c>
      <c r="X582" s="44"/>
      <c r="Y582" s="44">
        <v>500</v>
      </c>
      <c r="Z582" s="44">
        <v>0</v>
      </c>
      <c r="AA582" s="44">
        <v>30</v>
      </c>
      <c r="AB582" s="44">
        <v>0</v>
      </c>
      <c r="AC582" s="44">
        <v>0</v>
      </c>
      <c r="AD582" s="44">
        <v>0</v>
      </c>
      <c r="AE582" s="44">
        <v>9</v>
      </c>
      <c r="AF582" s="44">
        <v>1</v>
      </c>
      <c r="AG582" s="44">
        <v>4</v>
      </c>
      <c r="AH582" s="43">
        <v>2</v>
      </c>
      <c r="AI582" s="43">
        <v>1</v>
      </c>
      <c r="AJ582" s="43">
        <v>0</v>
      </c>
      <c r="AK582" s="43">
        <v>8</v>
      </c>
      <c r="AL582" s="44">
        <v>0</v>
      </c>
      <c r="AM582" s="44">
        <v>0</v>
      </c>
      <c r="AN582" s="44">
        <v>0</v>
      </c>
      <c r="AO582" s="44">
        <v>0.5</v>
      </c>
      <c r="AP582" s="44">
        <v>10000</v>
      </c>
      <c r="AQ582" s="44">
        <v>0.5</v>
      </c>
      <c r="AR582" s="44">
        <v>0</v>
      </c>
      <c r="AS582" s="43">
        <v>0</v>
      </c>
      <c r="AT582" s="12">
        <v>90000011</v>
      </c>
      <c r="AU582" s="12"/>
      <c r="AV582" s="58" t="s">
        <v>336</v>
      </c>
      <c r="AW582" s="44" t="s">
        <v>214</v>
      </c>
      <c r="AX582" s="44">
        <v>10002001</v>
      </c>
      <c r="AY582" s="44">
        <v>21201030</v>
      </c>
      <c r="AZ582" s="58" t="s">
        <v>215</v>
      </c>
      <c r="BA582" s="58" t="s">
        <v>216</v>
      </c>
      <c r="BB582" s="45">
        <v>0</v>
      </c>
      <c r="BC582" s="45">
        <v>0</v>
      </c>
      <c r="BD582" s="66"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44">
        <v>0</v>
      </c>
      <c r="BF582" s="41">
        <v>0</v>
      </c>
      <c r="BG582" s="44">
        <v>0</v>
      </c>
      <c r="BH582" s="44">
        <v>0</v>
      </c>
      <c r="BI582" s="44">
        <v>0</v>
      </c>
      <c r="BJ582" s="44">
        <v>0</v>
      </c>
      <c r="BK582" s="47">
        <v>0</v>
      </c>
      <c r="BL582" s="43">
        <v>0</v>
      </c>
      <c r="BM582" s="43">
        <v>0</v>
      </c>
      <c r="BN582" s="43">
        <v>0</v>
      </c>
      <c r="BO582" s="43">
        <v>0</v>
      </c>
      <c r="BP582" s="43">
        <v>0</v>
      </c>
      <c r="BQ582" s="43">
        <v>0</v>
      </c>
      <c r="BR582" s="12">
        <v>0</v>
      </c>
      <c r="BS582" s="12"/>
      <c r="BT582" s="12"/>
      <c r="BU582" s="12"/>
      <c r="BV582" s="43">
        <v>0</v>
      </c>
      <c r="BW582" s="43">
        <v>0</v>
      </c>
      <c r="BX582" s="43">
        <v>0</v>
      </c>
    </row>
    <row r="583" ht="20.1" customHeight="1" spans="3:76">
      <c r="C583" s="41">
        <v>63021302</v>
      </c>
      <c r="D583" s="58" t="s">
        <v>708</v>
      </c>
      <c r="E583" s="44">
        <v>1</v>
      </c>
      <c r="F583" s="12">
        <v>80000001</v>
      </c>
      <c r="G583" s="41">
        <f t="shared" si="95"/>
        <v>63021303</v>
      </c>
      <c r="H583" s="41">
        <v>0</v>
      </c>
      <c r="I583" s="8">
        <v>37</v>
      </c>
      <c r="J583" s="10">
        <v>2</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63021303</v>
      </c>
      <c r="D584" s="58" t="s">
        <v>708</v>
      </c>
      <c r="E584" s="44">
        <v>2</v>
      </c>
      <c r="F584" s="12">
        <v>80000001</v>
      </c>
      <c r="G584" s="41">
        <f t="shared" si="95"/>
        <v>63021304</v>
      </c>
      <c r="H584" s="41">
        <v>0</v>
      </c>
      <c r="I584" s="8">
        <v>42</v>
      </c>
      <c r="J584" s="10">
        <v>2</v>
      </c>
      <c r="K584" s="41">
        <v>0</v>
      </c>
      <c r="L584" s="44">
        <v>0</v>
      </c>
      <c r="M584" s="44">
        <v>0</v>
      </c>
      <c r="N584" s="44">
        <v>1</v>
      </c>
      <c r="O584" s="44">
        <v>0</v>
      </c>
      <c r="P584" s="44">
        <v>0</v>
      </c>
      <c r="Q584" s="44">
        <v>0</v>
      </c>
      <c r="R584" s="43">
        <v>0</v>
      </c>
      <c r="S584" s="45">
        <v>0</v>
      </c>
      <c r="T584" s="41">
        <v>1</v>
      </c>
      <c r="U584" s="44">
        <v>2</v>
      </c>
      <c r="V584" s="44">
        <v>0</v>
      </c>
      <c r="W584" s="44">
        <v>0.9</v>
      </c>
      <c r="X584" s="44"/>
      <c r="Y584" s="44">
        <v>800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si="96"/>
        <v>在脚底下立即释放法术,在此范围内的目标每秒造成90%攻击伤害+800点固定伤害,目标移动速度降低50%,持续10秒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63021304</v>
      </c>
      <c r="D585" s="58" t="s">
        <v>708</v>
      </c>
      <c r="E585" s="44">
        <v>3</v>
      </c>
      <c r="F585" s="12">
        <v>80000001</v>
      </c>
      <c r="G585" s="41">
        <v>0</v>
      </c>
      <c r="H585" s="41">
        <v>0</v>
      </c>
      <c r="I585" s="10">
        <v>0</v>
      </c>
      <c r="J585" s="10">
        <v>0</v>
      </c>
      <c r="K585" s="41">
        <v>0</v>
      </c>
      <c r="L585" s="44">
        <v>0</v>
      </c>
      <c r="M585" s="44">
        <v>0</v>
      </c>
      <c r="N585" s="44">
        <v>1</v>
      </c>
      <c r="O585" s="44">
        <v>0</v>
      </c>
      <c r="P585" s="44">
        <v>0</v>
      </c>
      <c r="Q585" s="44">
        <v>0</v>
      </c>
      <c r="R585" s="43">
        <v>0</v>
      </c>
      <c r="S585" s="45">
        <v>0</v>
      </c>
      <c r="T585" s="41">
        <v>1</v>
      </c>
      <c r="U585" s="44">
        <v>2</v>
      </c>
      <c r="V585" s="44">
        <v>0</v>
      </c>
      <c r="W585" s="44">
        <v>1</v>
      </c>
      <c r="X585" s="44"/>
      <c r="Y585" s="44">
        <v>1150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在脚底下立即释放法术,在此范围内的目标每秒造成100%攻击伤害+1150点固定伤害,目标移动速度降低50%,持续10秒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63021305</v>
      </c>
      <c r="D586" s="58" t="s">
        <v>708</v>
      </c>
      <c r="E586" s="44">
        <v>4</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1.1</v>
      </c>
      <c r="X586" s="44"/>
      <c r="Y586" s="44">
        <v>1550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在脚底下立即释放法术,在此范围内的目标每秒造成110%攻击伤害+1550点固定伤害,目标移动速度降低50%,持续10秒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63021306</v>
      </c>
      <c r="D587" s="58" t="s">
        <v>708</v>
      </c>
      <c r="E587" s="44">
        <v>5</v>
      </c>
      <c r="F587" s="12">
        <v>80000001</v>
      </c>
      <c r="G587" s="44">
        <v>0</v>
      </c>
      <c r="H587" s="44">
        <v>0</v>
      </c>
      <c r="I587" s="10">
        <v>0</v>
      </c>
      <c r="J587" s="10">
        <v>0</v>
      </c>
      <c r="K587" s="41">
        <v>0</v>
      </c>
      <c r="L587" s="44">
        <v>0</v>
      </c>
      <c r="M587" s="44">
        <v>0</v>
      </c>
      <c r="N587" s="44">
        <v>1</v>
      </c>
      <c r="O587" s="44">
        <v>0</v>
      </c>
      <c r="P587" s="44">
        <v>0</v>
      </c>
      <c r="Q587" s="44">
        <v>0</v>
      </c>
      <c r="R587" s="43">
        <v>0</v>
      </c>
      <c r="S587" s="45">
        <v>0</v>
      </c>
      <c r="T587" s="41">
        <v>1</v>
      </c>
      <c r="U587" s="44">
        <v>2</v>
      </c>
      <c r="V587" s="44">
        <v>0</v>
      </c>
      <c r="W587" s="44">
        <v>1.2</v>
      </c>
      <c r="X587" s="44"/>
      <c r="Y587" s="44">
        <v>2050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在脚底下立即释放法术,在此范围内的目标每秒造成120%攻击伤害+2050点固定伤害,目标移动速度降低50%,持续10秒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19.5" customHeight="1" spans="3:76">
      <c r="C588" s="41">
        <v>63021401</v>
      </c>
      <c r="D588" s="58" t="s">
        <v>709</v>
      </c>
      <c r="E588" s="44">
        <v>0</v>
      </c>
      <c r="F588" s="12">
        <v>80000001</v>
      </c>
      <c r="G588" s="41">
        <f t="shared" ref="G588:G590" si="97">C589</f>
        <v>63021402</v>
      </c>
      <c r="H588" s="41">
        <v>0</v>
      </c>
      <c r="I588" s="8">
        <v>35</v>
      </c>
      <c r="J588" s="10">
        <v>5</v>
      </c>
      <c r="K588" s="44">
        <v>0</v>
      </c>
      <c r="L588" s="44">
        <v>0</v>
      </c>
      <c r="M588" s="44">
        <v>0</v>
      </c>
      <c r="N588" s="41">
        <v>1</v>
      </c>
      <c r="O588" s="44">
        <v>0</v>
      </c>
      <c r="P588" s="44">
        <v>0</v>
      </c>
      <c r="Q588" s="44">
        <v>0</v>
      </c>
      <c r="R588" s="43">
        <v>0</v>
      </c>
      <c r="S588" s="45">
        <v>0</v>
      </c>
      <c r="T588" s="41">
        <v>1</v>
      </c>
      <c r="U588" s="44">
        <v>2</v>
      </c>
      <c r="V588" s="44">
        <v>0</v>
      </c>
      <c r="W588" s="44">
        <v>0</v>
      </c>
      <c r="X588" s="44"/>
      <c r="Y588" s="44">
        <v>0</v>
      </c>
      <c r="Z588" s="44">
        <v>0</v>
      </c>
      <c r="AA588" s="44">
        <v>20</v>
      </c>
      <c r="AB588" s="44">
        <v>0</v>
      </c>
      <c r="AC588" s="44">
        <v>0</v>
      </c>
      <c r="AD588" s="44">
        <v>0</v>
      </c>
      <c r="AE588" s="44">
        <v>30</v>
      </c>
      <c r="AF588" s="44">
        <v>1</v>
      </c>
      <c r="AG588" s="44">
        <v>2</v>
      </c>
      <c r="AH588" s="43">
        <v>2</v>
      </c>
      <c r="AI588" s="43">
        <v>1</v>
      </c>
      <c r="AJ588" s="43">
        <v>0</v>
      </c>
      <c r="AK588" s="43">
        <v>5</v>
      </c>
      <c r="AL588" s="44">
        <v>0</v>
      </c>
      <c r="AM588" s="44">
        <v>0</v>
      </c>
      <c r="AN588" s="44">
        <v>0</v>
      </c>
      <c r="AO588" s="44">
        <v>0.5</v>
      </c>
      <c r="AP588" s="44">
        <v>2000</v>
      </c>
      <c r="AQ588" s="44">
        <v>0</v>
      </c>
      <c r="AR588" s="44">
        <v>0</v>
      </c>
      <c r="AS588" s="43">
        <v>0</v>
      </c>
      <c r="AT588" s="44" t="s">
        <v>153</v>
      </c>
      <c r="AU588" s="44"/>
      <c r="AV588" s="42" t="s">
        <v>378</v>
      </c>
      <c r="AW588" s="44" t="s">
        <v>337</v>
      </c>
      <c r="AX588" s="44">
        <v>0</v>
      </c>
      <c r="AY588" s="44">
        <v>21201040</v>
      </c>
      <c r="AZ588" s="58" t="s">
        <v>710</v>
      </c>
      <c r="BA588" s="215" t="s">
        <v>711</v>
      </c>
      <c r="BB588" s="45">
        <v>0</v>
      </c>
      <c r="BC588" s="45">
        <v>0</v>
      </c>
      <c r="BD588" s="67" t="s">
        <v>712</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63021402</v>
      </c>
      <c r="D589" s="58" t="s">
        <v>709</v>
      </c>
      <c r="E589" s="44">
        <v>1</v>
      </c>
      <c r="F589" s="12">
        <v>80000001</v>
      </c>
      <c r="G589" s="41">
        <f t="shared" si="97"/>
        <v>63021403</v>
      </c>
      <c r="H589" s="41">
        <v>0</v>
      </c>
      <c r="I589" s="8">
        <v>42</v>
      </c>
      <c r="J589" s="10">
        <v>2</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710</v>
      </c>
      <c r="BA589" s="215" t="s">
        <v>711</v>
      </c>
      <c r="BB589" s="45">
        <v>0</v>
      </c>
      <c r="BC589" s="45">
        <v>0</v>
      </c>
      <c r="BD589" s="67" t="s">
        <v>712</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63021403</v>
      </c>
      <c r="D590" s="58" t="s">
        <v>709</v>
      </c>
      <c r="E590" s="44">
        <v>2</v>
      </c>
      <c r="F590" s="12">
        <v>80000001</v>
      </c>
      <c r="G590" s="41">
        <f t="shared" si="97"/>
        <v>63021404</v>
      </c>
      <c r="H590" s="41">
        <v>0</v>
      </c>
      <c r="I590" s="8">
        <v>47</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710</v>
      </c>
      <c r="BA590" s="215" t="s">
        <v>713</v>
      </c>
      <c r="BB590" s="45">
        <v>0</v>
      </c>
      <c r="BC590" s="45">
        <v>0</v>
      </c>
      <c r="BD590" s="67" t="s">
        <v>714</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63021404</v>
      </c>
      <c r="D591" s="58" t="s">
        <v>709</v>
      </c>
      <c r="E591" s="44">
        <v>3</v>
      </c>
      <c r="F591" s="12">
        <v>80000001</v>
      </c>
      <c r="G591" s="41">
        <v>0</v>
      </c>
      <c r="H591" s="41">
        <v>0</v>
      </c>
      <c r="I591" s="10">
        <v>0</v>
      </c>
      <c r="J591" s="10">
        <v>0</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710</v>
      </c>
      <c r="BA591" s="215" t="s">
        <v>715</v>
      </c>
      <c r="BB591" s="45">
        <v>0</v>
      </c>
      <c r="BC591" s="45">
        <v>0</v>
      </c>
      <c r="BD591" s="67" t="s">
        <v>716</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63021405</v>
      </c>
      <c r="D592" s="58" t="s">
        <v>709</v>
      </c>
      <c r="E592" s="44">
        <v>4</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710</v>
      </c>
      <c r="BA592" s="215" t="s">
        <v>717</v>
      </c>
      <c r="BB592" s="45">
        <v>0</v>
      </c>
      <c r="BC592" s="45">
        <v>0</v>
      </c>
      <c r="BD592" s="67" t="s">
        <v>718</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63021406</v>
      </c>
      <c r="D593" s="58" t="s">
        <v>709</v>
      </c>
      <c r="E593" s="44">
        <v>5</v>
      </c>
      <c r="F593" s="12">
        <v>80000001</v>
      </c>
      <c r="G593" s="44">
        <v>0</v>
      </c>
      <c r="H593" s="44">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710</v>
      </c>
      <c r="BA593" s="215" t="s">
        <v>719</v>
      </c>
      <c r="BB593" s="45">
        <v>0</v>
      </c>
      <c r="BC593" s="45">
        <v>0</v>
      </c>
      <c r="BD593" s="67" t="s">
        <v>720</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20.1" customHeight="1" spans="3:76">
      <c r="C594" s="41">
        <v>63021411</v>
      </c>
      <c r="D594" s="9" t="s">
        <v>721</v>
      </c>
      <c r="E594" s="8">
        <v>1</v>
      </c>
      <c r="F594" s="12">
        <v>80000001</v>
      </c>
      <c r="G594" s="10">
        <v>0</v>
      </c>
      <c r="H594" s="10">
        <v>0</v>
      </c>
      <c r="I594" s="10">
        <v>1</v>
      </c>
      <c r="J594" s="10">
        <v>0</v>
      </c>
      <c r="K594" s="10">
        <v>0</v>
      </c>
      <c r="L594" s="8">
        <v>0</v>
      </c>
      <c r="M594" s="8">
        <v>0</v>
      </c>
      <c r="N594" s="8">
        <v>5</v>
      </c>
      <c r="O594" s="8">
        <v>0</v>
      </c>
      <c r="P594" s="8">
        <v>0</v>
      </c>
      <c r="Q594" s="8">
        <v>0</v>
      </c>
      <c r="R594" s="12">
        <v>0</v>
      </c>
      <c r="S594" s="8">
        <v>0</v>
      </c>
      <c r="T594" s="8">
        <v>1</v>
      </c>
      <c r="U594" s="8">
        <v>2</v>
      </c>
      <c r="V594" s="8">
        <v>0</v>
      </c>
      <c r="W594" s="8">
        <v>0</v>
      </c>
      <c r="X594" s="8"/>
      <c r="Y594" s="8">
        <v>0</v>
      </c>
      <c r="Z594" s="8">
        <v>0</v>
      </c>
      <c r="AA594" s="8">
        <v>0</v>
      </c>
      <c r="AB594" s="8">
        <v>0</v>
      </c>
      <c r="AC594" s="8">
        <v>0</v>
      </c>
      <c r="AD594" s="8">
        <v>0</v>
      </c>
      <c r="AE594" s="8">
        <v>9</v>
      </c>
      <c r="AF594" s="8">
        <v>2</v>
      </c>
      <c r="AG594" s="8" t="s">
        <v>152</v>
      </c>
      <c r="AH594" s="12">
        <v>2</v>
      </c>
      <c r="AI594" s="12">
        <v>2</v>
      </c>
      <c r="AJ594" s="12">
        <v>0</v>
      </c>
      <c r="AK594" s="12">
        <v>1.5</v>
      </c>
      <c r="AL594" s="8">
        <v>0</v>
      </c>
      <c r="AM594" s="8">
        <v>0</v>
      </c>
      <c r="AN594" s="8">
        <v>0</v>
      </c>
      <c r="AO594" s="8">
        <v>0</v>
      </c>
      <c r="AP594" s="8">
        <v>3000</v>
      </c>
      <c r="AQ594" s="8">
        <v>0.5</v>
      </c>
      <c r="AR594" s="8">
        <v>0</v>
      </c>
      <c r="AS594" s="12">
        <v>0</v>
      </c>
      <c r="AT594" s="8" t="s">
        <v>153</v>
      </c>
      <c r="AU594" s="8"/>
      <c r="AV594" s="9" t="s">
        <v>171</v>
      </c>
      <c r="AW594" s="8">
        <v>0</v>
      </c>
      <c r="AX594" s="10">
        <v>0</v>
      </c>
      <c r="AY594" s="10">
        <v>0</v>
      </c>
      <c r="AZ594" s="9" t="s">
        <v>156</v>
      </c>
      <c r="BA594" s="8" t="s">
        <v>722</v>
      </c>
      <c r="BB594" s="17">
        <v>0</v>
      </c>
      <c r="BC594" s="17">
        <v>0</v>
      </c>
      <c r="BD594" s="23" t="s">
        <v>723</v>
      </c>
      <c r="BE594" s="8"/>
      <c r="BF594" s="8">
        <v>0</v>
      </c>
      <c r="BG594" s="8"/>
      <c r="BH594" s="8"/>
      <c r="BI594" s="8"/>
      <c r="BJ594" s="10"/>
      <c r="BK594" s="8">
        <v>0</v>
      </c>
      <c r="BL594" s="12">
        <v>0</v>
      </c>
      <c r="BM594" s="12">
        <v>0</v>
      </c>
      <c r="BN594" s="12">
        <v>0</v>
      </c>
      <c r="BO594" s="12">
        <v>0</v>
      </c>
      <c r="BP594" s="12">
        <v>0</v>
      </c>
      <c r="BQ594" s="12">
        <v>0</v>
      </c>
      <c r="BR594" s="12">
        <v>0</v>
      </c>
      <c r="BS594" s="12"/>
      <c r="BT594" s="12"/>
      <c r="BU594" s="12"/>
      <c r="BV594" s="12">
        <v>0</v>
      </c>
      <c r="BW594" s="12">
        <v>0</v>
      </c>
      <c r="BX594" s="12">
        <v>0</v>
      </c>
    </row>
    <row r="595" ht="20.1" customHeight="1" spans="3:76">
      <c r="C595" s="41">
        <v>63021412</v>
      </c>
      <c r="D595" s="9" t="s">
        <v>724</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725</v>
      </c>
      <c r="BB595" s="17">
        <v>0</v>
      </c>
      <c r="BC595" s="17">
        <v>0</v>
      </c>
      <c r="BD595" s="23" t="s">
        <v>726</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63021413</v>
      </c>
      <c r="D596" s="9" t="s">
        <v>727</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728</v>
      </c>
      <c r="BB596" s="17">
        <v>0</v>
      </c>
      <c r="BC596" s="17">
        <v>0</v>
      </c>
      <c r="BD596" s="23" t="s">
        <v>729</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19.5" customHeight="1" spans="3:76">
      <c r="C597" s="41">
        <v>63022101</v>
      </c>
      <c r="D597" s="69" t="s">
        <v>730</v>
      </c>
      <c r="E597" s="61">
        <v>0</v>
      </c>
      <c r="F597" s="12">
        <v>80000001</v>
      </c>
      <c r="G597" s="41">
        <f t="shared" ref="G597:G599" si="98">C598</f>
        <v>63022102</v>
      </c>
      <c r="H597" s="41">
        <v>0</v>
      </c>
      <c r="I597" s="8">
        <v>18</v>
      </c>
      <c r="J597" s="8">
        <v>5</v>
      </c>
      <c r="K597" s="61">
        <v>0</v>
      </c>
      <c r="L597" s="61">
        <v>0</v>
      </c>
      <c r="M597" s="61">
        <v>0</v>
      </c>
      <c r="N597" s="61">
        <v>1</v>
      </c>
      <c r="O597" s="61">
        <v>0</v>
      </c>
      <c r="P597" s="61">
        <v>0</v>
      </c>
      <c r="Q597" s="61">
        <v>0</v>
      </c>
      <c r="R597" s="61">
        <v>0</v>
      </c>
      <c r="S597" s="61">
        <v>0</v>
      </c>
      <c r="T597" s="61">
        <v>1</v>
      </c>
      <c r="U597" s="61">
        <v>2</v>
      </c>
      <c r="V597" s="44">
        <v>0</v>
      </c>
      <c r="W597" s="44">
        <v>3</v>
      </c>
      <c r="X597" s="44"/>
      <c r="Y597" s="44">
        <v>1800</v>
      </c>
      <c r="Z597" s="61">
        <v>0</v>
      </c>
      <c r="AA597" s="61">
        <v>20</v>
      </c>
      <c r="AB597" s="61">
        <v>0</v>
      </c>
      <c r="AC597" s="61">
        <v>0</v>
      </c>
      <c r="AD597" s="61">
        <v>0</v>
      </c>
      <c r="AE597" s="61">
        <v>9</v>
      </c>
      <c r="AF597" s="61">
        <v>1</v>
      </c>
      <c r="AG597" s="61">
        <v>3</v>
      </c>
      <c r="AH597" s="61">
        <v>2</v>
      </c>
      <c r="AI597" s="61">
        <v>2</v>
      </c>
      <c r="AJ597" s="61">
        <v>0</v>
      </c>
      <c r="AK597" s="61">
        <v>4</v>
      </c>
      <c r="AL597" s="61">
        <v>0</v>
      </c>
      <c r="AM597" s="61">
        <v>0</v>
      </c>
      <c r="AN597" s="61">
        <v>0</v>
      </c>
      <c r="AO597" s="61">
        <v>0.25</v>
      </c>
      <c r="AP597" s="61">
        <v>1500</v>
      </c>
      <c r="AQ597" s="61">
        <v>0.25</v>
      </c>
      <c r="AR597" s="61">
        <v>20</v>
      </c>
      <c r="AS597" s="61">
        <v>0</v>
      </c>
      <c r="AT597" s="61">
        <v>92002001</v>
      </c>
      <c r="AU597" s="61"/>
      <c r="AV597" s="69" t="s">
        <v>171</v>
      </c>
      <c r="AW597" s="61" t="s">
        <v>523</v>
      </c>
      <c r="AX597" s="61">
        <v>10003002</v>
      </c>
      <c r="AY597" s="61">
        <v>21202010</v>
      </c>
      <c r="AZ597" s="69" t="s">
        <v>194</v>
      </c>
      <c r="BA597" s="69">
        <v>0</v>
      </c>
      <c r="BB597" s="61">
        <v>0</v>
      </c>
      <c r="BC597" s="61">
        <v>0</v>
      </c>
      <c r="BD597" s="70"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61">
        <v>0</v>
      </c>
      <c r="BF597" s="61">
        <v>0</v>
      </c>
      <c r="BG597" s="61">
        <v>0</v>
      </c>
      <c r="BH597" s="61">
        <v>0</v>
      </c>
      <c r="BI597" s="61">
        <v>0</v>
      </c>
      <c r="BJ597" s="61">
        <v>0</v>
      </c>
      <c r="BK597" s="72">
        <v>0</v>
      </c>
      <c r="BL597" s="61">
        <v>0</v>
      </c>
      <c r="BM597" s="61">
        <v>0</v>
      </c>
      <c r="BN597" s="61">
        <v>0</v>
      </c>
      <c r="BO597" s="61">
        <v>0</v>
      </c>
      <c r="BP597" s="61">
        <v>0</v>
      </c>
      <c r="BQ597" s="61">
        <v>0</v>
      </c>
      <c r="BR597" s="12">
        <v>0</v>
      </c>
      <c r="BS597" s="12"/>
      <c r="BT597" s="12"/>
      <c r="BU597" s="12"/>
      <c r="BV597" s="61">
        <v>0</v>
      </c>
      <c r="BW597" s="61">
        <v>0</v>
      </c>
      <c r="BX597" s="61">
        <v>0</v>
      </c>
    </row>
    <row r="598" ht="19.5" customHeight="1" spans="3:76">
      <c r="C598" s="41">
        <v>63022102</v>
      </c>
      <c r="D598" s="69" t="s">
        <v>730</v>
      </c>
      <c r="E598" s="61">
        <v>1</v>
      </c>
      <c r="F598" s="12">
        <v>80000001</v>
      </c>
      <c r="G598" s="41">
        <f t="shared" si="98"/>
        <v>63022103</v>
      </c>
      <c r="H598" s="41">
        <v>0</v>
      </c>
      <c r="I598" s="8">
        <v>27</v>
      </c>
      <c r="J598" s="8">
        <v>2</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523</v>
      </c>
      <c r="AX598" s="61">
        <v>10003002</v>
      </c>
      <c r="AY598" s="61">
        <v>21202010</v>
      </c>
      <c r="AZ598" s="69" t="s">
        <v>194</v>
      </c>
      <c r="BA598" s="69">
        <v>0</v>
      </c>
      <c r="BB598" s="61">
        <v>0</v>
      </c>
      <c r="BC598" s="61">
        <v>0</v>
      </c>
      <c r="BD598" s="70"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63022103</v>
      </c>
      <c r="D599" s="69" t="s">
        <v>730</v>
      </c>
      <c r="E599" s="61">
        <v>2</v>
      </c>
      <c r="F599" s="12">
        <v>80000001</v>
      </c>
      <c r="G599" s="41">
        <f t="shared" si="98"/>
        <v>63022104</v>
      </c>
      <c r="H599" s="41">
        <v>0</v>
      </c>
      <c r="I599" s="8">
        <v>32</v>
      </c>
      <c r="J599" s="8">
        <v>2</v>
      </c>
      <c r="K599" s="61">
        <v>0</v>
      </c>
      <c r="L599" s="61">
        <v>0</v>
      </c>
      <c r="M599" s="61">
        <v>0</v>
      </c>
      <c r="N599" s="61">
        <v>1</v>
      </c>
      <c r="O599" s="61">
        <v>0</v>
      </c>
      <c r="P599" s="61">
        <v>0</v>
      </c>
      <c r="Q599" s="61">
        <v>0</v>
      </c>
      <c r="R599" s="61">
        <v>0</v>
      </c>
      <c r="S599" s="61">
        <v>0</v>
      </c>
      <c r="T599" s="61">
        <v>1</v>
      </c>
      <c r="U599" s="61">
        <v>2</v>
      </c>
      <c r="V599" s="44">
        <v>0</v>
      </c>
      <c r="W599" s="44">
        <v>3.5</v>
      </c>
      <c r="X599" s="44"/>
      <c r="Y599" s="44">
        <v>3600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523</v>
      </c>
      <c r="AX599" s="61">
        <v>10003002</v>
      </c>
      <c r="AY599" s="61">
        <v>21202010</v>
      </c>
      <c r="AZ599" s="69" t="s">
        <v>194</v>
      </c>
      <c r="BA599" s="69">
        <v>0</v>
      </c>
      <c r="BB599" s="61">
        <v>0</v>
      </c>
      <c r="BC599" s="61">
        <v>0</v>
      </c>
      <c r="BD599" s="70" t="str">
        <f t="shared" si="99"/>
        <v>立即对目标范围内的怪物造成350%攻击伤害+3600点固定伤害,并使目标移动速度降低50%,持续3秒,如果目标为怪物则附带易伤状态,使其受到伤害在提升20%,持续6秒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63022104</v>
      </c>
      <c r="D600" s="69" t="s">
        <v>730</v>
      </c>
      <c r="E600" s="61">
        <v>3</v>
      </c>
      <c r="F600" s="12">
        <v>80000001</v>
      </c>
      <c r="G600" s="41">
        <v>0</v>
      </c>
      <c r="H600" s="41">
        <v>0</v>
      </c>
      <c r="I600" s="8">
        <v>0</v>
      </c>
      <c r="J600" s="15">
        <v>0</v>
      </c>
      <c r="K600" s="61">
        <v>0</v>
      </c>
      <c r="L600" s="61">
        <v>0</v>
      </c>
      <c r="M600" s="61">
        <v>0</v>
      </c>
      <c r="N600" s="61">
        <v>1</v>
      </c>
      <c r="O600" s="61">
        <v>0</v>
      </c>
      <c r="P600" s="61">
        <v>0</v>
      </c>
      <c r="Q600" s="61">
        <v>0</v>
      </c>
      <c r="R600" s="61">
        <v>0</v>
      </c>
      <c r="S600" s="61">
        <v>0</v>
      </c>
      <c r="T600" s="61">
        <v>1</v>
      </c>
      <c r="U600" s="61">
        <v>2</v>
      </c>
      <c r="V600" s="44">
        <v>0</v>
      </c>
      <c r="W600" s="44">
        <v>4</v>
      </c>
      <c r="X600" s="44"/>
      <c r="Y600" s="44">
        <v>5600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523</v>
      </c>
      <c r="AX600" s="61">
        <v>10003002</v>
      </c>
      <c r="AY600" s="61">
        <v>21202010</v>
      </c>
      <c r="AZ600" s="69" t="s">
        <v>194</v>
      </c>
      <c r="BA600" s="69">
        <v>0</v>
      </c>
      <c r="BB600" s="61">
        <v>0</v>
      </c>
      <c r="BC600" s="61">
        <v>0</v>
      </c>
      <c r="BD600" s="70" t="str">
        <f t="shared" si="99"/>
        <v>立即对目标范围内的怪物造成400%攻击伤害+5600点固定伤害,并使目标移动速度降低50%,持续3秒,如果目标为怪物则附带易伤状态,使其受到伤害在提升20%,持续6秒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63022105</v>
      </c>
      <c r="D601" s="69" t="s">
        <v>730</v>
      </c>
      <c r="E601" s="61">
        <v>4</v>
      </c>
      <c r="F601" s="12">
        <v>80000001</v>
      </c>
      <c r="G601" s="41">
        <v>0</v>
      </c>
      <c r="H601" s="41">
        <v>0</v>
      </c>
      <c r="I601" s="8">
        <v>0</v>
      </c>
      <c r="J601" s="8">
        <v>0</v>
      </c>
      <c r="K601" s="61">
        <v>0</v>
      </c>
      <c r="L601" s="61">
        <v>0</v>
      </c>
      <c r="M601" s="61">
        <v>0</v>
      </c>
      <c r="N601" s="61">
        <v>1</v>
      </c>
      <c r="O601" s="61">
        <v>0</v>
      </c>
      <c r="P601" s="61">
        <v>0</v>
      </c>
      <c r="Q601" s="61">
        <v>0</v>
      </c>
      <c r="R601" s="61">
        <v>0</v>
      </c>
      <c r="S601" s="61">
        <v>0</v>
      </c>
      <c r="T601" s="61">
        <v>1</v>
      </c>
      <c r="U601" s="61">
        <v>2</v>
      </c>
      <c r="V601" s="44">
        <v>0</v>
      </c>
      <c r="W601" s="44">
        <v>4.5</v>
      </c>
      <c r="X601" s="44"/>
      <c r="Y601" s="44">
        <v>8000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523</v>
      </c>
      <c r="AX601" s="61">
        <v>10003002</v>
      </c>
      <c r="AY601" s="61">
        <v>21202010</v>
      </c>
      <c r="AZ601" s="69" t="s">
        <v>194</v>
      </c>
      <c r="BA601" s="69">
        <v>0</v>
      </c>
      <c r="BB601" s="61">
        <v>0</v>
      </c>
      <c r="BC601" s="61">
        <v>0</v>
      </c>
      <c r="BD601" s="70" t="str">
        <f t="shared" si="99"/>
        <v>立即对目标范围内的怪物造成450%攻击伤害+8000点固定伤害,并使目标移动速度降低50%,持续3秒,如果目标为怪物则附带易伤状态,使其受到伤害在提升20%,持续6秒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63022106</v>
      </c>
      <c r="D602" s="69" t="s">
        <v>730</v>
      </c>
      <c r="E602" s="61">
        <v>5</v>
      </c>
      <c r="F602" s="12">
        <v>80000001</v>
      </c>
      <c r="G602" s="44">
        <v>0</v>
      </c>
      <c r="H602" s="44">
        <v>0</v>
      </c>
      <c r="I602" s="8">
        <v>0</v>
      </c>
      <c r="J602" s="8">
        <v>0</v>
      </c>
      <c r="K602" s="61">
        <v>0</v>
      </c>
      <c r="L602" s="61">
        <v>0</v>
      </c>
      <c r="M602" s="61">
        <v>0</v>
      </c>
      <c r="N602" s="61">
        <v>1</v>
      </c>
      <c r="O602" s="61">
        <v>0</v>
      </c>
      <c r="P602" s="61">
        <v>0</v>
      </c>
      <c r="Q602" s="61">
        <v>0</v>
      </c>
      <c r="R602" s="61">
        <v>0</v>
      </c>
      <c r="S602" s="61">
        <v>0</v>
      </c>
      <c r="T602" s="61">
        <v>1</v>
      </c>
      <c r="U602" s="61">
        <v>2</v>
      </c>
      <c r="V602" s="44">
        <v>0</v>
      </c>
      <c r="W602" s="44">
        <v>5</v>
      </c>
      <c r="X602" s="44"/>
      <c r="Y602" s="44">
        <v>10400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523</v>
      </c>
      <c r="AX602" s="61">
        <v>10003002</v>
      </c>
      <c r="AY602" s="61">
        <v>21202010</v>
      </c>
      <c r="AZ602" s="69" t="s">
        <v>194</v>
      </c>
      <c r="BA602" s="69">
        <v>0</v>
      </c>
      <c r="BB602" s="61">
        <v>0</v>
      </c>
      <c r="BC602" s="61">
        <v>0</v>
      </c>
      <c r="BD602" s="70" t="str">
        <f t="shared" si="99"/>
        <v>立即对目标范围内的怪物造成500%攻击伤害+10400点固定伤害,并使目标移动速度降低50%,持续3秒,如果目标为怪物则附带易伤状态,使其受到伤害在提升20%,持续6秒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20.1" customHeight="1" spans="3:76">
      <c r="C603" s="41">
        <v>63022201</v>
      </c>
      <c r="D603" s="55" t="s">
        <v>731</v>
      </c>
      <c r="E603" s="44">
        <v>0</v>
      </c>
      <c r="F603" s="12">
        <v>80000001</v>
      </c>
      <c r="G603" s="41">
        <f t="shared" ref="G603:G605" si="100">C604</f>
        <v>63022202</v>
      </c>
      <c r="H603" s="41">
        <v>0</v>
      </c>
      <c r="I603" s="8">
        <v>25</v>
      </c>
      <c r="J603" s="8">
        <v>5</v>
      </c>
      <c r="K603" s="44">
        <v>0</v>
      </c>
      <c r="L603" s="41">
        <v>0</v>
      </c>
      <c r="M603" s="41">
        <v>0</v>
      </c>
      <c r="N603" s="41">
        <v>1</v>
      </c>
      <c r="O603" s="41">
        <v>0</v>
      </c>
      <c r="P603" s="41">
        <v>1</v>
      </c>
      <c r="Q603" s="41">
        <v>0</v>
      </c>
      <c r="R603" s="43">
        <v>0</v>
      </c>
      <c r="S603" s="41">
        <v>0</v>
      </c>
      <c r="T603" s="41">
        <v>1</v>
      </c>
      <c r="U603" s="41">
        <v>2</v>
      </c>
      <c r="V603" s="41">
        <v>0</v>
      </c>
      <c r="W603" s="43">
        <v>2</v>
      </c>
      <c r="X603" s="43"/>
      <c r="Y603" s="43">
        <v>750</v>
      </c>
      <c r="Z603" s="61">
        <v>0</v>
      </c>
      <c r="AA603" s="41">
        <v>25</v>
      </c>
      <c r="AB603" s="41">
        <v>0</v>
      </c>
      <c r="AC603" s="41">
        <v>0</v>
      </c>
      <c r="AD603" s="41">
        <v>0</v>
      </c>
      <c r="AE603" s="41">
        <v>9</v>
      </c>
      <c r="AF603" s="41">
        <v>1</v>
      </c>
      <c r="AG603" s="41">
        <v>3</v>
      </c>
      <c r="AH603" s="43">
        <v>0</v>
      </c>
      <c r="AI603" s="43">
        <v>2</v>
      </c>
      <c r="AJ603" s="43">
        <v>0</v>
      </c>
      <c r="AK603" s="43">
        <v>2</v>
      </c>
      <c r="AL603" s="41">
        <v>0</v>
      </c>
      <c r="AM603" s="41">
        <v>0</v>
      </c>
      <c r="AN603" s="41">
        <v>0</v>
      </c>
      <c r="AO603" s="41">
        <v>0.5</v>
      </c>
      <c r="AP603" s="61">
        <v>1500</v>
      </c>
      <c r="AQ603" s="41">
        <v>0.5</v>
      </c>
      <c r="AR603" s="61">
        <v>20</v>
      </c>
      <c r="AS603" s="43">
        <v>0</v>
      </c>
      <c r="AT603" s="41">
        <v>92000028</v>
      </c>
      <c r="AU603" s="41"/>
      <c r="AV603" s="58" t="s">
        <v>189</v>
      </c>
      <c r="AW603" s="41" t="s">
        <v>201</v>
      </c>
      <c r="AX603" s="44">
        <v>10000007</v>
      </c>
      <c r="AY603" s="44">
        <v>21202020</v>
      </c>
      <c r="AZ603" s="58" t="s">
        <v>194</v>
      </c>
      <c r="BA603" s="43" t="s">
        <v>689</v>
      </c>
      <c r="BB603" s="45">
        <v>0</v>
      </c>
      <c r="BC603" s="45">
        <v>0</v>
      </c>
      <c r="BD603" s="70"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41">
        <v>0</v>
      </c>
      <c r="BF603" s="41">
        <v>0</v>
      </c>
      <c r="BG603" s="41">
        <v>0</v>
      </c>
      <c r="BH603" s="41">
        <v>0</v>
      </c>
      <c r="BI603" s="41">
        <v>0</v>
      </c>
      <c r="BJ603" s="41">
        <v>0</v>
      </c>
      <c r="BK603" s="47">
        <v>0</v>
      </c>
      <c r="BL603" s="43">
        <v>0</v>
      </c>
      <c r="BM603" s="43">
        <v>0</v>
      </c>
      <c r="BN603" s="43">
        <v>0</v>
      </c>
      <c r="BO603" s="43">
        <v>0</v>
      </c>
      <c r="BP603" s="43">
        <v>0</v>
      </c>
      <c r="BQ603" s="43">
        <v>0</v>
      </c>
      <c r="BR603" s="12">
        <v>0</v>
      </c>
      <c r="BS603" s="12"/>
      <c r="BT603" s="12"/>
      <c r="BU603" s="12"/>
      <c r="BV603" s="43">
        <v>0</v>
      </c>
      <c r="BW603" s="43">
        <v>0</v>
      </c>
      <c r="BX603" s="43">
        <v>0</v>
      </c>
    </row>
    <row r="604" ht="20.1" customHeight="1" spans="3:76">
      <c r="C604" s="41">
        <v>63022202</v>
      </c>
      <c r="D604" s="55" t="s">
        <v>731</v>
      </c>
      <c r="E604" s="44">
        <v>1</v>
      </c>
      <c r="F604" s="12">
        <v>80000001</v>
      </c>
      <c r="G604" s="41">
        <f t="shared" si="100"/>
        <v>63022203</v>
      </c>
      <c r="H604" s="41">
        <v>0</v>
      </c>
      <c r="I604" s="8">
        <v>32</v>
      </c>
      <c r="J604" s="8">
        <v>2</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689</v>
      </c>
      <c r="BB604" s="45">
        <v>0</v>
      </c>
      <c r="BC604" s="45">
        <v>0</v>
      </c>
      <c r="BD604" s="70"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63022203</v>
      </c>
      <c r="D605" s="55" t="s">
        <v>731</v>
      </c>
      <c r="E605" s="44">
        <v>2</v>
      </c>
      <c r="F605" s="12">
        <v>80000001</v>
      </c>
      <c r="G605" s="41">
        <f t="shared" si="100"/>
        <v>63022204</v>
      </c>
      <c r="H605" s="41">
        <v>0</v>
      </c>
      <c r="I605" s="8">
        <v>37</v>
      </c>
      <c r="J605" s="8">
        <v>2</v>
      </c>
      <c r="K605" s="44">
        <v>0</v>
      </c>
      <c r="L605" s="41">
        <v>0</v>
      </c>
      <c r="M605" s="41">
        <v>0</v>
      </c>
      <c r="N605" s="41">
        <v>1</v>
      </c>
      <c r="O605" s="41">
        <v>0</v>
      </c>
      <c r="P605" s="41">
        <v>1</v>
      </c>
      <c r="Q605" s="41">
        <v>0</v>
      </c>
      <c r="R605" s="43">
        <v>0</v>
      </c>
      <c r="S605" s="41">
        <v>0</v>
      </c>
      <c r="T605" s="41">
        <v>1</v>
      </c>
      <c r="U605" s="41">
        <v>2</v>
      </c>
      <c r="V605" s="41">
        <v>0</v>
      </c>
      <c r="W605" s="43">
        <v>2.25</v>
      </c>
      <c r="X605" s="43"/>
      <c r="Y605" s="43">
        <v>1500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689</v>
      </c>
      <c r="BB605" s="45">
        <v>0</v>
      </c>
      <c r="BC605" s="45">
        <v>0</v>
      </c>
      <c r="BD605" s="70" t="str">
        <f t="shared" si="101"/>
        <v>每次向前方释放5个烈焰飓风，每个飓风可以对目标造成225%攻击伤害+1500点固定伤害,并使目标造成眩晕效果,持续1秒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63022204</v>
      </c>
      <c r="D606" s="55" t="s">
        <v>731</v>
      </c>
      <c r="E606" s="44">
        <v>3</v>
      </c>
      <c r="F606" s="12">
        <v>80000001</v>
      </c>
      <c r="G606" s="41">
        <v>0</v>
      </c>
      <c r="H606" s="41">
        <v>0</v>
      </c>
      <c r="I606" s="8">
        <v>0</v>
      </c>
      <c r="J606" s="8">
        <v>0</v>
      </c>
      <c r="K606" s="44">
        <v>0</v>
      </c>
      <c r="L606" s="41">
        <v>0</v>
      </c>
      <c r="M606" s="41">
        <v>0</v>
      </c>
      <c r="N606" s="41">
        <v>1</v>
      </c>
      <c r="O606" s="41">
        <v>0</v>
      </c>
      <c r="P606" s="41">
        <v>1</v>
      </c>
      <c r="Q606" s="41">
        <v>0</v>
      </c>
      <c r="R606" s="43">
        <v>0</v>
      </c>
      <c r="S606" s="41">
        <v>0</v>
      </c>
      <c r="T606" s="41">
        <v>1</v>
      </c>
      <c r="U606" s="41">
        <v>2</v>
      </c>
      <c r="V606" s="41">
        <v>0</v>
      </c>
      <c r="W606" s="43">
        <v>2.5</v>
      </c>
      <c r="X606" s="43"/>
      <c r="Y606" s="43">
        <v>2250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689</v>
      </c>
      <c r="BB606" s="45">
        <v>0</v>
      </c>
      <c r="BC606" s="45">
        <v>0</v>
      </c>
      <c r="BD606" s="70" t="str">
        <f t="shared" si="101"/>
        <v>每次向前方释放5个烈焰飓风，每个飓风可以对目标造成250%攻击伤害+2250点固定伤害,并使目标造成眩晕效果,持续1秒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63022205</v>
      </c>
      <c r="D607" s="55" t="s">
        <v>731</v>
      </c>
      <c r="E607" s="44">
        <v>4</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2.75</v>
      </c>
      <c r="X607" s="43"/>
      <c r="Y607" s="43">
        <v>3250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689</v>
      </c>
      <c r="BB607" s="45">
        <v>0</v>
      </c>
      <c r="BC607" s="45">
        <v>0</v>
      </c>
      <c r="BD607" s="70" t="str">
        <f t="shared" si="101"/>
        <v>每次向前方释放5个烈焰飓风，每个飓风可以对目标造成275%攻击伤害+3250点固定伤害,并使目标造成眩晕效果,持续1秒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63022206</v>
      </c>
      <c r="D608" s="55" t="s">
        <v>731</v>
      </c>
      <c r="E608" s="44">
        <v>5</v>
      </c>
      <c r="F608" s="12">
        <v>80000001</v>
      </c>
      <c r="G608" s="44">
        <v>0</v>
      </c>
      <c r="H608" s="44">
        <v>0</v>
      </c>
      <c r="I608" s="8">
        <v>0</v>
      </c>
      <c r="J608" s="8">
        <v>0</v>
      </c>
      <c r="K608" s="44">
        <v>0</v>
      </c>
      <c r="L608" s="41">
        <v>0</v>
      </c>
      <c r="M608" s="41">
        <v>0</v>
      </c>
      <c r="N608" s="41">
        <v>1</v>
      </c>
      <c r="O608" s="41">
        <v>0</v>
      </c>
      <c r="P608" s="41">
        <v>1</v>
      </c>
      <c r="Q608" s="41">
        <v>0</v>
      </c>
      <c r="R608" s="43">
        <v>0</v>
      </c>
      <c r="S608" s="41">
        <v>0</v>
      </c>
      <c r="T608" s="41">
        <v>1</v>
      </c>
      <c r="U608" s="41">
        <v>2</v>
      </c>
      <c r="V608" s="41">
        <v>0</v>
      </c>
      <c r="W608" s="43">
        <v>3</v>
      </c>
      <c r="X608" s="43"/>
      <c r="Y608" s="43">
        <v>4250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689</v>
      </c>
      <c r="BB608" s="45">
        <v>0</v>
      </c>
      <c r="BC608" s="45">
        <v>0</v>
      </c>
      <c r="BD608" s="70" t="str">
        <f t="shared" si="101"/>
        <v>每次向前方释放5个烈焰飓风，每个飓风可以对目标造成300%攻击伤害+4250点固定伤害,并使目标造成眩晕效果,持续1秒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19.5" customHeight="1" spans="3:76">
      <c r="C609" s="41">
        <v>63022301</v>
      </c>
      <c r="D609" s="69" t="s">
        <v>732</v>
      </c>
      <c r="E609" s="61">
        <v>0</v>
      </c>
      <c r="F609" s="12">
        <v>80000001</v>
      </c>
      <c r="G609" s="41">
        <f t="shared" ref="G609:G611" si="102">C610</f>
        <v>63022302</v>
      </c>
      <c r="H609" s="41">
        <v>0</v>
      </c>
      <c r="I609" s="8">
        <v>30</v>
      </c>
      <c r="J609" s="10">
        <v>5</v>
      </c>
      <c r="K609" s="61">
        <v>0</v>
      </c>
      <c r="L609" s="61">
        <v>0</v>
      </c>
      <c r="M609" s="61">
        <v>0</v>
      </c>
      <c r="N609" s="61">
        <v>1</v>
      </c>
      <c r="O609" s="61">
        <v>2</v>
      </c>
      <c r="P609" s="61">
        <v>0</v>
      </c>
      <c r="Q609" s="61">
        <v>0</v>
      </c>
      <c r="R609" s="61">
        <v>0</v>
      </c>
      <c r="S609" s="61">
        <v>0</v>
      </c>
      <c r="T609" s="61">
        <v>1</v>
      </c>
      <c r="U609" s="61">
        <v>2</v>
      </c>
      <c r="V609" s="61">
        <v>0</v>
      </c>
      <c r="W609" s="43">
        <v>7.5</v>
      </c>
      <c r="X609" s="43"/>
      <c r="Y609" s="43">
        <v>1500</v>
      </c>
      <c r="Z609" s="61">
        <v>0</v>
      </c>
      <c r="AA609" s="61">
        <v>30</v>
      </c>
      <c r="AB609" s="61">
        <v>0</v>
      </c>
      <c r="AC609" s="61">
        <v>0</v>
      </c>
      <c r="AD609" s="61">
        <v>0</v>
      </c>
      <c r="AE609" s="61">
        <v>9</v>
      </c>
      <c r="AF609" s="61">
        <v>1</v>
      </c>
      <c r="AG609" s="61">
        <v>3</v>
      </c>
      <c r="AH609" s="61">
        <v>2</v>
      </c>
      <c r="AI609" s="61">
        <v>2</v>
      </c>
      <c r="AJ609" s="61">
        <v>0</v>
      </c>
      <c r="AK609" s="61">
        <v>4</v>
      </c>
      <c r="AL609" s="61">
        <v>0</v>
      </c>
      <c r="AM609" s="61">
        <v>1.5</v>
      </c>
      <c r="AN609" s="61">
        <v>0</v>
      </c>
      <c r="AO609" s="61">
        <v>0</v>
      </c>
      <c r="AP609" s="61">
        <v>2000</v>
      </c>
      <c r="AQ609" s="61">
        <v>0.25</v>
      </c>
      <c r="AR609" s="61">
        <v>30</v>
      </c>
      <c r="AS609" s="61">
        <v>0</v>
      </c>
      <c r="AT609" s="61">
        <v>92002001</v>
      </c>
      <c r="AU609" s="61"/>
      <c r="AV609" s="58" t="s">
        <v>189</v>
      </c>
      <c r="AW609" s="61" t="s">
        <v>523</v>
      </c>
      <c r="AX609" s="61">
        <v>10003002</v>
      </c>
      <c r="AY609" s="61">
        <v>21202030</v>
      </c>
      <c r="AZ609" s="69" t="s">
        <v>194</v>
      </c>
      <c r="BA609" s="69">
        <v>0</v>
      </c>
      <c r="BB609" s="61">
        <v>0</v>
      </c>
      <c r="BC609" s="61">
        <v>0</v>
      </c>
      <c r="BD609" s="70"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61">
        <v>0</v>
      </c>
      <c r="BF609" s="61">
        <v>0</v>
      </c>
      <c r="BG609" s="61">
        <v>0</v>
      </c>
      <c r="BH609" s="61">
        <v>0</v>
      </c>
      <c r="BI609" s="61">
        <v>0</v>
      </c>
      <c r="BJ609" s="61">
        <v>0</v>
      </c>
      <c r="BK609" s="72">
        <v>0</v>
      </c>
      <c r="BL609" s="61">
        <v>0</v>
      </c>
      <c r="BM609" s="61">
        <v>0</v>
      </c>
      <c r="BN609" s="61">
        <v>0</v>
      </c>
      <c r="BO609" s="61">
        <v>0</v>
      </c>
      <c r="BP609" s="61">
        <v>0</v>
      </c>
      <c r="BQ609" s="61">
        <v>0</v>
      </c>
      <c r="BR609" s="12">
        <v>0</v>
      </c>
      <c r="BS609" s="12"/>
      <c r="BT609" s="12"/>
      <c r="BU609" s="12"/>
      <c r="BV609" s="61">
        <v>0</v>
      </c>
      <c r="BW609" s="61">
        <v>0</v>
      </c>
      <c r="BX609" s="61">
        <v>0</v>
      </c>
    </row>
    <row r="610" ht="19.5" customHeight="1" spans="3:76">
      <c r="C610" s="41">
        <v>63022302</v>
      </c>
      <c r="D610" s="69" t="s">
        <v>732</v>
      </c>
      <c r="E610" s="61">
        <v>1</v>
      </c>
      <c r="F610" s="12">
        <v>80000001</v>
      </c>
      <c r="G610" s="41">
        <f t="shared" si="102"/>
        <v>63022303</v>
      </c>
      <c r="H610" s="41">
        <v>0</v>
      </c>
      <c r="I610" s="8">
        <v>37</v>
      </c>
      <c r="J610" s="10">
        <v>2</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523</v>
      </c>
      <c r="AX610" s="61">
        <v>10003002</v>
      </c>
      <c r="AY610" s="61">
        <v>21202030</v>
      </c>
      <c r="AZ610" s="69" t="s">
        <v>194</v>
      </c>
      <c r="BA610" s="69">
        <v>0</v>
      </c>
      <c r="BB610" s="61">
        <v>0</v>
      </c>
      <c r="BC610" s="61">
        <v>0</v>
      </c>
      <c r="BD610" s="70"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63022303</v>
      </c>
      <c r="D611" s="69" t="s">
        <v>732</v>
      </c>
      <c r="E611" s="61">
        <v>2</v>
      </c>
      <c r="F611" s="12">
        <v>80000001</v>
      </c>
      <c r="G611" s="41">
        <f t="shared" si="102"/>
        <v>63022304</v>
      </c>
      <c r="H611" s="41">
        <v>0</v>
      </c>
      <c r="I611" s="8">
        <v>42</v>
      </c>
      <c r="J611" s="10">
        <v>2</v>
      </c>
      <c r="K611" s="61">
        <v>0</v>
      </c>
      <c r="L611" s="61">
        <v>0</v>
      </c>
      <c r="M611" s="61">
        <v>0</v>
      </c>
      <c r="N611" s="61">
        <v>1</v>
      </c>
      <c r="O611" s="61">
        <v>2</v>
      </c>
      <c r="P611" s="61">
        <v>0</v>
      </c>
      <c r="Q611" s="61">
        <v>0</v>
      </c>
      <c r="R611" s="61">
        <v>0</v>
      </c>
      <c r="S611" s="61">
        <v>0</v>
      </c>
      <c r="T611" s="61">
        <v>1</v>
      </c>
      <c r="U611" s="61">
        <v>2</v>
      </c>
      <c r="V611" s="61">
        <v>0</v>
      </c>
      <c r="W611" s="43">
        <v>8.25</v>
      </c>
      <c r="X611" s="43"/>
      <c r="Y611" s="43">
        <v>3000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523</v>
      </c>
      <c r="AX611" s="61">
        <v>10003002</v>
      </c>
      <c r="AY611" s="61">
        <v>21202030</v>
      </c>
      <c r="AZ611" s="69" t="s">
        <v>194</v>
      </c>
      <c r="BA611" s="69">
        <v>0</v>
      </c>
      <c r="BB611" s="61">
        <v>0</v>
      </c>
      <c r="BC611" s="61">
        <v>0</v>
      </c>
      <c r="BD611" s="70" t="str">
        <f t="shared" si="103"/>
        <v>蓄力2秒,立即对目标范围内的怪物造成825%攻击伤害+3000点固定伤害,中途可随时取消蓄力直接释放,但是技能伤害会相应降低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63022304</v>
      </c>
      <c r="D612" s="69" t="s">
        <v>732</v>
      </c>
      <c r="E612" s="61">
        <v>3</v>
      </c>
      <c r="F612" s="12">
        <v>80000001</v>
      </c>
      <c r="G612" s="41">
        <v>0</v>
      </c>
      <c r="H612" s="41">
        <v>0</v>
      </c>
      <c r="I612" s="10">
        <v>0</v>
      </c>
      <c r="J612" s="10">
        <v>0</v>
      </c>
      <c r="K612" s="61">
        <v>0</v>
      </c>
      <c r="L612" s="61">
        <v>0</v>
      </c>
      <c r="M612" s="61">
        <v>0</v>
      </c>
      <c r="N612" s="61">
        <v>1</v>
      </c>
      <c r="O612" s="61">
        <v>2</v>
      </c>
      <c r="P612" s="61">
        <v>0</v>
      </c>
      <c r="Q612" s="61">
        <v>0</v>
      </c>
      <c r="R612" s="61">
        <v>0</v>
      </c>
      <c r="S612" s="61">
        <v>0</v>
      </c>
      <c r="T612" s="61">
        <v>1</v>
      </c>
      <c r="U612" s="61">
        <v>2</v>
      </c>
      <c r="V612" s="61">
        <v>0</v>
      </c>
      <c r="W612" s="43">
        <v>9</v>
      </c>
      <c r="X612" s="43"/>
      <c r="Y612" s="43">
        <v>4500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523</v>
      </c>
      <c r="AX612" s="61">
        <v>10003002</v>
      </c>
      <c r="AY612" s="61">
        <v>21202030</v>
      </c>
      <c r="AZ612" s="69" t="s">
        <v>194</v>
      </c>
      <c r="BA612" s="69">
        <v>0</v>
      </c>
      <c r="BB612" s="61">
        <v>0</v>
      </c>
      <c r="BC612" s="61">
        <v>0</v>
      </c>
      <c r="BD612" s="70" t="str">
        <f t="shared" si="103"/>
        <v>蓄力2秒,立即对目标范围内的怪物造成900%攻击伤害+4500点固定伤害,中途可随时取消蓄力直接释放,但是技能伤害会相应降低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63022305</v>
      </c>
      <c r="D613" s="69" t="s">
        <v>732</v>
      </c>
      <c r="E613" s="61">
        <v>4</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9.75</v>
      </c>
      <c r="X613" s="43"/>
      <c r="Y613" s="43">
        <v>6500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523</v>
      </c>
      <c r="AX613" s="61">
        <v>10003002</v>
      </c>
      <c r="AY613" s="61">
        <v>21202030</v>
      </c>
      <c r="AZ613" s="69" t="s">
        <v>194</v>
      </c>
      <c r="BA613" s="69">
        <v>0</v>
      </c>
      <c r="BB613" s="61">
        <v>0</v>
      </c>
      <c r="BC613" s="61">
        <v>0</v>
      </c>
      <c r="BD613" s="70" t="str">
        <f t="shared" si="103"/>
        <v>蓄力2秒,立即对目标范围内的怪物造成975%攻击伤害+6500点固定伤害,中途可随时取消蓄力直接释放,但是技能伤害会相应降低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63022306</v>
      </c>
      <c r="D614" s="69" t="s">
        <v>732</v>
      </c>
      <c r="E614" s="61">
        <v>5</v>
      </c>
      <c r="F614" s="12">
        <v>80000001</v>
      </c>
      <c r="G614" s="44">
        <v>0</v>
      </c>
      <c r="H614" s="44">
        <v>0</v>
      </c>
      <c r="I614" s="10">
        <v>0</v>
      </c>
      <c r="J614" s="10">
        <v>0</v>
      </c>
      <c r="K614" s="61">
        <v>0</v>
      </c>
      <c r="L614" s="61">
        <v>0</v>
      </c>
      <c r="M614" s="61">
        <v>0</v>
      </c>
      <c r="N614" s="61">
        <v>1</v>
      </c>
      <c r="O614" s="61">
        <v>2</v>
      </c>
      <c r="P614" s="61">
        <v>0</v>
      </c>
      <c r="Q614" s="61">
        <v>0</v>
      </c>
      <c r="R614" s="61">
        <v>0</v>
      </c>
      <c r="S614" s="61">
        <v>0</v>
      </c>
      <c r="T614" s="61">
        <v>1</v>
      </c>
      <c r="U614" s="61">
        <v>2</v>
      </c>
      <c r="V614" s="61">
        <v>0</v>
      </c>
      <c r="W614" s="43">
        <v>10.5</v>
      </c>
      <c r="X614" s="43"/>
      <c r="Y614" s="43">
        <v>8500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523</v>
      </c>
      <c r="AX614" s="61">
        <v>10003002</v>
      </c>
      <c r="AY614" s="61">
        <v>21202030</v>
      </c>
      <c r="AZ614" s="69" t="s">
        <v>194</v>
      </c>
      <c r="BA614" s="69">
        <v>0</v>
      </c>
      <c r="BB614" s="61">
        <v>0</v>
      </c>
      <c r="BC614" s="61">
        <v>0</v>
      </c>
      <c r="BD614" s="70" t="str">
        <f t="shared" si="103"/>
        <v>蓄力2秒,立即对目标范围内的怪物造成1050%攻击伤害+8500点固定伤害,中途可随时取消蓄力直接释放,但是技能伤害会相应降低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20.1" customHeight="1" spans="3:76">
      <c r="C615" s="41">
        <v>63022401</v>
      </c>
      <c r="D615" s="58" t="s">
        <v>733</v>
      </c>
      <c r="E615" s="41">
        <v>0</v>
      </c>
      <c r="F615" s="12">
        <v>80000001</v>
      </c>
      <c r="G615" s="41">
        <f t="shared" ref="G615:G617" si="104">C616</f>
        <v>63022402</v>
      </c>
      <c r="H615" s="41">
        <v>0</v>
      </c>
      <c r="I615" s="8">
        <v>35</v>
      </c>
      <c r="J615" s="10">
        <v>5</v>
      </c>
      <c r="K615" s="41">
        <v>0</v>
      </c>
      <c r="L615" s="44">
        <v>0</v>
      </c>
      <c r="M615" s="44">
        <v>0</v>
      </c>
      <c r="N615" s="44">
        <v>1</v>
      </c>
      <c r="O615" s="44">
        <v>0</v>
      </c>
      <c r="P615" s="44">
        <v>0</v>
      </c>
      <c r="Q615" s="44">
        <v>0</v>
      </c>
      <c r="R615" s="43">
        <v>0</v>
      </c>
      <c r="S615" s="45">
        <v>0</v>
      </c>
      <c r="T615" s="41">
        <v>1</v>
      </c>
      <c r="U615" s="44">
        <v>1</v>
      </c>
      <c r="V615" s="44">
        <v>0</v>
      </c>
      <c r="W615" s="44">
        <v>1.1</v>
      </c>
      <c r="X615" s="44"/>
      <c r="Y615" s="44">
        <v>600</v>
      </c>
      <c r="Z615" s="61">
        <v>0</v>
      </c>
      <c r="AA615" s="44">
        <v>35</v>
      </c>
      <c r="AB615" s="44">
        <v>0</v>
      </c>
      <c r="AC615" s="44">
        <v>0</v>
      </c>
      <c r="AD615" s="44">
        <v>0</v>
      </c>
      <c r="AE615" s="43">
        <v>9</v>
      </c>
      <c r="AF615" s="44">
        <v>1</v>
      </c>
      <c r="AG615" s="44">
        <v>5</v>
      </c>
      <c r="AH615" s="43">
        <v>2</v>
      </c>
      <c r="AI615" s="43">
        <v>1</v>
      </c>
      <c r="AJ615" s="43">
        <v>0</v>
      </c>
      <c r="AK615" s="43">
        <v>10</v>
      </c>
      <c r="AL615" s="44">
        <v>0</v>
      </c>
      <c r="AM615" s="44">
        <v>0</v>
      </c>
      <c r="AN615" s="44">
        <v>0</v>
      </c>
      <c r="AO615" s="43">
        <v>0.25</v>
      </c>
      <c r="AP615" s="44">
        <v>6000</v>
      </c>
      <c r="AQ615" s="44">
        <v>0.5</v>
      </c>
      <c r="AR615" s="44">
        <v>0</v>
      </c>
      <c r="AS615" s="43">
        <v>0</v>
      </c>
      <c r="AT615" s="58" t="s">
        <v>734</v>
      </c>
      <c r="AU615" s="58"/>
      <c r="AV615" s="58" t="s">
        <v>158</v>
      </c>
      <c r="AW615" s="44" t="s">
        <v>636</v>
      </c>
      <c r="AX615" s="44">
        <v>10002001</v>
      </c>
      <c r="AY615" s="44">
        <v>21202040</v>
      </c>
      <c r="AZ615" s="58" t="s">
        <v>215</v>
      </c>
      <c r="BA615" s="58" t="s">
        <v>216</v>
      </c>
      <c r="BB615" s="45">
        <v>0</v>
      </c>
      <c r="BC615" s="45">
        <v>0</v>
      </c>
      <c r="BD615" s="66"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44">
        <v>0</v>
      </c>
      <c r="BF615" s="41">
        <v>0</v>
      </c>
      <c r="BG615" s="44">
        <v>0</v>
      </c>
      <c r="BH615" s="44">
        <v>0</v>
      </c>
      <c r="BI615" s="44">
        <v>0</v>
      </c>
      <c r="BJ615" s="44">
        <v>0</v>
      </c>
      <c r="BK615" s="47">
        <v>0</v>
      </c>
      <c r="BL615" s="43">
        <v>0</v>
      </c>
      <c r="BM615" s="43">
        <v>0</v>
      </c>
      <c r="BN615" s="43">
        <v>0</v>
      </c>
      <c r="BO615" s="43">
        <v>0</v>
      </c>
      <c r="BP615" s="43">
        <v>0</v>
      </c>
      <c r="BQ615" s="43">
        <v>0</v>
      </c>
      <c r="BR615" s="12">
        <v>0</v>
      </c>
      <c r="BS615" s="12"/>
      <c r="BT615" s="12"/>
      <c r="BU615" s="12"/>
      <c r="BV615" s="43">
        <v>0</v>
      </c>
      <c r="BW615" s="43">
        <v>0</v>
      </c>
      <c r="BX615" s="43">
        <v>0</v>
      </c>
    </row>
    <row r="616" ht="20.1" customHeight="1" spans="3:76">
      <c r="C616" s="41">
        <v>63022402</v>
      </c>
      <c r="D616" s="58" t="s">
        <v>733</v>
      </c>
      <c r="E616" s="41">
        <v>1</v>
      </c>
      <c r="F616" s="12">
        <v>80000001</v>
      </c>
      <c r="G616" s="41">
        <f t="shared" si="104"/>
        <v>63022403</v>
      </c>
      <c r="H616" s="41">
        <v>0</v>
      </c>
      <c r="I616" s="8">
        <v>42</v>
      </c>
      <c r="J616" s="10">
        <v>2</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734</v>
      </c>
      <c r="AU616" s="58"/>
      <c r="AV616" s="58" t="s">
        <v>158</v>
      </c>
      <c r="AW616" s="44" t="s">
        <v>636</v>
      </c>
      <c r="AX616" s="44">
        <v>10002001</v>
      </c>
      <c r="AY616" s="44">
        <v>21202040</v>
      </c>
      <c r="AZ616" s="58" t="s">
        <v>215</v>
      </c>
      <c r="BA616" s="58" t="s">
        <v>216</v>
      </c>
      <c r="BB616" s="45">
        <v>0</v>
      </c>
      <c r="BC616" s="45">
        <v>0</v>
      </c>
      <c r="BD616" s="66"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63022403</v>
      </c>
      <c r="D617" s="58" t="s">
        <v>733</v>
      </c>
      <c r="E617" s="41">
        <v>2</v>
      </c>
      <c r="F617" s="12">
        <v>80000001</v>
      </c>
      <c r="G617" s="41">
        <f t="shared" si="104"/>
        <v>63022404</v>
      </c>
      <c r="H617" s="41">
        <v>0</v>
      </c>
      <c r="I617" s="8">
        <v>47</v>
      </c>
      <c r="J617" s="10">
        <v>2</v>
      </c>
      <c r="K617" s="41">
        <v>0</v>
      </c>
      <c r="L617" s="44">
        <v>0</v>
      </c>
      <c r="M617" s="44">
        <v>0</v>
      </c>
      <c r="N617" s="44">
        <v>1</v>
      </c>
      <c r="O617" s="44">
        <v>0</v>
      </c>
      <c r="P617" s="44">
        <v>0</v>
      </c>
      <c r="Q617" s="44">
        <v>0</v>
      </c>
      <c r="R617" s="43">
        <v>0</v>
      </c>
      <c r="S617" s="45">
        <v>0</v>
      </c>
      <c r="T617" s="41">
        <v>1</v>
      </c>
      <c r="U617" s="44">
        <v>1</v>
      </c>
      <c r="V617" s="44">
        <v>0</v>
      </c>
      <c r="W617" s="44">
        <v>1.2</v>
      </c>
      <c r="X617" s="44"/>
      <c r="Y617" s="44">
        <v>960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734</v>
      </c>
      <c r="AU617" s="58"/>
      <c r="AV617" s="58" t="s">
        <v>158</v>
      </c>
      <c r="AW617" s="44" t="s">
        <v>636</v>
      </c>
      <c r="AX617" s="44">
        <v>10002001</v>
      </c>
      <c r="AY617" s="44">
        <v>21202040</v>
      </c>
      <c r="AZ617" s="58" t="s">
        <v>215</v>
      </c>
      <c r="BA617" s="58" t="s">
        <v>216</v>
      </c>
      <c r="BB617" s="45">
        <v>0</v>
      </c>
      <c r="BC617" s="45">
        <v>0</v>
      </c>
      <c r="BD617" s="66" t="str">
        <f t="shared" si="105"/>
        <v>对目标区域释放箭域,在此范围内的目标每秒造成120%攻击伤害+960点固定伤害,在剑域内的目标受到物理伤害会额外提升20%,并使其移动速度降低50%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63022404</v>
      </c>
      <c r="D618" s="58" t="s">
        <v>733</v>
      </c>
      <c r="E618" s="41">
        <v>3</v>
      </c>
      <c r="F618" s="12">
        <v>80000001</v>
      </c>
      <c r="G618" s="41">
        <v>0</v>
      </c>
      <c r="H618" s="41">
        <v>0</v>
      </c>
      <c r="I618" s="10">
        <v>0</v>
      </c>
      <c r="J618" s="10">
        <v>0</v>
      </c>
      <c r="K618" s="41">
        <v>0</v>
      </c>
      <c r="L618" s="44">
        <v>0</v>
      </c>
      <c r="M618" s="44">
        <v>0</v>
      </c>
      <c r="N618" s="44">
        <v>1</v>
      </c>
      <c r="O618" s="44">
        <v>0</v>
      </c>
      <c r="P618" s="44">
        <v>0</v>
      </c>
      <c r="Q618" s="44">
        <v>0</v>
      </c>
      <c r="R618" s="43">
        <v>0</v>
      </c>
      <c r="S618" s="45">
        <v>0</v>
      </c>
      <c r="T618" s="41">
        <v>1</v>
      </c>
      <c r="U618" s="44">
        <v>1</v>
      </c>
      <c r="V618" s="44">
        <v>0</v>
      </c>
      <c r="W618" s="44">
        <v>1.3</v>
      </c>
      <c r="X618" s="44"/>
      <c r="Y618" s="44">
        <v>1380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735</v>
      </c>
      <c r="AU618" s="58"/>
      <c r="AV618" s="58" t="s">
        <v>158</v>
      </c>
      <c r="AW618" s="44" t="s">
        <v>636</v>
      </c>
      <c r="AX618" s="44">
        <v>10002001</v>
      </c>
      <c r="AY618" s="44">
        <v>21202040</v>
      </c>
      <c r="AZ618" s="58" t="s">
        <v>215</v>
      </c>
      <c r="BA618" s="58" t="s">
        <v>216</v>
      </c>
      <c r="BB618" s="45">
        <v>0</v>
      </c>
      <c r="BC618" s="45">
        <v>0</v>
      </c>
      <c r="BD618" s="66" t="str">
        <f t="shared" si="105"/>
        <v>对目标区域释放箭域,在此范围内的目标每秒造成130%攻击伤害+1380点固定伤害,在剑域内的目标受到物理伤害会额外提升20%,并使其移动速度降低50%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63022405</v>
      </c>
      <c r="D619" s="58" t="s">
        <v>733</v>
      </c>
      <c r="E619" s="41">
        <v>4</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1.4</v>
      </c>
      <c r="X619" s="44"/>
      <c r="Y619" s="44">
        <v>1860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735</v>
      </c>
      <c r="AU619" s="58"/>
      <c r="AV619" s="58" t="s">
        <v>158</v>
      </c>
      <c r="AW619" s="44" t="s">
        <v>636</v>
      </c>
      <c r="AX619" s="44">
        <v>10002001</v>
      </c>
      <c r="AY619" s="44">
        <v>21202040</v>
      </c>
      <c r="AZ619" s="58" t="s">
        <v>215</v>
      </c>
      <c r="BA619" s="58" t="s">
        <v>216</v>
      </c>
      <c r="BB619" s="45">
        <v>0</v>
      </c>
      <c r="BC619" s="45">
        <v>0</v>
      </c>
      <c r="BD619" s="66" t="str">
        <f t="shared" si="105"/>
        <v>对目标区域释放箭域,在此范围内的目标每秒造成140%攻击伤害+1860点固定伤害,在剑域内的目标受到物理伤害会额外提升20%,并使其移动速度降低50%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63022406</v>
      </c>
      <c r="D620" s="58" t="s">
        <v>733</v>
      </c>
      <c r="E620" s="41">
        <v>5</v>
      </c>
      <c r="F620" s="12">
        <v>80000001</v>
      </c>
      <c r="G620" s="44">
        <v>0</v>
      </c>
      <c r="H620" s="44">
        <v>0</v>
      </c>
      <c r="I620" s="10">
        <v>0</v>
      </c>
      <c r="J620" s="10">
        <v>0</v>
      </c>
      <c r="K620" s="41">
        <v>0</v>
      </c>
      <c r="L620" s="44">
        <v>0</v>
      </c>
      <c r="M620" s="44">
        <v>0</v>
      </c>
      <c r="N620" s="44">
        <v>1</v>
      </c>
      <c r="O620" s="44">
        <v>0</v>
      </c>
      <c r="P620" s="44">
        <v>0</v>
      </c>
      <c r="Q620" s="44">
        <v>0</v>
      </c>
      <c r="R620" s="43">
        <v>0</v>
      </c>
      <c r="S620" s="45">
        <v>0</v>
      </c>
      <c r="T620" s="41">
        <v>1</v>
      </c>
      <c r="U620" s="44">
        <v>1</v>
      </c>
      <c r="V620" s="44">
        <v>0</v>
      </c>
      <c r="W620" s="44">
        <v>1.5</v>
      </c>
      <c r="X620" s="44"/>
      <c r="Y620" s="44">
        <v>2460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736</v>
      </c>
      <c r="AU620" s="58"/>
      <c r="AV620" s="58" t="s">
        <v>158</v>
      </c>
      <c r="AW620" s="44" t="s">
        <v>636</v>
      </c>
      <c r="AX620" s="44">
        <v>10002001</v>
      </c>
      <c r="AY620" s="44">
        <v>21202040</v>
      </c>
      <c r="AZ620" s="58" t="s">
        <v>215</v>
      </c>
      <c r="BA620" s="58" t="s">
        <v>216</v>
      </c>
      <c r="BB620" s="45">
        <v>0</v>
      </c>
      <c r="BC620" s="45">
        <v>0</v>
      </c>
      <c r="BD620" s="66" t="str">
        <f t="shared" si="105"/>
        <v>对目标区域释放箭域,在此范围内的目标每秒造成150%攻击伤害+2460点固定伤害,在剑域内的目标受到物理伤害会额外提升20%,并使其移动速度降低50%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63023101</v>
      </c>
      <c r="D621" s="55" t="s">
        <v>737</v>
      </c>
      <c r="E621" s="41">
        <v>0</v>
      </c>
      <c r="F621" s="12">
        <v>80000001</v>
      </c>
      <c r="G621" s="41">
        <f t="shared" ref="G621:G623" si="106">C622</f>
        <v>63023102</v>
      </c>
      <c r="H621" s="41">
        <v>0</v>
      </c>
      <c r="I621" s="8">
        <v>18</v>
      </c>
      <c r="J621" s="8">
        <v>5</v>
      </c>
      <c r="K621" s="41">
        <v>0</v>
      </c>
      <c r="L621" s="43">
        <v>0</v>
      </c>
      <c r="M621" s="43">
        <v>0</v>
      </c>
      <c r="N621" s="43">
        <v>1</v>
      </c>
      <c r="O621" s="43">
        <v>0</v>
      </c>
      <c r="P621" s="43">
        <v>0</v>
      </c>
      <c r="Q621" s="43">
        <v>0</v>
      </c>
      <c r="R621" s="43">
        <v>0</v>
      </c>
      <c r="S621" s="43">
        <v>0</v>
      </c>
      <c r="T621" s="41">
        <v>1</v>
      </c>
      <c r="U621" s="43">
        <v>2</v>
      </c>
      <c r="V621" s="43">
        <v>0</v>
      </c>
      <c r="W621" s="44">
        <v>0</v>
      </c>
      <c r="X621" s="44"/>
      <c r="Y621" s="44">
        <v>0</v>
      </c>
      <c r="Z621" s="61">
        <v>0</v>
      </c>
      <c r="AA621" s="43">
        <v>20</v>
      </c>
      <c r="AB621" s="43">
        <v>0</v>
      </c>
      <c r="AC621" s="44">
        <v>0</v>
      </c>
      <c r="AD621" s="43">
        <v>0</v>
      </c>
      <c r="AE621" s="44">
        <v>15</v>
      </c>
      <c r="AF621" s="43">
        <v>1</v>
      </c>
      <c r="AG621" s="44">
        <v>20</v>
      </c>
      <c r="AH621" s="43">
        <v>2</v>
      </c>
      <c r="AI621" s="43">
        <v>1</v>
      </c>
      <c r="AJ621" s="43">
        <v>1</v>
      </c>
      <c r="AK621" s="43">
        <v>6</v>
      </c>
      <c r="AL621" s="43">
        <v>0</v>
      </c>
      <c r="AM621" s="43">
        <v>0</v>
      </c>
      <c r="AN621" s="43">
        <v>0</v>
      </c>
      <c r="AO621" s="44">
        <v>0.25</v>
      </c>
      <c r="AP621" s="44">
        <v>2000</v>
      </c>
      <c r="AQ621" s="43">
        <v>0.1</v>
      </c>
      <c r="AR621" s="43">
        <v>0</v>
      </c>
      <c r="AS621" s="58" t="s">
        <v>738</v>
      </c>
      <c r="AT621" s="58" t="s">
        <v>739</v>
      </c>
      <c r="AU621" s="58"/>
      <c r="AV621" s="58" t="s">
        <v>362</v>
      </c>
      <c r="AW621" s="43" t="s">
        <v>340</v>
      </c>
      <c r="AX621" s="43" t="s">
        <v>153</v>
      </c>
      <c r="AY621" s="43">
        <v>21203010</v>
      </c>
      <c r="AZ621" s="55" t="s">
        <v>156</v>
      </c>
      <c r="BA621" s="43">
        <v>0</v>
      </c>
      <c r="BB621" s="43">
        <v>0</v>
      </c>
      <c r="BC621" s="43">
        <v>0</v>
      </c>
      <c r="BD621" s="71" t="s">
        <v>740</v>
      </c>
      <c r="BE621" s="43">
        <v>0</v>
      </c>
      <c r="BF621" s="41">
        <v>0</v>
      </c>
      <c r="BG621" s="43">
        <v>0</v>
      </c>
      <c r="BH621" s="43">
        <v>0</v>
      </c>
      <c r="BI621" s="43">
        <v>0</v>
      </c>
      <c r="BJ621" s="43">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63023102</v>
      </c>
      <c r="D622" s="55" t="s">
        <v>737</v>
      </c>
      <c r="E622" s="41">
        <v>1</v>
      </c>
      <c r="F622" s="12">
        <v>80000001</v>
      </c>
      <c r="G622" s="41">
        <f t="shared" si="106"/>
        <v>63023103</v>
      </c>
      <c r="H622" s="41">
        <v>0</v>
      </c>
      <c r="I622" s="8">
        <v>27</v>
      </c>
      <c r="J622" s="8">
        <v>2</v>
      </c>
      <c r="K622" s="41">
        <v>0</v>
      </c>
      <c r="L622" s="43">
        <v>0</v>
      </c>
      <c r="M622" s="43">
        <v>0</v>
      </c>
      <c r="N622" s="43">
        <v>1</v>
      </c>
      <c r="O622" s="43">
        <v>0</v>
      </c>
      <c r="P622" s="43">
        <v>0</v>
      </c>
      <c r="Q622" s="43">
        <v>0</v>
      </c>
      <c r="R622" s="43">
        <v>0</v>
      </c>
      <c r="S622" s="43">
        <v>0</v>
      </c>
      <c r="T622" s="41">
        <v>1</v>
      </c>
      <c r="U622" s="43">
        <v>2</v>
      </c>
      <c r="V622" s="43">
        <v>0</v>
      </c>
      <c r="W622" s="44">
        <v>0</v>
      </c>
      <c r="X622" s="44"/>
      <c r="Y622" s="44">
        <v>0</v>
      </c>
      <c r="Z622" s="43">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738</v>
      </c>
      <c r="AT622" s="58" t="s">
        <v>739</v>
      </c>
      <c r="AU622" s="58"/>
      <c r="AV622" s="58" t="s">
        <v>362</v>
      </c>
      <c r="AW622" s="43" t="s">
        <v>340</v>
      </c>
      <c r="AX622" s="43" t="s">
        <v>153</v>
      </c>
      <c r="AY622" s="43">
        <v>21203010</v>
      </c>
      <c r="AZ622" s="55" t="s">
        <v>156</v>
      </c>
      <c r="BA622" s="43">
        <v>0</v>
      </c>
      <c r="BB622" s="43">
        <v>0</v>
      </c>
      <c r="BC622" s="43">
        <v>0</v>
      </c>
      <c r="BD622" s="71" t="s">
        <v>740</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63023103</v>
      </c>
      <c r="D623" s="55" t="s">
        <v>737</v>
      </c>
      <c r="E623" s="41">
        <v>2</v>
      </c>
      <c r="F623" s="12">
        <v>80000001</v>
      </c>
      <c r="G623" s="41">
        <f t="shared" si="106"/>
        <v>63023104</v>
      </c>
      <c r="H623" s="41">
        <v>0</v>
      </c>
      <c r="I623" s="8">
        <v>32</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741</v>
      </c>
      <c r="AT623" s="58" t="s">
        <v>742</v>
      </c>
      <c r="AU623" s="58"/>
      <c r="AV623" s="58" t="s">
        <v>362</v>
      </c>
      <c r="AW623" s="43" t="s">
        <v>340</v>
      </c>
      <c r="AX623" s="43" t="s">
        <v>153</v>
      </c>
      <c r="AY623" s="43">
        <v>21203010</v>
      </c>
      <c r="AZ623" s="55" t="s">
        <v>156</v>
      </c>
      <c r="BA623" s="43">
        <v>0</v>
      </c>
      <c r="BB623" s="43">
        <v>0</v>
      </c>
      <c r="BC623" s="43">
        <v>0</v>
      </c>
      <c r="BD623" s="71" t="s">
        <v>743</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63023104</v>
      </c>
      <c r="D624" s="55" t="s">
        <v>737</v>
      </c>
      <c r="E624" s="41">
        <v>3</v>
      </c>
      <c r="F624" s="12">
        <v>80000001</v>
      </c>
      <c r="G624" s="41">
        <v>0</v>
      </c>
      <c r="H624" s="41">
        <v>0</v>
      </c>
      <c r="I624" s="8">
        <v>0</v>
      </c>
      <c r="J624" s="15">
        <v>0</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744</v>
      </c>
      <c r="AT624" s="58" t="s">
        <v>745</v>
      </c>
      <c r="AU624" s="58"/>
      <c r="AV624" s="58" t="s">
        <v>362</v>
      </c>
      <c r="AW624" s="43" t="s">
        <v>340</v>
      </c>
      <c r="AX624" s="43" t="s">
        <v>153</v>
      </c>
      <c r="AY624" s="43">
        <v>21203010</v>
      </c>
      <c r="AZ624" s="55" t="s">
        <v>156</v>
      </c>
      <c r="BA624" s="43">
        <v>0</v>
      </c>
      <c r="BB624" s="43">
        <v>0</v>
      </c>
      <c r="BC624" s="43">
        <v>0</v>
      </c>
      <c r="BD624" s="71" t="s">
        <v>746</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63023105</v>
      </c>
      <c r="D625" s="55" t="s">
        <v>737</v>
      </c>
      <c r="E625" s="41">
        <v>4</v>
      </c>
      <c r="F625" s="12">
        <v>80000001</v>
      </c>
      <c r="G625" s="41">
        <v>0</v>
      </c>
      <c r="H625" s="41">
        <v>0</v>
      </c>
      <c r="I625" s="8">
        <v>0</v>
      </c>
      <c r="J625" s="8">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747</v>
      </c>
      <c r="AT625" s="58" t="s">
        <v>748</v>
      </c>
      <c r="AU625" s="58"/>
      <c r="AV625" s="58" t="s">
        <v>362</v>
      </c>
      <c r="AW625" s="43" t="s">
        <v>340</v>
      </c>
      <c r="AX625" s="43" t="s">
        <v>153</v>
      </c>
      <c r="AY625" s="43">
        <v>21203010</v>
      </c>
      <c r="AZ625" s="55" t="s">
        <v>156</v>
      </c>
      <c r="BA625" s="43">
        <v>0</v>
      </c>
      <c r="BB625" s="43">
        <v>0</v>
      </c>
      <c r="BC625" s="43">
        <v>0</v>
      </c>
      <c r="BD625" s="71" t="s">
        <v>749</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63023106</v>
      </c>
      <c r="D626" s="55" t="s">
        <v>737</v>
      </c>
      <c r="E626" s="41">
        <v>5</v>
      </c>
      <c r="F626" s="12">
        <v>80000001</v>
      </c>
      <c r="G626" s="44">
        <v>0</v>
      </c>
      <c r="H626" s="44">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750</v>
      </c>
      <c r="AT626" s="58" t="s">
        <v>751</v>
      </c>
      <c r="AU626" s="58"/>
      <c r="AV626" s="58" t="s">
        <v>362</v>
      </c>
      <c r="AW626" s="43" t="s">
        <v>340</v>
      </c>
      <c r="AX626" s="43" t="s">
        <v>153</v>
      </c>
      <c r="AY626" s="43">
        <v>21203010</v>
      </c>
      <c r="AZ626" s="55" t="s">
        <v>156</v>
      </c>
      <c r="BA626" s="43">
        <v>0</v>
      </c>
      <c r="BB626" s="43">
        <v>0</v>
      </c>
      <c r="BC626" s="43">
        <v>0</v>
      </c>
      <c r="BD626" s="71" t="s">
        <v>752</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63023201</v>
      </c>
      <c r="D627" s="55" t="s">
        <v>753</v>
      </c>
      <c r="E627" s="41">
        <v>0</v>
      </c>
      <c r="F627" s="12">
        <v>80000001</v>
      </c>
      <c r="G627" s="41">
        <f t="shared" ref="G627:G629" si="107">C628</f>
        <v>63023202</v>
      </c>
      <c r="H627" s="41">
        <v>0</v>
      </c>
      <c r="I627" s="8">
        <v>25</v>
      </c>
      <c r="J627" s="8">
        <v>5</v>
      </c>
      <c r="K627" s="41">
        <v>0</v>
      </c>
      <c r="L627" s="43">
        <v>0</v>
      </c>
      <c r="M627" s="43">
        <v>0</v>
      </c>
      <c r="N627" s="43">
        <v>1</v>
      </c>
      <c r="O627" s="43">
        <v>0</v>
      </c>
      <c r="P627" s="43">
        <v>0</v>
      </c>
      <c r="Q627" s="43">
        <v>0</v>
      </c>
      <c r="R627" s="43">
        <v>0</v>
      </c>
      <c r="S627" s="43">
        <v>0</v>
      </c>
      <c r="T627" s="41">
        <v>1</v>
      </c>
      <c r="U627" s="43">
        <v>2</v>
      </c>
      <c r="V627" s="43">
        <v>0</v>
      </c>
      <c r="W627" s="44">
        <v>2</v>
      </c>
      <c r="X627" s="44"/>
      <c r="Y627" s="44">
        <v>900</v>
      </c>
      <c r="Z627" s="43">
        <v>0</v>
      </c>
      <c r="AA627" s="43">
        <v>25</v>
      </c>
      <c r="AB627" s="43">
        <v>0</v>
      </c>
      <c r="AC627" s="43">
        <v>0</v>
      </c>
      <c r="AD627" s="43">
        <v>0</v>
      </c>
      <c r="AE627" s="43">
        <v>10</v>
      </c>
      <c r="AF627" s="43">
        <v>0</v>
      </c>
      <c r="AG627" s="44">
        <v>4</v>
      </c>
      <c r="AH627" s="43">
        <v>2</v>
      </c>
      <c r="AI627" s="43">
        <v>1</v>
      </c>
      <c r="AJ627" s="43">
        <v>0</v>
      </c>
      <c r="AK627" s="43">
        <v>8</v>
      </c>
      <c r="AL627" s="43">
        <v>0</v>
      </c>
      <c r="AM627" s="43">
        <v>0</v>
      </c>
      <c r="AN627" s="43">
        <v>0</v>
      </c>
      <c r="AO627" s="43">
        <v>0.25</v>
      </c>
      <c r="AP627" s="43">
        <v>1000</v>
      </c>
      <c r="AQ627" s="43">
        <v>0</v>
      </c>
      <c r="AR627" s="43">
        <v>0</v>
      </c>
      <c r="AS627" s="43">
        <v>0</v>
      </c>
      <c r="AT627" s="43">
        <v>92033003</v>
      </c>
      <c r="AU627" s="43"/>
      <c r="AV627" s="58" t="s">
        <v>362</v>
      </c>
      <c r="AW627" s="43" t="s">
        <v>172</v>
      </c>
      <c r="AX627" s="43">
        <v>21203020</v>
      </c>
      <c r="AY627" s="43">
        <v>21203020</v>
      </c>
      <c r="AZ627" s="55" t="s">
        <v>156</v>
      </c>
      <c r="BA627" s="43">
        <v>0</v>
      </c>
      <c r="BB627" s="45">
        <v>0</v>
      </c>
      <c r="BC627" s="45">
        <v>0</v>
      </c>
      <c r="BD627" s="66"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63023202</v>
      </c>
      <c r="D628" s="55" t="s">
        <v>753</v>
      </c>
      <c r="E628" s="41">
        <v>1</v>
      </c>
      <c r="F628" s="12">
        <v>80000001</v>
      </c>
      <c r="G628" s="41">
        <f t="shared" si="107"/>
        <v>63023203</v>
      </c>
      <c r="H628" s="41">
        <v>0</v>
      </c>
      <c r="I628" s="8">
        <v>32</v>
      </c>
      <c r="J628" s="8">
        <v>2</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si="108"/>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63023203</v>
      </c>
      <c r="D629" s="55" t="s">
        <v>753</v>
      </c>
      <c r="E629" s="41">
        <v>2</v>
      </c>
      <c r="F629" s="12">
        <v>80000001</v>
      </c>
      <c r="G629" s="41">
        <f t="shared" si="107"/>
        <v>63023204</v>
      </c>
      <c r="H629" s="41">
        <v>0</v>
      </c>
      <c r="I629" s="8">
        <v>37</v>
      </c>
      <c r="J629" s="8">
        <v>2</v>
      </c>
      <c r="K629" s="41">
        <v>0</v>
      </c>
      <c r="L629" s="43">
        <v>0</v>
      </c>
      <c r="M629" s="43">
        <v>0</v>
      </c>
      <c r="N629" s="43">
        <v>1</v>
      </c>
      <c r="O629" s="43">
        <v>0</v>
      </c>
      <c r="P629" s="43">
        <v>0</v>
      </c>
      <c r="Q629" s="43">
        <v>0</v>
      </c>
      <c r="R629" s="43">
        <v>0</v>
      </c>
      <c r="S629" s="43">
        <v>0</v>
      </c>
      <c r="T629" s="41">
        <v>1</v>
      </c>
      <c r="U629" s="43">
        <v>2</v>
      </c>
      <c r="V629" s="43">
        <v>0</v>
      </c>
      <c r="W629" s="44">
        <v>2.25</v>
      </c>
      <c r="X629" s="44"/>
      <c r="Y629" s="44">
        <v>1800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立即对目标区域的怪物造成225%攻击伤害+1800点固定伤害,并让其附带一个狩猎印记,使其受到伤害额外提升20%,持续15秒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63023204</v>
      </c>
      <c r="D630" s="55" t="s">
        <v>753</v>
      </c>
      <c r="E630" s="41">
        <v>3</v>
      </c>
      <c r="F630" s="12">
        <v>80000001</v>
      </c>
      <c r="G630" s="41">
        <v>0</v>
      </c>
      <c r="H630" s="41">
        <v>0</v>
      </c>
      <c r="I630" s="8">
        <v>0</v>
      </c>
      <c r="J630" s="8">
        <v>0</v>
      </c>
      <c r="K630" s="41">
        <v>0</v>
      </c>
      <c r="L630" s="43">
        <v>0</v>
      </c>
      <c r="M630" s="43">
        <v>0</v>
      </c>
      <c r="N630" s="43">
        <v>1</v>
      </c>
      <c r="O630" s="43">
        <v>0</v>
      </c>
      <c r="P630" s="43">
        <v>0</v>
      </c>
      <c r="Q630" s="43">
        <v>0</v>
      </c>
      <c r="R630" s="43">
        <v>0</v>
      </c>
      <c r="S630" s="43">
        <v>0</v>
      </c>
      <c r="T630" s="41">
        <v>1</v>
      </c>
      <c r="U630" s="43">
        <v>2</v>
      </c>
      <c r="V630" s="43">
        <v>0</v>
      </c>
      <c r="W630" s="44">
        <v>2.5</v>
      </c>
      <c r="X630" s="44"/>
      <c r="Y630" s="44">
        <v>2800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92033004</v>
      </c>
      <c r="AU630" s="43"/>
      <c r="AV630" s="58" t="s">
        <v>362</v>
      </c>
      <c r="AW630" s="43" t="s">
        <v>172</v>
      </c>
      <c r="AX630" s="43">
        <v>21203020</v>
      </c>
      <c r="AY630" s="43">
        <v>21203020</v>
      </c>
      <c r="AZ630" s="55" t="s">
        <v>156</v>
      </c>
      <c r="BA630" s="43">
        <v>0</v>
      </c>
      <c r="BB630" s="45">
        <v>0</v>
      </c>
      <c r="BC630" s="45">
        <v>0</v>
      </c>
      <c r="BD630" s="66"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63023205</v>
      </c>
      <c r="D631" s="55" t="s">
        <v>753</v>
      </c>
      <c r="E631" s="41">
        <v>4</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2.75</v>
      </c>
      <c r="X631" s="44"/>
      <c r="Y631" s="44">
        <v>4000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63023206</v>
      </c>
      <c r="D632" s="55" t="s">
        <v>753</v>
      </c>
      <c r="E632" s="41">
        <v>5</v>
      </c>
      <c r="F632" s="12">
        <v>80000001</v>
      </c>
      <c r="G632" s="44">
        <v>0</v>
      </c>
      <c r="H632" s="44">
        <v>0</v>
      </c>
      <c r="I632" s="8">
        <v>0</v>
      </c>
      <c r="J632" s="8">
        <v>0</v>
      </c>
      <c r="K632" s="41">
        <v>0</v>
      </c>
      <c r="L632" s="43">
        <v>0</v>
      </c>
      <c r="M632" s="43">
        <v>0</v>
      </c>
      <c r="N632" s="43">
        <v>1</v>
      </c>
      <c r="O632" s="43">
        <v>0</v>
      </c>
      <c r="P632" s="43">
        <v>0</v>
      </c>
      <c r="Q632" s="43">
        <v>0</v>
      </c>
      <c r="R632" s="43">
        <v>0</v>
      </c>
      <c r="S632" s="43">
        <v>0</v>
      </c>
      <c r="T632" s="41">
        <v>1</v>
      </c>
      <c r="U632" s="43">
        <v>2</v>
      </c>
      <c r="V632" s="43">
        <v>0</v>
      </c>
      <c r="W632" s="44">
        <v>3</v>
      </c>
      <c r="X632" s="44"/>
      <c r="Y632" s="44">
        <v>5200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92033005</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19.5" customHeight="1" spans="3:76">
      <c r="C633" s="41">
        <v>63023301</v>
      </c>
      <c r="D633" s="11" t="s">
        <v>754</v>
      </c>
      <c r="E633" s="44">
        <v>0</v>
      </c>
      <c r="F633" s="12">
        <v>80000001</v>
      </c>
      <c r="G633" s="41">
        <f t="shared" ref="G633:G635" si="109">C634</f>
        <v>63023302</v>
      </c>
      <c r="H633" s="41">
        <v>0</v>
      </c>
      <c r="I633" s="8">
        <v>30</v>
      </c>
      <c r="J633" s="10">
        <v>5</v>
      </c>
      <c r="K633" s="8">
        <v>0</v>
      </c>
      <c r="L633" s="10">
        <v>0</v>
      </c>
      <c r="M633" s="10">
        <v>0</v>
      </c>
      <c r="N633" s="10">
        <v>1</v>
      </c>
      <c r="O633" s="10">
        <v>0</v>
      </c>
      <c r="P633" s="10">
        <v>0</v>
      </c>
      <c r="Q633" s="10">
        <v>0</v>
      </c>
      <c r="R633" s="12">
        <v>0</v>
      </c>
      <c r="S633" s="17">
        <v>0</v>
      </c>
      <c r="T633" s="8">
        <v>1</v>
      </c>
      <c r="U633" s="10">
        <v>2</v>
      </c>
      <c r="V633" s="10">
        <v>0</v>
      </c>
      <c r="W633" s="44">
        <v>2</v>
      </c>
      <c r="X633" s="44"/>
      <c r="Y633" s="44">
        <v>900</v>
      </c>
      <c r="Z633" s="10">
        <v>0</v>
      </c>
      <c r="AA633" s="10">
        <v>30</v>
      </c>
      <c r="AB633" s="10">
        <v>0</v>
      </c>
      <c r="AC633" s="10">
        <v>0</v>
      </c>
      <c r="AD633" s="10">
        <v>0</v>
      </c>
      <c r="AE633" s="10">
        <v>7</v>
      </c>
      <c r="AF633" s="10">
        <v>1</v>
      </c>
      <c r="AG633" s="10">
        <v>3</v>
      </c>
      <c r="AH633" s="12">
        <v>2</v>
      </c>
      <c r="AI633" s="12">
        <v>1</v>
      </c>
      <c r="AJ633" s="12">
        <v>0</v>
      </c>
      <c r="AK633" s="12">
        <v>6</v>
      </c>
      <c r="AL633" s="10">
        <v>0</v>
      </c>
      <c r="AM633" s="10">
        <v>0</v>
      </c>
      <c r="AN633" s="10">
        <v>0</v>
      </c>
      <c r="AO633" s="10">
        <v>0.25</v>
      </c>
      <c r="AP633" s="10">
        <v>2000</v>
      </c>
      <c r="AQ633" s="10">
        <v>0.25</v>
      </c>
      <c r="AR633" s="10">
        <v>0</v>
      </c>
      <c r="AS633" s="12">
        <v>0</v>
      </c>
      <c r="AT633" s="41">
        <v>92002004</v>
      </c>
      <c r="AU633" s="41"/>
      <c r="AV633" s="58" t="s">
        <v>154</v>
      </c>
      <c r="AW633" s="10" t="s">
        <v>162</v>
      </c>
      <c r="AX633" s="10">
        <v>10000006</v>
      </c>
      <c r="AY633" s="10">
        <v>21203030</v>
      </c>
      <c r="AZ633" s="11" t="s">
        <v>156</v>
      </c>
      <c r="BA633" s="11">
        <v>0</v>
      </c>
      <c r="BB633" s="17">
        <v>0</v>
      </c>
      <c r="BC633" s="17">
        <v>0</v>
      </c>
      <c r="BD633" s="22" t="str">
        <f>"野兽怒吼发出的烈焰,对指定区域内的目标造成"&amp;W633*100&amp;"%攻击伤害+"&amp;Y633&amp;"点固定伤害,并眩晕目标1.5秒"</f>
        <v>野兽怒吼发出的烈焰,对指定区域内的目标造成200%攻击伤害+900点固定伤害,并眩晕目标1.5秒</v>
      </c>
      <c r="BE633" s="10">
        <v>0</v>
      </c>
      <c r="BF633" s="8">
        <v>0</v>
      </c>
      <c r="BG633" s="10">
        <v>0</v>
      </c>
      <c r="BH633" s="10">
        <v>0</v>
      </c>
      <c r="BI633" s="10">
        <v>0</v>
      </c>
      <c r="BJ633" s="10">
        <v>0</v>
      </c>
      <c r="BK633" s="25">
        <v>0</v>
      </c>
      <c r="BL633" s="12">
        <v>0</v>
      </c>
      <c r="BM633" s="12">
        <v>0</v>
      </c>
      <c r="BN633" s="12">
        <v>0</v>
      </c>
      <c r="BO633" s="12">
        <v>0</v>
      </c>
      <c r="BP633" s="12">
        <v>0</v>
      </c>
      <c r="BQ633" s="12">
        <v>0</v>
      </c>
      <c r="BR633" s="12">
        <v>0</v>
      </c>
      <c r="BS633" s="12"/>
      <c r="BT633" s="12"/>
      <c r="BU633" s="12"/>
      <c r="BV633" s="12">
        <v>0</v>
      </c>
      <c r="BW633" s="12">
        <v>0</v>
      </c>
      <c r="BX633" s="12">
        <v>0</v>
      </c>
    </row>
    <row r="634" ht="19.5" customHeight="1" spans="3:76">
      <c r="C634" s="41">
        <v>63023302</v>
      </c>
      <c r="D634" s="11" t="s">
        <v>754</v>
      </c>
      <c r="E634" s="44">
        <v>1</v>
      </c>
      <c r="F634" s="12">
        <v>80000001</v>
      </c>
      <c r="G634" s="41">
        <f t="shared" si="109"/>
        <v>63023303</v>
      </c>
      <c r="H634" s="41">
        <v>0</v>
      </c>
      <c r="I634" s="8">
        <v>37</v>
      </c>
      <c r="J634" s="10">
        <v>2</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63023303</v>
      </c>
      <c r="D635" s="11" t="s">
        <v>754</v>
      </c>
      <c r="E635" s="44">
        <v>2</v>
      </c>
      <c r="F635" s="12">
        <v>80000001</v>
      </c>
      <c r="G635" s="41">
        <f t="shared" si="109"/>
        <v>63023304</v>
      </c>
      <c r="H635" s="41">
        <v>0</v>
      </c>
      <c r="I635" s="8">
        <v>42</v>
      </c>
      <c r="J635" s="10">
        <v>2</v>
      </c>
      <c r="K635" s="8">
        <v>0</v>
      </c>
      <c r="L635" s="10">
        <v>0</v>
      </c>
      <c r="M635" s="10">
        <v>0</v>
      </c>
      <c r="N635" s="10">
        <v>1</v>
      </c>
      <c r="O635" s="10">
        <v>0</v>
      </c>
      <c r="P635" s="10">
        <v>0</v>
      </c>
      <c r="Q635" s="10">
        <v>0</v>
      </c>
      <c r="R635" s="12">
        <v>0</v>
      </c>
      <c r="S635" s="17">
        <v>0</v>
      </c>
      <c r="T635" s="8">
        <v>1</v>
      </c>
      <c r="U635" s="10">
        <v>2</v>
      </c>
      <c r="V635" s="10">
        <v>0</v>
      </c>
      <c r="W635" s="44">
        <v>2.25</v>
      </c>
      <c r="X635" s="44"/>
      <c r="Y635" s="44">
        <v>1800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si="110"/>
        <v>野兽怒吼发出的烈焰,对指定区域内的目标造成225%攻击伤害+1800点固定伤害,并眩晕目标1.5秒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63023304</v>
      </c>
      <c r="D636" s="11" t="s">
        <v>754</v>
      </c>
      <c r="E636" s="44">
        <v>3</v>
      </c>
      <c r="F636" s="12">
        <v>80000001</v>
      </c>
      <c r="G636" s="41">
        <v>0</v>
      </c>
      <c r="H636" s="41">
        <v>0</v>
      </c>
      <c r="I636" s="10">
        <v>0</v>
      </c>
      <c r="J636" s="10">
        <v>0</v>
      </c>
      <c r="K636" s="8">
        <v>0</v>
      </c>
      <c r="L636" s="10">
        <v>0</v>
      </c>
      <c r="M636" s="10">
        <v>0</v>
      </c>
      <c r="N636" s="10">
        <v>1</v>
      </c>
      <c r="O636" s="10">
        <v>0</v>
      </c>
      <c r="P636" s="10">
        <v>0</v>
      </c>
      <c r="Q636" s="10">
        <v>0</v>
      </c>
      <c r="R636" s="12">
        <v>0</v>
      </c>
      <c r="S636" s="17">
        <v>0</v>
      </c>
      <c r="T636" s="8">
        <v>1</v>
      </c>
      <c r="U636" s="10">
        <v>2</v>
      </c>
      <c r="V636" s="10">
        <v>0</v>
      </c>
      <c r="W636" s="44">
        <v>2.5</v>
      </c>
      <c r="X636" s="44"/>
      <c r="Y636" s="44">
        <v>2800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野兽怒吼发出的烈焰,对指定区域内的目标造成250%攻击伤害+2800点固定伤害,并眩晕目标1.5秒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63023305</v>
      </c>
      <c r="D637" s="11" t="s">
        <v>754</v>
      </c>
      <c r="E637" s="44">
        <v>4</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2.75</v>
      </c>
      <c r="X637" s="44"/>
      <c r="Y637" s="44">
        <v>4000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野兽怒吼发出的烈焰,对指定区域内的目标造成275%攻击伤害+4000点固定伤害,并眩晕目标1.5秒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63023306</v>
      </c>
      <c r="D638" s="11" t="s">
        <v>754</v>
      </c>
      <c r="E638" s="44">
        <v>5</v>
      </c>
      <c r="F638" s="12">
        <v>80000001</v>
      </c>
      <c r="G638" s="44">
        <v>0</v>
      </c>
      <c r="H638" s="44">
        <v>0</v>
      </c>
      <c r="I638" s="10">
        <v>0</v>
      </c>
      <c r="J638" s="10">
        <v>0</v>
      </c>
      <c r="K638" s="8">
        <v>0</v>
      </c>
      <c r="L638" s="10">
        <v>0</v>
      </c>
      <c r="M638" s="10">
        <v>0</v>
      </c>
      <c r="N638" s="10">
        <v>1</v>
      </c>
      <c r="O638" s="10">
        <v>0</v>
      </c>
      <c r="P638" s="10">
        <v>0</v>
      </c>
      <c r="Q638" s="10">
        <v>0</v>
      </c>
      <c r="R638" s="12">
        <v>0</v>
      </c>
      <c r="S638" s="17">
        <v>0</v>
      </c>
      <c r="T638" s="8">
        <v>1</v>
      </c>
      <c r="U638" s="10">
        <v>2</v>
      </c>
      <c r="V638" s="10">
        <v>0</v>
      </c>
      <c r="W638" s="44">
        <v>3</v>
      </c>
      <c r="X638" s="44"/>
      <c r="Y638" s="44">
        <v>5200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野兽怒吼发出的烈焰,对指定区域内的目标造成300%攻击伤害+5200点固定伤害,并眩晕目标1.5秒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20.1" customHeight="1" spans="3:76">
      <c r="C639" s="41">
        <v>63023401</v>
      </c>
      <c r="D639" s="42" t="s">
        <v>755</v>
      </c>
      <c r="E639" s="44">
        <v>0</v>
      </c>
      <c r="F639" s="12">
        <v>80000001</v>
      </c>
      <c r="G639" s="41">
        <f t="shared" ref="G639:G641" si="111">C640</f>
        <v>63023402</v>
      </c>
      <c r="H639" s="41">
        <v>0</v>
      </c>
      <c r="I639" s="8">
        <v>35</v>
      </c>
      <c r="J639" s="10">
        <v>5</v>
      </c>
      <c r="K639" s="44">
        <v>0</v>
      </c>
      <c r="L639" s="41">
        <v>0</v>
      </c>
      <c r="M639" s="41">
        <v>0</v>
      </c>
      <c r="N639" s="41">
        <v>1</v>
      </c>
      <c r="O639" s="41">
        <v>0</v>
      </c>
      <c r="P639" s="41">
        <v>0</v>
      </c>
      <c r="Q639" s="41">
        <v>0</v>
      </c>
      <c r="R639" s="43">
        <v>0</v>
      </c>
      <c r="S639" s="41">
        <v>0</v>
      </c>
      <c r="T639" s="41">
        <v>1</v>
      </c>
      <c r="U639" s="41">
        <v>2</v>
      </c>
      <c r="V639" s="41">
        <v>0</v>
      </c>
      <c r="W639" s="41">
        <v>0</v>
      </c>
      <c r="X639" s="41"/>
      <c r="Y639" s="41">
        <v>0</v>
      </c>
      <c r="Z639" s="41">
        <v>0</v>
      </c>
      <c r="AA639" s="41">
        <v>35</v>
      </c>
      <c r="AB639" s="41">
        <v>0</v>
      </c>
      <c r="AC639" s="41">
        <v>0</v>
      </c>
      <c r="AD639" s="41">
        <v>0</v>
      </c>
      <c r="AE639" s="41">
        <v>40</v>
      </c>
      <c r="AF639" s="41">
        <v>0</v>
      </c>
      <c r="AG639" s="41">
        <v>0</v>
      </c>
      <c r="AH639" s="43">
        <v>1</v>
      </c>
      <c r="AI639" s="43">
        <v>0</v>
      </c>
      <c r="AJ639" s="43">
        <v>0</v>
      </c>
      <c r="AK639" s="43">
        <v>1.5</v>
      </c>
      <c r="AL639" s="41">
        <v>0</v>
      </c>
      <c r="AM639" s="41">
        <v>0</v>
      </c>
      <c r="AN639" s="41">
        <v>0</v>
      </c>
      <c r="AO639" s="44">
        <v>0.25</v>
      </c>
      <c r="AP639" s="41">
        <v>3000</v>
      </c>
      <c r="AQ639" s="41">
        <v>0</v>
      </c>
      <c r="AR639" s="41">
        <v>0</v>
      </c>
      <c r="AS639" s="43">
        <v>0</v>
      </c>
      <c r="AT639" s="41" t="s">
        <v>153</v>
      </c>
      <c r="AU639" s="41"/>
      <c r="AV639" s="42" t="s">
        <v>378</v>
      </c>
      <c r="AW639" s="41" t="s">
        <v>337</v>
      </c>
      <c r="AX639" s="44">
        <v>0</v>
      </c>
      <c r="AY639" s="44">
        <v>21201040</v>
      </c>
      <c r="AZ639" s="42" t="s">
        <v>380</v>
      </c>
      <c r="BA639" s="58" t="s">
        <v>756</v>
      </c>
      <c r="BB639" s="45">
        <v>0</v>
      </c>
      <c r="BC639" s="45">
        <v>0</v>
      </c>
      <c r="BD639" s="64" t="s">
        <v>757</v>
      </c>
      <c r="BE639" s="41">
        <v>0</v>
      </c>
      <c r="BF639" s="41">
        <v>0</v>
      </c>
      <c r="BG639" s="41">
        <v>0</v>
      </c>
      <c r="BH639" s="41">
        <v>0</v>
      </c>
      <c r="BI639" s="41">
        <v>0</v>
      </c>
      <c r="BJ639" s="41">
        <v>0</v>
      </c>
      <c r="BK639" s="47">
        <v>0</v>
      </c>
      <c r="BL639" s="43">
        <v>0</v>
      </c>
      <c r="BM639" s="43">
        <v>0</v>
      </c>
      <c r="BN639" s="43">
        <v>0</v>
      </c>
      <c r="BO639" s="43">
        <v>0</v>
      </c>
      <c r="BP639" s="43">
        <v>0</v>
      </c>
      <c r="BQ639" s="43">
        <v>0</v>
      </c>
      <c r="BR639" s="12">
        <v>0</v>
      </c>
      <c r="BS639" s="12"/>
      <c r="BT639" s="12"/>
      <c r="BU639" s="12"/>
      <c r="BV639" s="43">
        <v>0</v>
      </c>
      <c r="BW639" s="43">
        <v>0</v>
      </c>
      <c r="BX639" s="43">
        <v>0</v>
      </c>
    </row>
    <row r="640" ht="20.1" customHeight="1" spans="3:76">
      <c r="C640" s="41">
        <v>63023402</v>
      </c>
      <c r="D640" s="42" t="s">
        <v>755</v>
      </c>
      <c r="E640" s="44">
        <v>1</v>
      </c>
      <c r="F640" s="12">
        <v>80000001</v>
      </c>
      <c r="G640" s="41">
        <f t="shared" si="111"/>
        <v>63023403</v>
      </c>
      <c r="H640" s="41">
        <v>0</v>
      </c>
      <c r="I640" s="8">
        <v>42</v>
      </c>
      <c r="J640" s="10">
        <v>2</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758</v>
      </c>
      <c r="BB640" s="45">
        <v>0</v>
      </c>
      <c r="BC640" s="45">
        <v>0</v>
      </c>
      <c r="BD640" s="64" t="s">
        <v>757</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63023403</v>
      </c>
      <c r="D641" s="42" t="s">
        <v>755</v>
      </c>
      <c r="E641" s="44">
        <v>2</v>
      </c>
      <c r="F641" s="12">
        <v>80000001</v>
      </c>
      <c r="G641" s="41">
        <f t="shared" si="111"/>
        <v>63023404</v>
      </c>
      <c r="H641" s="41">
        <v>0</v>
      </c>
      <c r="I641" s="8">
        <v>47</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759</v>
      </c>
      <c r="BB641" s="45">
        <v>0</v>
      </c>
      <c r="BC641" s="45">
        <v>0</v>
      </c>
      <c r="BD641" s="64" t="s">
        <v>760</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19.5" customHeight="1" spans="3:76">
      <c r="C642" s="41">
        <v>63023404</v>
      </c>
      <c r="D642" s="42" t="s">
        <v>755</v>
      </c>
      <c r="E642" s="44">
        <v>3</v>
      </c>
      <c r="F642" s="12">
        <v>80000001</v>
      </c>
      <c r="G642" s="41">
        <v>0</v>
      </c>
      <c r="H642" s="41">
        <v>0</v>
      </c>
      <c r="I642" s="10">
        <v>0</v>
      </c>
      <c r="J642" s="10">
        <v>0</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761</v>
      </c>
      <c r="BB642" s="45">
        <v>0</v>
      </c>
      <c r="BC642" s="45">
        <v>0</v>
      </c>
      <c r="BD642" s="64" t="s">
        <v>762</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63023405</v>
      </c>
      <c r="D643" s="42" t="s">
        <v>755</v>
      </c>
      <c r="E643" s="44">
        <v>4</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763</v>
      </c>
      <c r="BB643" s="45">
        <v>0</v>
      </c>
      <c r="BC643" s="45">
        <v>0</v>
      </c>
      <c r="BD643" s="64" t="s">
        <v>764</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63023406</v>
      </c>
      <c r="D644" s="42" t="s">
        <v>755</v>
      </c>
      <c r="E644" s="44">
        <v>5</v>
      </c>
      <c r="F644" s="12">
        <v>80000001</v>
      </c>
      <c r="G644" s="44">
        <v>0</v>
      </c>
      <c r="H644" s="44">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765</v>
      </c>
      <c r="BB644" s="45">
        <v>0</v>
      </c>
      <c r="BC644" s="45">
        <v>0</v>
      </c>
      <c r="BD644" s="64" t="s">
        <v>766</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20.1" customHeight="1" spans="3:76">
      <c r="C645" s="41">
        <v>63023411</v>
      </c>
      <c r="D645" s="11" t="s">
        <v>561</v>
      </c>
      <c r="E645" s="10">
        <v>1</v>
      </c>
      <c r="F645" s="12">
        <v>80000001</v>
      </c>
      <c r="G645" s="10">
        <v>0</v>
      </c>
      <c r="H645" s="10">
        <v>0</v>
      </c>
      <c r="I645" s="10">
        <v>1</v>
      </c>
      <c r="J645" s="10">
        <v>0</v>
      </c>
      <c r="K645" s="10">
        <v>0</v>
      </c>
      <c r="L645" s="10">
        <v>0</v>
      </c>
      <c r="M645" s="10">
        <v>0</v>
      </c>
      <c r="N645" s="10">
        <v>2</v>
      </c>
      <c r="O645" s="10">
        <v>10</v>
      </c>
      <c r="P645" s="10">
        <v>0.5</v>
      </c>
      <c r="Q645" s="10">
        <v>0</v>
      </c>
      <c r="R645" s="12">
        <v>0</v>
      </c>
      <c r="S645" s="17">
        <v>0</v>
      </c>
      <c r="T645" s="8">
        <v>1</v>
      </c>
      <c r="U645" s="10">
        <v>1</v>
      </c>
      <c r="V645" s="10">
        <v>0</v>
      </c>
      <c r="W645" s="10">
        <v>1.5</v>
      </c>
      <c r="X645" s="10"/>
      <c r="Y645" s="10">
        <v>0</v>
      </c>
      <c r="Z645" s="10">
        <v>0</v>
      </c>
      <c r="AA645" s="10">
        <v>0</v>
      </c>
      <c r="AB645" s="10">
        <v>0</v>
      </c>
      <c r="AC645" s="10">
        <v>1</v>
      </c>
      <c r="AD645" s="10">
        <v>0</v>
      </c>
      <c r="AE645" s="10">
        <v>5</v>
      </c>
      <c r="AF645" s="10">
        <v>1</v>
      </c>
      <c r="AG645" s="10">
        <v>3</v>
      </c>
      <c r="AH645" s="12">
        <v>2</v>
      </c>
      <c r="AI645" s="12">
        <v>1</v>
      </c>
      <c r="AJ645" s="12">
        <v>0</v>
      </c>
      <c r="AK645" s="12">
        <v>6</v>
      </c>
      <c r="AL645" s="10">
        <v>0</v>
      </c>
      <c r="AM645" s="10">
        <v>0</v>
      </c>
      <c r="AN645" s="10">
        <v>0</v>
      </c>
      <c r="AO645" s="10">
        <v>0</v>
      </c>
      <c r="AP645" s="10">
        <v>5000</v>
      </c>
      <c r="AQ645" s="10">
        <v>0</v>
      </c>
      <c r="AR645" s="10">
        <v>0</v>
      </c>
      <c r="AS645" s="12">
        <v>0</v>
      </c>
      <c r="AT645" s="10" t="s">
        <v>153</v>
      </c>
      <c r="AU645" s="10"/>
      <c r="AV645" s="11" t="s">
        <v>171</v>
      </c>
      <c r="AW645" s="10">
        <v>0</v>
      </c>
      <c r="AX645" s="10">
        <v>10000006</v>
      </c>
      <c r="AY645" s="40">
        <v>60000004</v>
      </c>
      <c r="AZ645" s="11" t="s">
        <v>564</v>
      </c>
      <c r="BA645" s="11" t="s">
        <v>153</v>
      </c>
      <c r="BB645" s="17">
        <v>0</v>
      </c>
      <c r="BC645" s="17">
        <v>0</v>
      </c>
      <c r="BD645" s="39"/>
      <c r="BE645" s="10">
        <v>0</v>
      </c>
      <c r="BF645" s="8">
        <v>0</v>
      </c>
      <c r="BG645" s="10">
        <v>0</v>
      </c>
      <c r="BH645" s="10">
        <v>0</v>
      </c>
      <c r="BI645" s="10">
        <v>0</v>
      </c>
      <c r="BJ645" s="10">
        <v>0</v>
      </c>
      <c r="BK645" s="25">
        <v>0</v>
      </c>
      <c r="BL645" s="12">
        <v>0</v>
      </c>
      <c r="BM645" s="12">
        <v>0</v>
      </c>
      <c r="BN645" s="12">
        <v>0</v>
      </c>
      <c r="BO645" s="12">
        <v>0</v>
      </c>
      <c r="BP645" s="12">
        <v>0</v>
      </c>
      <c r="BQ645" s="12">
        <v>0</v>
      </c>
      <c r="BR645" s="12">
        <v>0</v>
      </c>
      <c r="BS645" s="12"/>
      <c r="BT645" s="12"/>
      <c r="BU645" s="12"/>
      <c r="BV645" s="12">
        <v>0</v>
      </c>
      <c r="BW645" s="12">
        <v>0</v>
      </c>
      <c r="BX645" s="12">
        <v>0</v>
      </c>
    </row>
    <row r="646" ht="20.1" customHeight="1" spans="3:76">
      <c r="C646" s="73">
        <v>63023412</v>
      </c>
      <c r="D646" s="48" t="s">
        <v>767</v>
      </c>
      <c r="E646" s="38">
        <v>1</v>
      </c>
      <c r="F646" s="12">
        <v>80000001</v>
      </c>
      <c r="G646" s="38">
        <v>0</v>
      </c>
      <c r="H646" s="38">
        <v>0</v>
      </c>
      <c r="I646" s="38">
        <v>1</v>
      </c>
      <c r="J646" s="38">
        <v>0</v>
      </c>
      <c r="K646" s="38">
        <v>0</v>
      </c>
      <c r="L646" s="38">
        <v>0</v>
      </c>
      <c r="M646" s="38">
        <v>0</v>
      </c>
      <c r="N646" s="38">
        <v>5</v>
      </c>
      <c r="O646" s="38">
        <v>0</v>
      </c>
      <c r="P646" s="38">
        <v>0</v>
      </c>
      <c r="Q646" s="38">
        <v>0</v>
      </c>
      <c r="R646" s="38">
        <v>0</v>
      </c>
      <c r="S646" s="38">
        <v>0</v>
      </c>
      <c r="T646" s="38">
        <v>1</v>
      </c>
      <c r="U646" s="38">
        <v>2</v>
      </c>
      <c r="V646" s="38">
        <v>0</v>
      </c>
      <c r="W646" s="38">
        <v>0</v>
      </c>
      <c r="X646" s="38"/>
      <c r="Y646" s="38">
        <v>0</v>
      </c>
      <c r="Z646" s="38">
        <v>0</v>
      </c>
      <c r="AA646" s="38">
        <v>0</v>
      </c>
      <c r="AB646" s="38">
        <v>0</v>
      </c>
      <c r="AC646" s="38">
        <v>0</v>
      </c>
      <c r="AD646" s="38">
        <v>0</v>
      </c>
      <c r="AE646" s="38">
        <v>9</v>
      </c>
      <c r="AF646" s="38">
        <v>2</v>
      </c>
      <c r="AG646" s="38" t="s">
        <v>152</v>
      </c>
      <c r="AH646" s="38">
        <v>2</v>
      </c>
      <c r="AI646" s="38">
        <v>2</v>
      </c>
      <c r="AJ646" s="38">
        <v>0</v>
      </c>
      <c r="AK646" s="38">
        <v>1.5</v>
      </c>
      <c r="AL646" s="38">
        <v>0</v>
      </c>
      <c r="AM646" s="38">
        <v>0</v>
      </c>
      <c r="AN646" s="38">
        <v>0</v>
      </c>
      <c r="AO646" s="38">
        <v>0</v>
      </c>
      <c r="AP646" s="38">
        <v>3000</v>
      </c>
      <c r="AQ646" s="38">
        <v>0</v>
      </c>
      <c r="AR646" s="38">
        <v>0</v>
      </c>
      <c r="AS646" s="38">
        <v>0</v>
      </c>
      <c r="AT646" s="38" t="s">
        <v>153</v>
      </c>
      <c r="AU646" s="38"/>
      <c r="AV646" s="48" t="s">
        <v>171</v>
      </c>
      <c r="AW646" s="38">
        <v>0</v>
      </c>
      <c r="AX646" s="38">
        <v>0</v>
      </c>
      <c r="AY646" s="38">
        <v>0</v>
      </c>
      <c r="AZ646" s="48" t="s">
        <v>156</v>
      </c>
      <c r="BA646" s="38" t="s">
        <v>280</v>
      </c>
      <c r="BB646" s="38">
        <v>0</v>
      </c>
      <c r="BC646" s="38">
        <v>0</v>
      </c>
      <c r="BD646" s="89" t="s">
        <v>281</v>
      </c>
      <c r="BE646" s="38"/>
      <c r="BF646" s="38">
        <v>0</v>
      </c>
      <c r="BG646" s="38"/>
      <c r="BH646" s="38"/>
      <c r="BI646" s="38"/>
      <c r="BJ646" s="38"/>
      <c r="BK646" s="38">
        <v>0</v>
      </c>
      <c r="BL646" s="38">
        <v>0</v>
      </c>
      <c r="BM646" s="38">
        <v>0</v>
      </c>
      <c r="BN646" s="38">
        <v>0</v>
      </c>
      <c r="BO646" s="38">
        <v>0</v>
      </c>
      <c r="BP646" s="38">
        <v>0</v>
      </c>
      <c r="BQ646" s="38">
        <v>0</v>
      </c>
      <c r="BR646" s="12">
        <v>0</v>
      </c>
      <c r="BS646" s="12"/>
      <c r="BT646" s="12"/>
      <c r="BU646" s="12"/>
      <c r="BV646" s="38">
        <v>0</v>
      </c>
      <c r="BW646" s="38">
        <v>0</v>
      </c>
      <c r="BX646" s="38">
        <v>0</v>
      </c>
    </row>
    <row r="647" ht="20.25" customHeight="1" spans="3:76">
      <c r="C647" s="41">
        <v>63023413</v>
      </c>
      <c r="D647" s="9" t="s">
        <v>768</v>
      </c>
      <c r="E647" s="10">
        <v>1</v>
      </c>
      <c r="F647" s="12">
        <v>80000001</v>
      </c>
      <c r="G647" s="10">
        <v>0</v>
      </c>
      <c r="H647" s="10">
        <v>0</v>
      </c>
      <c r="I647" s="10">
        <v>1</v>
      </c>
      <c r="J647" s="10">
        <v>0</v>
      </c>
      <c r="K647" s="10">
        <v>0</v>
      </c>
      <c r="L647" s="8">
        <v>0</v>
      </c>
      <c r="M647" s="8">
        <v>0</v>
      </c>
      <c r="N647" s="8">
        <v>2</v>
      </c>
      <c r="O647" s="8">
        <v>10</v>
      </c>
      <c r="P647" s="8">
        <v>0.2</v>
      </c>
      <c r="Q647" s="8">
        <v>0</v>
      </c>
      <c r="R647" s="12">
        <v>0</v>
      </c>
      <c r="S647" s="8">
        <v>0</v>
      </c>
      <c r="T647" s="8">
        <v>1</v>
      </c>
      <c r="U647" s="8">
        <v>2</v>
      </c>
      <c r="V647" s="8">
        <v>0</v>
      </c>
      <c r="W647" s="8">
        <v>2</v>
      </c>
      <c r="X647" s="8"/>
      <c r="Y647" s="8">
        <v>0</v>
      </c>
      <c r="Z647" s="8">
        <v>0</v>
      </c>
      <c r="AA647" s="8">
        <v>0</v>
      </c>
      <c r="AB647" s="8">
        <v>0</v>
      </c>
      <c r="AC647" s="8">
        <v>0</v>
      </c>
      <c r="AD647" s="8">
        <v>0</v>
      </c>
      <c r="AE647" s="8">
        <v>5</v>
      </c>
      <c r="AF647" s="8">
        <v>1</v>
      </c>
      <c r="AG647" s="8">
        <v>3</v>
      </c>
      <c r="AH647" s="12">
        <v>1</v>
      </c>
      <c r="AI647" s="12">
        <v>1</v>
      </c>
      <c r="AJ647" s="12">
        <v>0</v>
      </c>
      <c r="AK647" s="12">
        <v>3</v>
      </c>
      <c r="AL647" s="8">
        <v>0</v>
      </c>
      <c r="AM647" s="8">
        <v>0</v>
      </c>
      <c r="AN647" s="8">
        <v>0</v>
      </c>
      <c r="AO647" s="8">
        <v>0</v>
      </c>
      <c r="AP647" s="8">
        <v>5000</v>
      </c>
      <c r="AQ647" s="8">
        <v>0</v>
      </c>
      <c r="AR647" s="8">
        <v>0</v>
      </c>
      <c r="AS647" s="12">
        <v>0</v>
      </c>
      <c r="AT647" s="8">
        <v>0</v>
      </c>
      <c r="AU647" s="8"/>
      <c r="AV647" s="9" t="s">
        <v>171</v>
      </c>
      <c r="AW647" s="12" t="s">
        <v>172</v>
      </c>
      <c r="AX647" s="10">
        <v>10000007</v>
      </c>
      <c r="AY647" s="10">
        <v>23000080</v>
      </c>
      <c r="AZ647" s="9" t="s">
        <v>156</v>
      </c>
      <c r="BA647" s="11" t="s">
        <v>153</v>
      </c>
      <c r="BB647" s="17">
        <v>0</v>
      </c>
      <c r="BC647" s="17">
        <v>0</v>
      </c>
      <c r="BD647" s="23" t="s">
        <v>769</v>
      </c>
      <c r="BE647" s="10">
        <v>0</v>
      </c>
      <c r="BF647" s="8">
        <v>0</v>
      </c>
      <c r="BG647" s="8"/>
      <c r="BH647" s="8"/>
      <c r="BI647" s="8"/>
      <c r="BJ647" s="10"/>
      <c r="BK647" s="25">
        <v>0</v>
      </c>
      <c r="BL647" s="12">
        <v>0</v>
      </c>
      <c r="BM647" s="12">
        <v>0</v>
      </c>
      <c r="BN647" s="12">
        <v>0</v>
      </c>
      <c r="BO647" s="12">
        <v>0</v>
      </c>
      <c r="BP647" s="12">
        <v>0</v>
      </c>
      <c r="BQ647" s="12">
        <v>0</v>
      </c>
      <c r="BR647" s="12">
        <v>0</v>
      </c>
      <c r="BS647" s="12"/>
      <c r="BT647" s="12"/>
      <c r="BU647" s="12"/>
      <c r="BV647" s="12">
        <v>0</v>
      </c>
      <c r="BW647" s="12">
        <v>0</v>
      </c>
      <c r="BX647" s="12">
        <v>0</v>
      </c>
    </row>
    <row r="648" ht="20.1" customHeight="1" spans="3:76">
      <c r="C648" s="41">
        <v>63023414</v>
      </c>
      <c r="D648" s="9" t="s">
        <v>770</v>
      </c>
      <c r="E648" s="10">
        <v>1</v>
      </c>
      <c r="F648" s="12">
        <v>80000001</v>
      </c>
      <c r="G648" s="12">
        <v>0</v>
      </c>
      <c r="H648" s="12">
        <v>0</v>
      </c>
      <c r="I648" s="10">
        <v>1</v>
      </c>
      <c r="J648" s="10">
        <v>0</v>
      </c>
      <c r="K648" s="12">
        <v>0</v>
      </c>
      <c r="L648" s="12">
        <v>0</v>
      </c>
      <c r="M648" s="12">
        <v>0</v>
      </c>
      <c r="N648" s="12">
        <v>2</v>
      </c>
      <c r="O648" s="12">
        <v>10</v>
      </c>
      <c r="P648" s="12">
        <v>0.2</v>
      </c>
      <c r="Q648" s="12">
        <v>0</v>
      </c>
      <c r="R648" s="12">
        <v>0</v>
      </c>
      <c r="S648" s="12">
        <v>0</v>
      </c>
      <c r="T648" s="8">
        <v>1</v>
      </c>
      <c r="U648" s="12">
        <v>2</v>
      </c>
      <c r="V648" s="12">
        <v>0</v>
      </c>
      <c r="W648" s="12">
        <v>0</v>
      </c>
      <c r="X648" s="12"/>
      <c r="Y648" s="12">
        <v>0</v>
      </c>
      <c r="Z648" s="12">
        <v>0</v>
      </c>
      <c r="AA648" s="12">
        <v>0</v>
      </c>
      <c r="AB648" s="12">
        <v>0</v>
      </c>
      <c r="AC648" s="10">
        <v>0</v>
      </c>
      <c r="AD648" s="12">
        <v>0</v>
      </c>
      <c r="AE648" s="12">
        <v>10</v>
      </c>
      <c r="AF648" s="12">
        <v>0</v>
      </c>
      <c r="AG648" s="12">
        <v>0</v>
      </c>
      <c r="AH648" s="12">
        <v>7</v>
      </c>
      <c r="AI648" s="12">
        <v>0</v>
      </c>
      <c r="AJ648" s="12">
        <v>0</v>
      </c>
      <c r="AK648" s="12">
        <v>6</v>
      </c>
      <c r="AL648" s="12">
        <v>0</v>
      </c>
      <c r="AM648" s="12">
        <v>0</v>
      </c>
      <c r="AN648" s="12">
        <v>0</v>
      </c>
      <c r="AO648" s="12">
        <v>0</v>
      </c>
      <c r="AP648" s="12">
        <v>1000</v>
      </c>
      <c r="AQ648" s="12">
        <v>0</v>
      </c>
      <c r="AR648" s="12">
        <v>0</v>
      </c>
      <c r="AS648" s="12">
        <v>0</v>
      </c>
      <c r="AT648" s="211" t="s">
        <v>771</v>
      </c>
      <c r="AU648" s="12"/>
      <c r="AV648" s="9" t="s">
        <v>171</v>
      </c>
      <c r="AW648" s="12" t="s">
        <v>172</v>
      </c>
      <c r="AX648" s="12" t="s">
        <v>153</v>
      </c>
      <c r="AY648" s="12">
        <v>0</v>
      </c>
      <c r="AZ648" s="27" t="s">
        <v>156</v>
      </c>
      <c r="BA648" s="12">
        <v>0</v>
      </c>
      <c r="BB648" s="17">
        <v>0</v>
      </c>
      <c r="BC648" s="17">
        <v>0</v>
      </c>
      <c r="BD648" s="23" t="s">
        <v>772</v>
      </c>
      <c r="BE648" s="12">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63023415</v>
      </c>
      <c r="D649" s="74" t="s">
        <v>345</v>
      </c>
      <c r="E649" s="8">
        <v>1</v>
      </c>
      <c r="F649" s="12">
        <v>80000001</v>
      </c>
      <c r="G649" s="28">
        <v>0</v>
      </c>
      <c r="H649" s="28">
        <v>0</v>
      </c>
      <c r="I649" s="10">
        <v>1</v>
      </c>
      <c r="J649" s="10">
        <v>0</v>
      </c>
      <c r="K649" s="10">
        <v>0</v>
      </c>
      <c r="L649" s="28">
        <v>0</v>
      </c>
      <c r="M649" s="28">
        <v>0</v>
      </c>
      <c r="N649" s="28">
        <v>2</v>
      </c>
      <c r="O649" s="8">
        <v>10</v>
      </c>
      <c r="P649" s="8">
        <v>0.1</v>
      </c>
      <c r="Q649" s="28">
        <v>0</v>
      </c>
      <c r="R649" s="12">
        <v>0</v>
      </c>
      <c r="S649" s="28">
        <v>0</v>
      </c>
      <c r="T649" s="8">
        <v>1</v>
      </c>
      <c r="U649" s="28">
        <v>2</v>
      </c>
      <c r="V649" s="28">
        <v>0</v>
      </c>
      <c r="W649" s="28">
        <v>3</v>
      </c>
      <c r="X649" s="8"/>
      <c r="Y649" s="8">
        <v>0</v>
      </c>
      <c r="Z649" s="28">
        <v>0</v>
      </c>
      <c r="AA649" s="28">
        <v>0</v>
      </c>
      <c r="AB649" s="28">
        <v>0</v>
      </c>
      <c r="AC649" s="28">
        <v>0</v>
      </c>
      <c r="AD649" s="28">
        <v>0</v>
      </c>
      <c r="AE649" s="28">
        <v>10</v>
      </c>
      <c r="AF649" s="28">
        <v>2</v>
      </c>
      <c r="AG649" s="28" t="s">
        <v>773</v>
      </c>
      <c r="AH649" s="30">
        <v>0</v>
      </c>
      <c r="AI649" s="12">
        <v>0</v>
      </c>
      <c r="AJ649" s="12">
        <v>0</v>
      </c>
      <c r="AK649" s="30">
        <v>1.5</v>
      </c>
      <c r="AL649" s="28">
        <v>0</v>
      </c>
      <c r="AM649" s="28">
        <v>0</v>
      </c>
      <c r="AN649" s="28">
        <v>0</v>
      </c>
      <c r="AO649" s="28">
        <v>0</v>
      </c>
      <c r="AP649" s="28">
        <v>3000</v>
      </c>
      <c r="AQ649" s="28">
        <v>0</v>
      </c>
      <c r="AR649" s="28">
        <v>0</v>
      </c>
      <c r="AS649" s="12">
        <v>0</v>
      </c>
      <c r="AT649" s="28" t="s">
        <v>153</v>
      </c>
      <c r="AU649" s="28"/>
      <c r="AV649" s="74" t="s">
        <v>154</v>
      </c>
      <c r="AW649" s="8">
        <v>0</v>
      </c>
      <c r="AX649" s="60">
        <v>10000007</v>
      </c>
      <c r="AY649" s="10">
        <v>23000010</v>
      </c>
      <c r="AZ649" s="74" t="s">
        <v>156</v>
      </c>
      <c r="BA649" s="28">
        <v>0</v>
      </c>
      <c r="BB649" s="62">
        <v>0</v>
      </c>
      <c r="BC649" s="17">
        <v>1</v>
      </c>
      <c r="BD649" s="90" t="s">
        <v>774</v>
      </c>
      <c r="BE649" s="28">
        <v>0</v>
      </c>
      <c r="BF649" s="8">
        <v>0</v>
      </c>
      <c r="BG649" s="28">
        <v>0</v>
      </c>
      <c r="BH649" s="28">
        <v>0</v>
      </c>
      <c r="BI649" s="28">
        <v>0</v>
      </c>
      <c r="BJ649" s="28">
        <v>0</v>
      </c>
      <c r="BK649" s="8">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63023416</v>
      </c>
      <c r="D650" s="9" t="s">
        <v>620</v>
      </c>
      <c r="E650" s="8">
        <v>1</v>
      </c>
      <c r="F650" s="12">
        <v>80000001</v>
      </c>
      <c r="G650" s="10">
        <v>0</v>
      </c>
      <c r="H650" s="10">
        <v>0</v>
      </c>
      <c r="I650" s="10">
        <v>1</v>
      </c>
      <c r="J650" s="10">
        <v>0</v>
      </c>
      <c r="K650" s="10">
        <v>0</v>
      </c>
      <c r="L650" s="8">
        <v>0</v>
      </c>
      <c r="M650" s="8">
        <v>0</v>
      </c>
      <c r="N650" s="8">
        <v>5</v>
      </c>
      <c r="O650" s="8">
        <v>0</v>
      </c>
      <c r="P650" s="8">
        <v>0</v>
      </c>
      <c r="Q650" s="8">
        <v>0</v>
      </c>
      <c r="R650" s="12">
        <v>0</v>
      </c>
      <c r="S650" s="8">
        <v>0</v>
      </c>
      <c r="T650" s="8">
        <v>1</v>
      </c>
      <c r="U650" s="8">
        <v>2</v>
      </c>
      <c r="V650" s="8">
        <v>0</v>
      </c>
      <c r="W650" s="8">
        <v>0</v>
      </c>
      <c r="X650" s="8"/>
      <c r="Y650" s="8">
        <v>0</v>
      </c>
      <c r="Z650" s="8">
        <v>0</v>
      </c>
      <c r="AA650" s="8">
        <v>0</v>
      </c>
      <c r="AB650" s="8">
        <v>0</v>
      </c>
      <c r="AC650" s="8">
        <v>0</v>
      </c>
      <c r="AD650" s="8">
        <v>0</v>
      </c>
      <c r="AE650" s="8">
        <v>9</v>
      </c>
      <c r="AF650" s="8">
        <v>2</v>
      </c>
      <c r="AG650" s="8" t="s">
        <v>152</v>
      </c>
      <c r="AH650" s="12">
        <v>2</v>
      </c>
      <c r="AI650" s="12">
        <v>2</v>
      </c>
      <c r="AJ650" s="12">
        <v>0</v>
      </c>
      <c r="AK650" s="12">
        <v>1.5</v>
      </c>
      <c r="AL650" s="8">
        <v>0</v>
      </c>
      <c r="AM650" s="8">
        <v>0</v>
      </c>
      <c r="AN650" s="8">
        <v>0</v>
      </c>
      <c r="AO650" s="8">
        <v>0</v>
      </c>
      <c r="AP650" s="8">
        <v>3000</v>
      </c>
      <c r="AQ650" s="8">
        <v>0</v>
      </c>
      <c r="AR650" s="8">
        <v>0</v>
      </c>
      <c r="AS650" s="12">
        <v>0</v>
      </c>
      <c r="AT650" s="8" t="s">
        <v>153</v>
      </c>
      <c r="AU650" s="8"/>
      <c r="AV650" s="9" t="s">
        <v>171</v>
      </c>
      <c r="AW650" s="8">
        <v>0</v>
      </c>
      <c r="AX650" s="10">
        <v>0</v>
      </c>
      <c r="AY650" s="10">
        <v>0</v>
      </c>
      <c r="AZ650" s="9" t="s">
        <v>156</v>
      </c>
      <c r="BA650" s="8" t="s">
        <v>678</v>
      </c>
      <c r="BB650" s="17">
        <v>0</v>
      </c>
      <c r="BC650" s="17">
        <v>0</v>
      </c>
      <c r="BD650" s="23" t="s">
        <v>679</v>
      </c>
      <c r="BE650" s="8"/>
      <c r="BF650" s="8">
        <v>0</v>
      </c>
      <c r="BG650" s="8"/>
      <c r="BH650" s="8"/>
      <c r="BI650" s="8"/>
      <c r="BJ650" s="10"/>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63023417</v>
      </c>
      <c r="D651" s="9" t="s">
        <v>620</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775</v>
      </c>
      <c r="BB651" s="17">
        <v>0</v>
      </c>
      <c r="BC651" s="17">
        <v>0</v>
      </c>
      <c r="BD651" s="23" t="s">
        <v>776</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10">
        <v>60031111</v>
      </c>
      <c r="D652" s="27" t="s">
        <v>777</v>
      </c>
      <c r="E652" s="10">
        <v>1</v>
      </c>
      <c r="F652" s="12">
        <v>80000001</v>
      </c>
      <c r="G652" s="10">
        <v>0</v>
      </c>
      <c r="H652" s="10">
        <v>0</v>
      </c>
      <c r="I652" s="10">
        <v>60</v>
      </c>
      <c r="J652" s="10">
        <v>0</v>
      </c>
      <c r="K652" s="10">
        <v>0</v>
      </c>
      <c r="L652" s="8">
        <v>0</v>
      </c>
      <c r="M652" s="8">
        <v>0</v>
      </c>
      <c r="N652" s="28">
        <v>1</v>
      </c>
      <c r="O652" s="8">
        <v>0</v>
      </c>
      <c r="P652" s="8">
        <v>1</v>
      </c>
      <c r="Q652" s="8">
        <v>0</v>
      </c>
      <c r="R652" s="12">
        <v>0</v>
      </c>
      <c r="S652" s="8">
        <v>0</v>
      </c>
      <c r="T652" s="8">
        <v>1</v>
      </c>
      <c r="U652" s="8">
        <v>2</v>
      </c>
      <c r="V652" s="8">
        <v>0</v>
      </c>
      <c r="W652" s="8">
        <v>3</v>
      </c>
      <c r="X652" s="8"/>
      <c r="Y652" s="8">
        <v>0</v>
      </c>
      <c r="Z652" s="8">
        <v>1</v>
      </c>
      <c r="AA652" s="8">
        <v>0</v>
      </c>
      <c r="AB652" s="8">
        <v>0</v>
      </c>
      <c r="AC652" s="8">
        <v>0</v>
      </c>
      <c r="AD652" s="8">
        <v>0</v>
      </c>
      <c r="AE652" s="8">
        <v>20</v>
      </c>
      <c r="AF652" s="8">
        <v>1</v>
      </c>
      <c r="AG652" s="8">
        <v>3</v>
      </c>
      <c r="AH652" s="12">
        <v>0</v>
      </c>
      <c r="AI652" s="12">
        <v>2</v>
      </c>
      <c r="AJ652" s="12">
        <v>0</v>
      </c>
      <c r="AK652" s="12">
        <v>2</v>
      </c>
      <c r="AL652" s="8">
        <v>0</v>
      </c>
      <c r="AM652" s="8">
        <v>0</v>
      </c>
      <c r="AN652" s="8">
        <v>0</v>
      </c>
      <c r="AO652" s="8">
        <v>2</v>
      </c>
      <c r="AP652" s="8">
        <v>10000</v>
      </c>
      <c r="AQ652" s="8">
        <v>0.5</v>
      </c>
      <c r="AR652" s="8">
        <v>10</v>
      </c>
      <c r="AS652" s="12">
        <v>0</v>
      </c>
      <c r="AT652" s="8" t="s">
        <v>153</v>
      </c>
      <c r="AU652" s="8"/>
      <c r="AV652" s="11" t="s">
        <v>778</v>
      </c>
      <c r="AW652" s="8" t="s">
        <v>159</v>
      </c>
      <c r="AX652" s="10">
        <v>10000007</v>
      </c>
      <c r="AY652" s="10">
        <v>22001001</v>
      </c>
      <c r="AZ652" s="11" t="s">
        <v>194</v>
      </c>
      <c r="BA652" s="17" t="s">
        <v>779</v>
      </c>
      <c r="BB652" s="17">
        <v>0</v>
      </c>
      <c r="BC652" s="17">
        <v>1</v>
      </c>
      <c r="BD652" s="23" t="s">
        <v>780</v>
      </c>
      <c r="BE652" s="8">
        <v>0</v>
      </c>
      <c r="BF652" s="8">
        <v>0</v>
      </c>
      <c r="BG652" s="8">
        <v>0</v>
      </c>
      <c r="BH652" s="8">
        <v>0</v>
      </c>
      <c r="BI652" s="8">
        <v>0</v>
      </c>
      <c r="BJ652" s="8">
        <v>0</v>
      </c>
      <c r="BK652" s="25">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60031121</v>
      </c>
      <c r="D653" s="27" t="s">
        <v>781</v>
      </c>
      <c r="E653" s="8">
        <v>1</v>
      </c>
      <c r="F653" s="12">
        <v>80000001</v>
      </c>
      <c r="G653" s="8">
        <v>0</v>
      </c>
      <c r="H653" s="8">
        <v>0</v>
      </c>
      <c r="I653" s="10">
        <v>60</v>
      </c>
      <c r="J653" s="8">
        <v>0</v>
      </c>
      <c r="K653" s="8">
        <v>0</v>
      </c>
      <c r="L653" s="10">
        <v>0</v>
      </c>
      <c r="M653" s="10">
        <v>0</v>
      </c>
      <c r="N653" s="10">
        <v>1</v>
      </c>
      <c r="O653" s="10">
        <v>0</v>
      </c>
      <c r="P653" s="10">
        <v>0</v>
      </c>
      <c r="Q653" s="10">
        <v>0</v>
      </c>
      <c r="R653" s="12">
        <v>0</v>
      </c>
      <c r="S653" s="17">
        <v>0</v>
      </c>
      <c r="T653" s="8">
        <v>1</v>
      </c>
      <c r="U653" s="10">
        <v>2</v>
      </c>
      <c r="V653" s="10">
        <v>0</v>
      </c>
      <c r="W653" s="10">
        <v>1.5</v>
      </c>
      <c r="X653" s="10"/>
      <c r="Y653" s="10">
        <v>0</v>
      </c>
      <c r="Z653" s="10">
        <v>0</v>
      </c>
      <c r="AA653" s="10">
        <v>0</v>
      </c>
      <c r="AB653" s="10">
        <v>0</v>
      </c>
      <c r="AC653" s="10">
        <v>0</v>
      </c>
      <c r="AD653" s="10">
        <v>0</v>
      </c>
      <c r="AE653" s="8">
        <v>20</v>
      </c>
      <c r="AF653" s="10">
        <v>1</v>
      </c>
      <c r="AG653" s="10">
        <v>5</v>
      </c>
      <c r="AH653" s="12">
        <v>2</v>
      </c>
      <c r="AI653" s="12">
        <v>1</v>
      </c>
      <c r="AJ653" s="12">
        <v>0</v>
      </c>
      <c r="AK653" s="12">
        <v>6</v>
      </c>
      <c r="AL653" s="10">
        <v>0</v>
      </c>
      <c r="AM653" s="10">
        <v>0</v>
      </c>
      <c r="AN653" s="10">
        <v>0</v>
      </c>
      <c r="AO653" s="10">
        <v>0.25</v>
      </c>
      <c r="AP653" s="10">
        <v>8000</v>
      </c>
      <c r="AQ653" s="10">
        <v>0.25</v>
      </c>
      <c r="AR653" s="10">
        <v>0</v>
      </c>
      <c r="AS653" s="12">
        <v>0</v>
      </c>
      <c r="AT653" s="10">
        <v>83000004</v>
      </c>
      <c r="AU653" s="10"/>
      <c r="AV653" s="11" t="s">
        <v>171</v>
      </c>
      <c r="AW653" s="10" t="s">
        <v>214</v>
      </c>
      <c r="AX653" s="10">
        <v>10002001</v>
      </c>
      <c r="AY653" s="10">
        <v>22001002</v>
      </c>
      <c r="AZ653" s="11" t="s">
        <v>215</v>
      </c>
      <c r="BA653" s="11" t="s">
        <v>421</v>
      </c>
      <c r="BB653" s="17">
        <v>0</v>
      </c>
      <c r="BC653" s="17">
        <v>1</v>
      </c>
      <c r="BD653" s="22" t="s">
        <v>782</v>
      </c>
      <c r="BE653" s="10">
        <v>0</v>
      </c>
      <c r="BF653" s="8">
        <v>0</v>
      </c>
      <c r="BG653" s="10">
        <v>0</v>
      </c>
      <c r="BH653" s="10">
        <v>0</v>
      </c>
      <c r="BI653" s="10">
        <v>0</v>
      </c>
      <c r="BJ653" s="10">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60031131</v>
      </c>
      <c r="D654" s="27" t="s">
        <v>783</v>
      </c>
      <c r="E654" s="8">
        <v>1</v>
      </c>
      <c r="F654" s="12">
        <v>80000001</v>
      </c>
      <c r="G654" s="10">
        <v>0</v>
      </c>
      <c r="H654" s="10">
        <v>0</v>
      </c>
      <c r="I654" s="10">
        <v>60</v>
      </c>
      <c r="J654" s="10">
        <v>0</v>
      </c>
      <c r="K654" s="8">
        <v>0</v>
      </c>
      <c r="L654" s="12">
        <v>0</v>
      </c>
      <c r="M654" s="12">
        <v>0</v>
      </c>
      <c r="N654" s="12">
        <v>1</v>
      </c>
      <c r="O654" s="12">
        <v>0</v>
      </c>
      <c r="P654" s="12">
        <v>0</v>
      </c>
      <c r="Q654" s="12">
        <v>0</v>
      </c>
      <c r="R654" s="12">
        <v>0</v>
      </c>
      <c r="S654" s="12">
        <v>0</v>
      </c>
      <c r="T654" s="8">
        <v>1</v>
      </c>
      <c r="U654" s="12">
        <v>2</v>
      </c>
      <c r="V654" s="12">
        <v>0</v>
      </c>
      <c r="W654" s="10">
        <v>2</v>
      </c>
      <c r="X654" s="10"/>
      <c r="Y654" s="10">
        <v>0</v>
      </c>
      <c r="Z654" s="12">
        <v>0</v>
      </c>
      <c r="AA654" s="12">
        <v>0</v>
      </c>
      <c r="AB654" s="12">
        <v>0</v>
      </c>
      <c r="AC654" s="12">
        <v>0</v>
      </c>
      <c r="AD654" s="12">
        <v>0</v>
      </c>
      <c r="AE654" s="8">
        <v>20</v>
      </c>
      <c r="AF654" s="12">
        <v>0</v>
      </c>
      <c r="AG654" s="12">
        <v>0</v>
      </c>
      <c r="AH654" s="12">
        <v>0</v>
      </c>
      <c r="AI654" s="12">
        <v>0</v>
      </c>
      <c r="AJ654" s="12">
        <v>0</v>
      </c>
      <c r="AK654" s="12">
        <v>3</v>
      </c>
      <c r="AL654" s="12">
        <v>0</v>
      </c>
      <c r="AM654" s="12">
        <v>0</v>
      </c>
      <c r="AN654" s="12">
        <v>0</v>
      </c>
      <c r="AO654" s="12">
        <v>0.25</v>
      </c>
      <c r="AP654" s="12">
        <v>1000</v>
      </c>
      <c r="AQ654" s="12">
        <v>0</v>
      </c>
      <c r="AR654" s="12">
        <v>0</v>
      </c>
      <c r="AS654" s="12">
        <v>0</v>
      </c>
      <c r="AT654" s="212" t="s">
        <v>784</v>
      </c>
      <c r="AU654" s="10"/>
      <c r="AV654" s="27" t="s">
        <v>171</v>
      </c>
      <c r="AW654" s="10" t="s">
        <v>214</v>
      </c>
      <c r="AX654" s="12" t="s">
        <v>153</v>
      </c>
      <c r="AY654" s="212" t="s">
        <v>785</v>
      </c>
      <c r="AZ654" s="27" t="s">
        <v>156</v>
      </c>
      <c r="BA654" s="12">
        <v>0</v>
      </c>
      <c r="BB654" s="17">
        <v>0</v>
      </c>
      <c r="BC654" s="17">
        <v>1</v>
      </c>
      <c r="BD654" s="22" t="s">
        <v>786</v>
      </c>
      <c r="BE654" s="12">
        <v>0</v>
      </c>
      <c r="BF654" s="8">
        <v>0</v>
      </c>
      <c r="BG654" s="12">
        <v>0</v>
      </c>
      <c r="BH654" s="12">
        <v>0</v>
      </c>
      <c r="BI654" s="12">
        <v>0</v>
      </c>
      <c r="BJ654" s="12">
        <v>0</v>
      </c>
      <c r="BK654" s="25">
        <v>0</v>
      </c>
      <c r="BL654" s="12">
        <v>0</v>
      </c>
      <c r="BM654" s="12">
        <v>0</v>
      </c>
      <c r="BN654" s="12">
        <v>0</v>
      </c>
      <c r="BO654" s="12">
        <v>0</v>
      </c>
      <c r="BP654" s="12">
        <v>0</v>
      </c>
      <c r="BQ654" s="12">
        <v>0</v>
      </c>
      <c r="BR654" s="12">
        <v>0</v>
      </c>
      <c r="BS654" s="12"/>
      <c r="BT654" s="12"/>
      <c r="BU654" s="12"/>
      <c r="BV654" s="12">
        <v>0</v>
      </c>
      <c r="BW654" s="12">
        <v>0</v>
      </c>
      <c r="BX654" s="12">
        <v>0</v>
      </c>
    </row>
    <row r="655" ht="19.5" customHeight="1" spans="3:76">
      <c r="C655" s="10">
        <v>60031132</v>
      </c>
      <c r="D655" s="27" t="s">
        <v>787</v>
      </c>
      <c r="E655" s="8">
        <v>1</v>
      </c>
      <c r="F655" s="12">
        <v>80000001</v>
      </c>
      <c r="G655" s="10">
        <v>0</v>
      </c>
      <c r="H655" s="10">
        <v>0</v>
      </c>
      <c r="I655" s="10">
        <v>60</v>
      </c>
      <c r="J655" s="10">
        <v>0</v>
      </c>
      <c r="K655" s="8">
        <v>0</v>
      </c>
      <c r="L655" s="10">
        <v>0</v>
      </c>
      <c r="M655" s="10">
        <v>0</v>
      </c>
      <c r="N655" s="10">
        <v>2</v>
      </c>
      <c r="O655" s="10">
        <v>1</v>
      </c>
      <c r="P655" s="10">
        <v>1</v>
      </c>
      <c r="Q655" s="10">
        <v>0</v>
      </c>
      <c r="R655" s="12">
        <v>0</v>
      </c>
      <c r="S655" s="17">
        <v>0</v>
      </c>
      <c r="T655" s="8">
        <v>1</v>
      </c>
      <c r="U655" s="10">
        <v>2</v>
      </c>
      <c r="V655" s="10">
        <v>0</v>
      </c>
      <c r="W655" s="10">
        <v>2</v>
      </c>
      <c r="X655" s="10"/>
      <c r="Y655" s="10">
        <v>0</v>
      </c>
      <c r="Z655" s="10">
        <v>0</v>
      </c>
      <c r="AA655" s="10">
        <v>0</v>
      </c>
      <c r="AB655" s="10">
        <v>0</v>
      </c>
      <c r="AC655" s="10">
        <v>1</v>
      </c>
      <c r="AD655" s="10">
        <v>0</v>
      </c>
      <c r="AE655" s="8">
        <v>0</v>
      </c>
      <c r="AF655" s="10">
        <v>1</v>
      </c>
      <c r="AG655" s="10">
        <v>3</v>
      </c>
      <c r="AH655" s="12">
        <v>1</v>
      </c>
      <c r="AI655" s="12">
        <v>1</v>
      </c>
      <c r="AJ655" s="12">
        <v>0</v>
      </c>
      <c r="AK655" s="12">
        <v>6</v>
      </c>
      <c r="AL655" s="10">
        <v>0</v>
      </c>
      <c r="AM655" s="10">
        <v>0</v>
      </c>
      <c r="AN655" s="10">
        <v>0</v>
      </c>
      <c r="AO655" s="10">
        <v>0</v>
      </c>
      <c r="AP655" s="10">
        <v>1000</v>
      </c>
      <c r="AQ655" s="10">
        <v>0</v>
      </c>
      <c r="AR655" s="10">
        <v>0</v>
      </c>
      <c r="AS655" s="12">
        <v>0</v>
      </c>
      <c r="AT655" s="10">
        <v>0</v>
      </c>
      <c r="AU655" s="10"/>
      <c r="AV655" s="11" t="s">
        <v>153</v>
      </c>
      <c r="AW655" s="10" t="s">
        <v>636</v>
      </c>
      <c r="AX655" s="10">
        <v>10003002</v>
      </c>
      <c r="AY655" s="12">
        <v>22001003</v>
      </c>
      <c r="AZ655" s="11" t="s">
        <v>156</v>
      </c>
      <c r="BA655" s="11">
        <v>0</v>
      </c>
      <c r="BB655" s="17">
        <v>0</v>
      </c>
      <c r="BC655" s="17">
        <v>1</v>
      </c>
      <c r="BD655" s="22"/>
      <c r="BE655" s="10">
        <v>0</v>
      </c>
      <c r="BF655" s="8">
        <v>0</v>
      </c>
      <c r="BG655" s="10">
        <v>0</v>
      </c>
      <c r="BH655" s="10">
        <v>0</v>
      </c>
      <c r="BI655" s="10">
        <v>0</v>
      </c>
      <c r="BJ655" s="10">
        <v>0</v>
      </c>
      <c r="BK655" s="25">
        <v>0</v>
      </c>
      <c r="BL655" s="12">
        <v>0</v>
      </c>
      <c r="BM655" s="12">
        <v>0</v>
      </c>
      <c r="BN655" s="12">
        <v>0</v>
      </c>
      <c r="BO655" s="12">
        <v>0</v>
      </c>
      <c r="BP655" s="12">
        <v>0</v>
      </c>
      <c r="BQ655" s="12">
        <v>0</v>
      </c>
      <c r="BR655" s="12">
        <v>0</v>
      </c>
      <c r="BS655" s="12"/>
      <c r="BT655" s="12"/>
      <c r="BU655" s="12"/>
      <c r="BV655" s="12">
        <v>0</v>
      </c>
      <c r="BW655" s="12">
        <v>0</v>
      </c>
      <c r="BX655" s="12">
        <v>0</v>
      </c>
    </row>
    <row r="656" ht="20.1" customHeight="1" spans="3:76">
      <c r="C656" s="10">
        <v>60031141</v>
      </c>
      <c r="D656" s="27" t="s">
        <v>788</v>
      </c>
      <c r="E656" s="8">
        <v>1</v>
      </c>
      <c r="F656" s="12">
        <v>80000001</v>
      </c>
      <c r="G656" s="8">
        <v>0</v>
      </c>
      <c r="H656" s="8">
        <v>0</v>
      </c>
      <c r="I656" s="10">
        <v>60</v>
      </c>
      <c r="J656" s="8">
        <v>0</v>
      </c>
      <c r="K656" s="8">
        <v>0</v>
      </c>
      <c r="L656" s="10">
        <v>0</v>
      </c>
      <c r="M656" s="10">
        <v>0</v>
      </c>
      <c r="N656" s="10">
        <v>1</v>
      </c>
      <c r="O656" s="10">
        <v>0</v>
      </c>
      <c r="P656" s="10">
        <v>0</v>
      </c>
      <c r="Q656" s="10">
        <v>0</v>
      </c>
      <c r="R656" s="12">
        <v>0</v>
      </c>
      <c r="S656" s="17">
        <v>0</v>
      </c>
      <c r="T656" s="8">
        <v>1</v>
      </c>
      <c r="U656" s="10">
        <v>2</v>
      </c>
      <c r="V656" s="10">
        <v>0</v>
      </c>
      <c r="W656" s="10">
        <v>1.8</v>
      </c>
      <c r="X656" s="10"/>
      <c r="Y656" s="10">
        <v>0</v>
      </c>
      <c r="Z656" s="10">
        <v>0</v>
      </c>
      <c r="AA656" s="10">
        <v>0</v>
      </c>
      <c r="AB656" s="10">
        <v>0</v>
      </c>
      <c r="AC656" s="10">
        <v>0</v>
      </c>
      <c r="AD656" s="10">
        <v>0</v>
      </c>
      <c r="AE656" s="8">
        <v>20</v>
      </c>
      <c r="AF656" s="10">
        <v>1</v>
      </c>
      <c r="AG656" s="10">
        <v>3</v>
      </c>
      <c r="AH656" s="12">
        <v>2</v>
      </c>
      <c r="AI656" s="12">
        <v>1</v>
      </c>
      <c r="AJ656" s="12">
        <v>0</v>
      </c>
      <c r="AK656" s="12">
        <v>6</v>
      </c>
      <c r="AL656" s="10">
        <v>0</v>
      </c>
      <c r="AM656" s="10">
        <v>0</v>
      </c>
      <c r="AN656" s="10">
        <v>0</v>
      </c>
      <c r="AO656" s="10">
        <v>0.25</v>
      </c>
      <c r="AP656" s="10">
        <v>20000</v>
      </c>
      <c r="AQ656" s="10">
        <v>0.25</v>
      </c>
      <c r="AR656" s="10">
        <v>2</v>
      </c>
      <c r="AS656" s="12">
        <v>0</v>
      </c>
      <c r="AT656" s="10">
        <v>0</v>
      </c>
      <c r="AU656" s="10"/>
      <c r="AV656" s="11" t="s">
        <v>171</v>
      </c>
      <c r="AW656" s="10" t="s">
        <v>214</v>
      </c>
      <c r="AX656" s="10">
        <v>10002001</v>
      </c>
      <c r="AY656" s="10">
        <v>22001004</v>
      </c>
      <c r="AZ656" s="11" t="s">
        <v>789</v>
      </c>
      <c r="BA656" s="11" t="s">
        <v>216</v>
      </c>
      <c r="BB656" s="17">
        <v>0</v>
      </c>
      <c r="BC656" s="17">
        <v>1</v>
      </c>
      <c r="BD656" s="22" t="s">
        <v>790</v>
      </c>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60031151</v>
      </c>
      <c r="D657" s="27" t="s">
        <v>791</v>
      </c>
      <c r="E657" s="8">
        <v>1</v>
      </c>
      <c r="F657" s="12">
        <v>80000001</v>
      </c>
      <c r="G657" s="8">
        <v>0</v>
      </c>
      <c r="H657" s="8">
        <v>0</v>
      </c>
      <c r="I657" s="10">
        <v>60</v>
      </c>
      <c r="J657" s="8">
        <v>0</v>
      </c>
      <c r="K657" s="8">
        <v>0</v>
      </c>
      <c r="L657" s="8">
        <v>0</v>
      </c>
      <c r="M657" s="8">
        <v>0</v>
      </c>
      <c r="N657" s="8">
        <v>1</v>
      </c>
      <c r="O657" s="8">
        <v>0</v>
      </c>
      <c r="P657" s="8">
        <v>0</v>
      </c>
      <c r="Q657" s="8">
        <v>0</v>
      </c>
      <c r="R657" s="12">
        <v>0</v>
      </c>
      <c r="S657" s="8">
        <v>0</v>
      </c>
      <c r="T657" s="8">
        <v>1</v>
      </c>
      <c r="U657" s="8">
        <v>2</v>
      </c>
      <c r="V657" s="8">
        <v>0</v>
      </c>
      <c r="W657" s="8">
        <v>1.5</v>
      </c>
      <c r="X657" s="10"/>
      <c r="Y657" s="10">
        <v>0</v>
      </c>
      <c r="Z657" s="8">
        <v>1</v>
      </c>
      <c r="AA657" s="8">
        <v>0</v>
      </c>
      <c r="AB657" s="8">
        <v>0</v>
      </c>
      <c r="AC657" s="8">
        <v>0</v>
      </c>
      <c r="AD657" s="8">
        <v>0</v>
      </c>
      <c r="AE657" s="8">
        <v>20</v>
      </c>
      <c r="AF657" s="8">
        <v>1</v>
      </c>
      <c r="AG657" s="28">
        <v>4</v>
      </c>
      <c r="AH657" s="12">
        <v>2</v>
      </c>
      <c r="AI657" s="12">
        <v>1</v>
      </c>
      <c r="AJ657" s="12">
        <v>0</v>
      </c>
      <c r="AK657" s="12">
        <v>6</v>
      </c>
      <c r="AL657" s="8">
        <v>0</v>
      </c>
      <c r="AM657" s="8">
        <v>0</v>
      </c>
      <c r="AN657" s="8">
        <v>0</v>
      </c>
      <c r="AO657" s="8">
        <v>0.5</v>
      </c>
      <c r="AP657" s="8">
        <v>8000</v>
      </c>
      <c r="AQ657" s="8">
        <v>0.2</v>
      </c>
      <c r="AR657" s="8">
        <v>0</v>
      </c>
      <c r="AS657" s="12">
        <v>0</v>
      </c>
      <c r="AT657" s="10">
        <v>90001025</v>
      </c>
      <c r="AU657" s="10"/>
      <c r="AV657" s="9" t="s">
        <v>158</v>
      </c>
      <c r="AW657" s="10" t="s">
        <v>337</v>
      </c>
      <c r="AX657" s="10">
        <v>10000007</v>
      </c>
      <c r="AY657" s="10">
        <v>22001005</v>
      </c>
      <c r="AZ657" s="9" t="s">
        <v>547</v>
      </c>
      <c r="BA657" s="8">
        <v>0</v>
      </c>
      <c r="BB657" s="17">
        <v>0</v>
      </c>
      <c r="BC657" s="17">
        <v>1</v>
      </c>
      <c r="BD657" s="22" t="s">
        <v>792</v>
      </c>
      <c r="BE657" s="8">
        <v>0</v>
      </c>
      <c r="BF657" s="8">
        <v>0</v>
      </c>
      <c r="BG657" s="8">
        <v>0</v>
      </c>
      <c r="BH657" s="8">
        <v>0</v>
      </c>
      <c r="BI657" s="8">
        <v>0</v>
      </c>
      <c r="BJ657" s="8">
        <v>0</v>
      </c>
      <c r="BK657" s="25">
        <v>0</v>
      </c>
      <c r="BL657" s="12">
        <v>0</v>
      </c>
      <c r="BM657" s="12">
        <v>0</v>
      </c>
      <c r="BN657" s="12">
        <v>1000</v>
      </c>
      <c r="BO657" s="12">
        <v>1</v>
      </c>
      <c r="BP657" s="12">
        <v>600</v>
      </c>
      <c r="BQ657" s="12">
        <v>600</v>
      </c>
      <c r="BR657" s="12">
        <v>0</v>
      </c>
      <c r="BS657" s="12"/>
      <c r="BT657" s="12"/>
      <c r="BU657" s="12"/>
      <c r="BV657" s="12">
        <v>1000</v>
      </c>
      <c r="BW657" s="12">
        <v>1</v>
      </c>
      <c r="BX657" s="12">
        <v>1</v>
      </c>
    </row>
    <row r="658" ht="20.1" customHeight="1" spans="3:76">
      <c r="C658" s="10">
        <v>60031161</v>
      </c>
      <c r="D658" s="27" t="s">
        <v>793</v>
      </c>
      <c r="E658" s="8">
        <v>1</v>
      </c>
      <c r="F658" s="12">
        <v>80000001</v>
      </c>
      <c r="G658" s="10">
        <v>0</v>
      </c>
      <c r="H658" s="10">
        <v>0</v>
      </c>
      <c r="I658" s="10">
        <v>60</v>
      </c>
      <c r="J658" s="8">
        <v>0</v>
      </c>
      <c r="K658" s="8">
        <v>0</v>
      </c>
      <c r="L658" s="10">
        <v>0</v>
      </c>
      <c r="M658" s="10">
        <v>0</v>
      </c>
      <c r="N658" s="10">
        <v>1</v>
      </c>
      <c r="O658" s="10">
        <v>0</v>
      </c>
      <c r="P658" s="10">
        <v>0</v>
      </c>
      <c r="Q658" s="10">
        <v>0</v>
      </c>
      <c r="R658" s="12">
        <v>0</v>
      </c>
      <c r="S658" s="17">
        <v>0</v>
      </c>
      <c r="T658" s="8">
        <v>1</v>
      </c>
      <c r="U658" s="10">
        <v>2</v>
      </c>
      <c r="V658" s="10">
        <v>0</v>
      </c>
      <c r="W658" s="10">
        <v>3</v>
      </c>
      <c r="X658" s="10"/>
      <c r="Y658" s="10">
        <v>0</v>
      </c>
      <c r="Z658" s="10">
        <v>0</v>
      </c>
      <c r="AA658" s="10">
        <v>0</v>
      </c>
      <c r="AB658" s="10">
        <v>0</v>
      </c>
      <c r="AC658" s="10">
        <v>0</v>
      </c>
      <c r="AD658" s="10">
        <v>0</v>
      </c>
      <c r="AE658" s="8">
        <v>20</v>
      </c>
      <c r="AF658" s="10">
        <v>1</v>
      </c>
      <c r="AG658" s="10">
        <v>8</v>
      </c>
      <c r="AH658" s="12">
        <v>2</v>
      </c>
      <c r="AI658" s="12">
        <v>0</v>
      </c>
      <c r="AJ658" s="12">
        <v>1</v>
      </c>
      <c r="AK658" s="12">
        <v>0</v>
      </c>
      <c r="AL658" s="10">
        <v>0</v>
      </c>
      <c r="AM658" s="10">
        <v>0</v>
      </c>
      <c r="AN658" s="10">
        <v>0</v>
      </c>
      <c r="AO658" s="10">
        <v>0.5</v>
      </c>
      <c r="AP658" s="10">
        <v>12000</v>
      </c>
      <c r="AQ658" s="10">
        <v>0</v>
      </c>
      <c r="AR658" s="10">
        <v>0</v>
      </c>
      <c r="AS658" s="12">
        <v>0</v>
      </c>
      <c r="AT658" s="212" t="s">
        <v>794</v>
      </c>
      <c r="AU658" s="10"/>
      <c r="AV658" s="11" t="s">
        <v>336</v>
      </c>
      <c r="AW658" s="10" t="s">
        <v>214</v>
      </c>
      <c r="AX658" s="10">
        <v>10002001</v>
      </c>
      <c r="AY658" s="10">
        <v>22001006</v>
      </c>
      <c r="AZ658" s="11" t="s">
        <v>795</v>
      </c>
      <c r="BA658" s="17" t="s">
        <v>796</v>
      </c>
      <c r="BB658" s="17">
        <v>0</v>
      </c>
      <c r="BC658" s="17">
        <v>1</v>
      </c>
      <c r="BD658" s="22" t="s">
        <v>797</v>
      </c>
      <c r="BE658" s="10">
        <v>0</v>
      </c>
      <c r="BF658" s="8">
        <v>0</v>
      </c>
      <c r="BG658" s="10">
        <v>0</v>
      </c>
      <c r="BH658" s="10">
        <v>0</v>
      </c>
      <c r="BI658" s="10">
        <v>0</v>
      </c>
      <c r="BJ658" s="10">
        <v>0</v>
      </c>
      <c r="BK658" s="25">
        <v>0</v>
      </c>
      <c r="BL658" s="12">
        <v>0</v>
      </c>
      <c r="BM658" s="12">
        <v>0</v>
      </c>
      <c r="BN658" s="12">
        <v>0</v>
      </c>
      <c r="BO658" s="12">
        <v>0</v>
      </c>
      <c r="BP658" s="12">
        <v>0</v>
      </c>
      <c r="BQ658" s="12">
        <v>0</v>
      </c>
      <c r="BR658" s="12">
        <v>0</v>
      </c>
      <c r="BS658" s="12"/>
      <c r="BT658" s="12"/>
      <c r="BU658" s="12"/>
      <c r="BV658" s="12">
        <v>0</v>
      </c>
      <c r="BW658" s="12">
        <v>0</v>
      </c>
      <c r="BX658" s="12">
        <v>0</v>
      </c>
    </row>
    <row r="659" ht="19.5" customHeight="1" spans="3:76">
      <c r="C659" s="10">
        <v>60031162</v>
      </c>
      <c r="D659" s="75" t="s">
        <v>798</v>
      </c>
      <c r="E659" s="76">
        <v>1</v>
      </c>
      <c r="F659" s="12">
        <v>80000001</v>
      </c>
      <c r="G659" s="76">
        <v>0</v>
      </c>
      <c r="H659" s="76">
        <v>0</v>
      </c>
      <c r="I659" s="76">
        <v>60</v>
      </c>
      <c r="J659" s="76">
        <v>0</v>
      </c>
      <c r="K659" s="76">
        <v>0</v>
      </c>
      <c r="L659" s="82">
        <v>0</v>
      </c>
      <c r="M659" s="82">
        <v>0</v>
      </c>
      <c r="N659" s="82">
        <v>1</v>
      </c>
      <c r="O659" s="82">
        <v>0</v>
      </c>
      <c r="P659" s="82">
        <v>1</v>
      </c>
      <c r="Q659" s="82">
        <v>0</v>
      </c>
      <c r="R659" s="84">
        <v>0</v>
      </c>
      <c r="S659" s="82">
        <v>0</v>
      </c>
      <c r="T659" s="82">
        <v>1</v>
      </c>
      <c r="U659" s="82">
        <v>2</v>
      </c>
      <c r="V659" s="82">
        <v>0</v>
      </c>
      <c r="W659" s="82">
        <v>3</v>
      </c>
      <c r="X659" s="82"/>
      <c r="Y659" s="82">
        <v>0</v>
      </c>
      <c r="Z659" s="82">
        <v>1</v>
      </c>
      <c r="AA659" s="82">
        <v>0</v>
      </c>
      <c r="AB659" s="82">
        <v>0</v>
      </c>
      <c r="AC659" s="82">
        <v>0</v>
      </c>
      <c r="AD659" s="82">
        <v>0</v>
      </c>
      <c r="AE659" s="8">
        <v>0</v>
      </c>
      <c r="AF659" s="82">
        <v>1</v>
      </c>
      <c r="AG659" s="82">
        <v>3</v>
      </c>
      <c r="AH659" s="84">
        <v>7</v>
      </c>
      <c r="AI659" s="84">
        <v>1</v>
      </c>
      <c r="AJ659" s="84">
        <v>0</v>
      </c>
      <c r="AK659" s="84">
        <v>6</v>
      </c>
      <c r="AL659" s="82">
        <v>0</v>
      </c>
      <c r="AM659" s="82">
        <v>0</v>
      </c>
      <c r="AN659" s="82">
        <v>0</v>
      </c>
      <c r="AO659" s="82">
        <v>0</v>
      </c>
      <c r="AP659" s="82">
        <v>5000</v>
      </c>
      <c r="AQ659" s="82">
        <v>2.5</v>
      </c>
      <c r="AR659" s="82">
        <v>0</v>
      </c>
      <c r="AS659" s="84">
        <v>0</v>
      </c>
      <c r="AT659" s="82">
        <v>80001030</v>
      </c>
      <c r="AU659" s="82"/>
      <c r="AV659" s="87"/>
      <c r="AW659" s="82" t="s">
        <v>159</v>
      </c>
      <c r="AX659" s="76">
        <v>10000007</v>
      </c>
      <c r="AY659" s="76">
        <v>70204001</v>
      </c>
      <c r="AZ659" s="75" t="s">
        <v>156</v>
      </c>
      <c r="BA659" s="82">
        <v>0</v>
      </c>
      <c r="BB659" s="91">
        <v>0</v>
      </c>
      <c r="BC659" s="17">
        <v>1</v>
      </c>
      <c r="BD659" s="92" t="s">
        <v>799</v>
      </c>
      <c r="BE659" s="82">
        <v>0</v>
      </c>
      <c r="BF659" s="82">
        <v>0</v>
      </c>
      <c r="BG659" s="82">
        <v>0</v>
      </c>
      <c r="BH659" s="82">
        <v>0</v>
      </c>
      <c r="BI659" s="82">
        <v>0</v>
      </c>
      <c r="BJ659" s="82">
        <v>0</v>
      </c>
      <c r="BK659" s="97">
        <v>0</v>
      </c>
      <c r="BL659" s="84">
        <v>1</v>
      </c>
      <c r="BM659" s="84">
        <v>0</v>
      </c>
      <c r="BN659" s="84">
        <v>0</v>
      </c>
      <c r="BO659" s="84">
        <v>0</v>
      </c>
      <c r="BP659" s="84">
        <v>0</v>
      </c>
      <c r="BQ659" s="84">
        <v>0</v>
      </c>
      <c r="BR659" s="12">
        <v>0</v>
      </c>
      <c r="BS659" s="12"/>
      <c r="BT659" s="12"/>
      <c r="BU659" s="12"/>
      <c r="BV659" s="84">
        <v>0</v>
      </c>
      <c r="BW659" s="84">
        <v>0</v>
      </c>
      <c r="BX659" s="84">
        <v>0</v>
      </c>
    </row>
    <row r="660" ht="20.1" customHeight="1" spans="3:76">
      <c r="C660" s="44">
        <v>60031171</v>
      </c>
      <c r="D660" s="58" t="s">
        <v>800</v>
      </c>
      <c r="E660" s="41">
        <v>1</v>
      </c>
      <c r="F660" s="12">
        <v>80000001</v>
      </c>
      <c r="G660" s="44">
        <v>0</v>
      </c>
      <c r="H660" s="44">
        <v>0</v>
      </c>
      <c r="I660" s="41">
        <v>60</v>
      </c>
      <c r="J660" s="41">
        <v>0</v>
      </c>
      <c r="K660" s="41">
        <v>0</v>
      </c>
      <c r="L660" s="44">
        <v>0</v>
      </c>
      <c r="M660" s="44">
        <v>0</v>
      </c>
      <c r="N660" s="44">
        <v>1</v>
      </c>
      <c r="O660" s="44">
        <v>0</v>
      </c>
      <c r="P660" s="44">
        <v>0</v>
      </c>
      <c r="Q660" s="44">
        <v>0</v>
      </c>
      <c r="R660" s="43">
        <v>0</v>
      </c>
      <c r="S660" s="45">
        <v>0</v>
      </c>
      <c r="T660" s="41">
        <v>1</v>
      </c>
      <c r="U660" s="44">
        <v>2</v>
      </c>
      <c r="V660" s="44">
        <v>0</v>
      </c>
      <c r="W660" s="44">
        <v>1.5</v>
      </c>
      <c r="X660" s="44"/>
      <c r="Y660" s="44">
        <v>5000</v>
      </c>
      <c r="Z660" s="44">
        <v>0</v>
      </c>
      <c r="AA660" s="44">
        <v>0</v>
      </c>
      <c r="AB660" s="44">
        <v>0</v>
      </c>
      <c r="AC660" s="44">
        <v>0</v>
      </c>
      <c r="AD660" s="44">
        <v>0</v>
      </c>
      <c r="AE660" s="44">
        <v>30</v>
      </c>
      <c r="AF660" s="44">
        <v>1</v>
      </c>
      <c r="AG660" s="44">
        <v>3</v>
      </c>
      <c r="AH660" s="43">
        <v>2</v>
      </c>
      <c r="AI660" s="43">
        <v>1</v>
      </c>
      <c r="AJ660" s="43">
        <v>0</v>
      </c>
      <c r="AK660" s="43">
        <v>6</v>
      </c>
      <c r="AL660" s="44">
        <v>0</v>
      </c>
      <c r="AM660" s="44">
        <v>0</v>
      </c>
      <c r="AN660" s="44">
        <v>0</v>
      </c>
      <c r="AO660" s="44">
        <v>0.5</v>
      </c>
      <c r="AP660" s="44">
        <v>10000</v>
      </c>
      <c r="AQ660" s="44">
        <v>0.5</v>
      </c>
      <c r="AR660" s="44">
        <v>0</v>
      </c>
      <c r="AS660" s="43">
        <v>0</v>
      </c>
      <c r="AT660" s="44">
        <v>0</v>
      </c>
      <c r="AU660" s="44"/>
      <c r="AV660" s="58" t="s">
        <v>158</v>
      </c>
      <c r="AW660" s="44" t="s">
        <v>214</v>
      </c>
      <c r="AX660" s="44">
        <v>10002001</v>
      </c>
      <c r="AY660" s="44">
        <v>21201090</v>
      </c>
      <c r="AZ660" s="58" t="s">
        <v>215</v>
      </c>
      <c r="BA660" s="58" t="s">
        <v>216</v>
      </c>
      <c r="BB660" s="45">
        <v>0</v>
      </c>
      <c r="BC660" s="45">
        <v>0</v>
      </c>
      <c r="BD660" s="66" t="str">
        <f>"在目标区域立即释放法术,在此范围内的目标每秒造成"&amp;W660*100&amp;"%攻击伤害+"&amp;Y660&amp;"点固定伤害,持续10秒"</f>
        <v>在目标区域立即释放法术,在此范围内的目标每秒造成150%攻击伤害+5000点固定伤害,持续10秒</v>
      </c>
      <c r="BE660" s="44">
        <v>0</v>
      </c>
      <c r="BF660" s="41">
        <v>0</v>
      </c>
      <c r="BG660" s="44">
        <v>0</v>
      </c>
      <c r="BH660" s="44">
        <v>0</v>
      </c>
      <c r="BI660" s="44">
        <v>0</v>
      </c>
      <c r="BJ660" s="44">
        <v>0</v>
      </c>
      <c r="BK660" s="47">
        <v>0</v>
      </c>
      <c r="BL660" s="43">
        <v>0</v>
      </c>
      <c r="BM660" s="43">
        <v>0</v>
      </c>
      <c r="BN660" s="43">
        <v>0</v>
      </c>
      <c r="BO660" s="43">
        <v>0</v>
      </c>
      <c r="BP660" s="43">
        <v>0</v>
      </c>
      <c r="BQ660" s="43">
        <v>0</v>
      </c>
      <c r="BR660" s="12">
        <v>0</v>
      </c>
      <c r="BS660" s="12"/>
      <c r="BT660" s="12"/>
      <c r="BU660" s="12"/>
      <c r="BV660" s="43">
        <v>0</v>
      </c>
      <c r="BW660" s="43">
        <v>0</v>
      </c>
      <c r="BX660" s="43">
        <v>0</v>
      </c>
    </row>
    <row r="661" ht="19.5" customHeight="1" spans="3:76">
      <c r="C661" s="44">
        <v>60031181</v>
      </c>
      <c r="D661" s="55" t="s">
        <v>801</v>
      </c>
      <c r="E661" s="44">
        <v>1</v>
      </c>
      <c r="F661" s="12">
        <v>80000001</v>
      </c>
      <c r="G661" s="44">
        <v>0</v>
      </c>
      <c r="H661" s="44">
        <v>0</v>
      </c>
      <c r="I661" s="41">
        <v>60</v>
      </c>
      <c r="J661" s="44">
        <v>0</v>
      </c>
      <c r="K661" s="44">
        <v>0</v>
      </c>
      <c r="L661" s="41">
        <v>0</v>
      </c>
      <c r="M661" s="41">
        <v>0</v>
      </c>
      <c r="N661" s="41">
        <v>1</v>
      </c>
      <c r="O661" s="41">
        <v>0</v>
      </c>
      <c r="P661" s="41">
        <v>1</v>
      </c>
      <c r="Q661" s="41">
        <v>0</v>
      </c>
      <c r="R661" s="43">
        <v>0</v>
      </c>
      <c r="S661" s="41">
        <v>0</v>
      </c>
      <c r="T661" s="41">
        <v>1</v>
      </c>
      <c r="U661" s="41">
        <v>2</v>
      </c>
      <c r="V661" s="41">
        <v>0</v>
      </c>
      <c r="W661" s="41">
        <v>3</v>
      </c>
      <c r="X661" s="41"/>
      <c r="Y661" s="41">
        <v>5000</v>
      </c>
      <c r="Z661" s="41">
        <v>1</v>
      </c>
      <c r="AA661" s="41">
        <v>0</v>
      </c>
      <c r="AB661" s="41">
        <v>0</v>
      </c>
      <c r="AC661" s="41">
        <v>0</v>
      </c>
      <c r="AD661" s="41">
        <v>0</v>
      </c>
      <c r="AE661" s="41">
        <v>30</v>
      </c>
      <c r="AF661" s="41">
        <v>1</v>
      </c>
      <c r="AG661" s="41">
        <v>3</v>
      </c>
      <c r="AH661" s="43">
        <v>0</v>
      </c>
      <c r="AI661" s="43">
        <v>2</v>
      </c>
      <c r="AJ661" s="43">
        <v>0</v>
      </c>
      <c r="AK661" s="43">
        <v>2</v>
      </c>
      <c r="AL661" s="41">
        <v>0</v>
      </c>
      <c r="AM661" s="41">
        <v>0</v>
      </c>
      <c r="AN661" s="41">
        <v>0</v>
      </c>
      <c r="AO661" s="41">
        <v>2</v>
      </c>
      <c r="AP661" s="41">
        <v>10000</v>
      </c>
      <c r="AQ661" s="41">
        <v>0.5</v>
      </c>
      <c r="AR661" s="41">
        <v>10</v>
      </c>
      <c r="AS661" s="43">
        <v>0</v>
      </c>
      <c r="AT661" s="41" t="s">
        <v>153</v>
      </c>
      <c r="AU661" s="41"/>
      <c r="AV661" s="58" t="s">
        <v>158</v>
      </c>
      <c r="AW661" s="41" t="s">
        <v>159</v>
      </c>
      <c r="AX661" s="44">
        <v>10000007</v>
      </c>
      <c r="AY661" s="44">
        <v>21202090</v>
      </c>
      <c r="AZ661" s="58" t="s">
        <v>194</v>
      </c>
      <c r="BA661" s="43" t="s">
        <v>802</v>
      </c>
      <c r="BB661" s="45">
        <v>0</v>
      </c>
      <c r="BC661" s="45" t="s">
        <v>803</v>
      </c>
      <c r="BD661" s="64" t="s">
        <v>804</v>
      </c>
      <c r="BE661" s="41">
        <v>0</v>
      </c>
      <c r="BF661" s="41">
        <v>0</v>
      </c>
      <c r="BG661" s="41">
        <v>0</v>
      </c>
      <c r="BH661" s="41">
        <v>0</v>
      </c>
      <c r="BI661" s="41">
        <v>0</v>
      </c>
      <c r="BJ661" s="41">
        <v>0</v>
      </c>
      <c r="BK661" s="47">
        <v>0</v>
      </c>
      <c r="BL661" s="43">
        <v>0</v>
      </c>
      <c r="BM661" s="43">
        <v>0</v>
      </c>
      <c r="BN661" s="43">
        <v>0</v>
      </c>
      <c r="BO661" s="43">
        <v>0</v>
      </c>
      <c r="BP661" s="43">
        <v>0</v>
      </c>
      <c r="BQ661" s="43">
        <v>0</v>
      </c>
      <c r="BR661" s="12">
        <v>0</v>
      </c>
      <c r="BS661" s="12"/>
      <c r="BT661" s="12"/>
      <c r="BU661" s="12"/>
      <c r="BV661" s="43">
        <v>0</v>
      </c>
      <c r="BW661" s="43">
        <v>0</v>
      </c>
      <c r="BX661" s="43">
        <v>0</v>
      </c>
    </row>
    <row r="662" ht="20.1" customHeight="1" spans="3:76">
      <c r="C662" s="44">
        <v>60031191</v>
      </c>
      <c r="D662" s="42" t="s">
        <v>805</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0</v>
      </c>
      <c r="X662" s="41"/>
      <c r="Y662" s="41">
        <v>0</v>
      </c>
      <c r="Z662" s="41">
        <v>0</v>
      </c>
      <c r="AA662" s="41">
        <v>0</v>
      </c>
      <c r="AB662" s="41">
        <v>0</v>
      </c>
      <c r="AC662" s="41">
        <v>0</v>
      </c>
      <c r="AD662" s="41">
        <v>0</v>
      </c>
      <c r="AE662" s="41">
        <v>30</v>
      </c>
      <c r="AF662" s="41">
        <v>0</v>
      </c>
      <c r="AG662" s="41">
        <v>0</v>
      </c>
      <c r="AH662" s="43">
        <v>2</v>
      </c>
      <c r="AI662" s="43">
        <v>2</v>
      </c>
      <c r="AJ662" s="43">
        <v>0</v>
      </c>
      <c r="AK662" s="43">
        <v>1.5</v>
      </c>
      <c r="AL662" s="41">
        <v>0</v>
      </c>
      <c r="AM662" s="41">
        <v>0</v>
      </c>
      <c r="AN662" s="41">
        <v>0</v>
      </c>
      <c r="AO662" s="41">
        <v>1</v>
      </c>
      <c r="AP662" s="41">
        <v>3000</v>
      </c>
      <c r="AQ662" s="41">
        <v>0.5</v>
      </c>
      <c r="AR662" s="41">
        <v>0</v>
      </c>
      <c r="AS662" s="43">
        <v>0</v>
      </c>
      <c r="AT662" s="41" t="s">
        <v>153</v>
      </c>
      <c r="AU662" s="41"/>
      <c r="AV662" s="42" t="s">
        <v>378</v>
      </c>
      <c r="AW662" s="41" t="s">
        <v>155</v>
      </c>
      <c r="AX662" s="44">
        <v>0</v>
      </c>
      <c r="AY662" s="44">
        <v>21203090</v>
      </c>
      <c r="AZ662" s="42" t="s">
        <v>380</v>
      </c>
      <c r="BA662" s="58" t="s">
        <v>806</v>
      </c>
      <c r="BB662" s="45">
        <v>0</v>
      </c>
      <c r="BC662" s="45">
        <v>0</v>
      </c>
      <c r="BD662" s="64" t="s">
        <v>807</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19.5" customHeight="1" spans="3:76">
      <c r="C663" s="10">
        <v>61031111</v>
      </c>
      <c r="D663" s="27" t="s">
        <v>808</v>
      </c>
      <c r="E663" s="10">
        <v>1</v>
      </c>
      <c r="F663" s="12">
        <v>80000001</v>
      </c>
      <c r="G663" s="10">
        <v>0</v>
      </c>
      <c r="H663" s="10">
        <v>0</v>
      </c>
      <c r="I663" s="10">
        <v>60</v>
      </c>
      <c r="J663" s="10">
        <v>0</v>
      </c>
      <c r="K663" s="10">
        <v>0</v>
      </c>
      <c r="L663" s="8">
        <v>0</v>
      </c>
      <c r="M663" s="8">
        <v>0</v>
      </c>
      <c r="N663" s="28">
        <v>1</v>
      </c>
      <c r="O663" s="8">
        <v>0</v>
      </c>
      <c r="P663" s="8">
        <v>1</v>
      </c>
      <c r="Q663" s="8">
        <v>0</v>
      </c>
      <c r="R663" s="12">
        <v>0</v>
      </c>
      <c r="S663" s="8">
        <v>0</v>
      </c>
      <c r="T663" s="8">
        <v>1</v>
      </c>
      <c r="U663" s="8">
        <v>2</v>
      </c>
      <c r="V663" s="8">
        <v>0</v>
      </c>
      <c r="W663" s="8">
        <v>3</v>
      </c>
      <c r="X663" s="8"/>
      <c r="Y663" s="8">
        <v>0</v>
      </c>
      <c r="Z663" s="8">
        <v>1</v>
      </c>
      <c r="AA663" s="8">
        <v>0</v>
      </c>
      <c r="AB663" s="8">
        <v>0</v>
      </c>
      <c r="AC663" s="8">
        <v>0</v>
      </c>
      <c r="AD663" s="8">
        <v>0</v>
      </c>
      <c r="AE663" s="8">
        <v>30</v>
      </c>
      <c r="AF663" s="8">
        <v>1</v>
      </c>
      <c r="AG663" s="8">
        <v>3</v>
      </c>
      <c r="AH663" s="12">
        <v>0</v>
      </c>
      <c r="AI663" s="12">
        <v>2</v>
      </c>
      <c r="AJ663" s="12">
        <v>0</v>
      </c>
      <c r="AK663" s="12">
        <v>2</v>
      </c>
      <c r="AL663" s="8">
        <v>0</v>
      </c>
      <c r="AM663" s="8">
        <v>0</v>
      </c>
      <c r="AN663" s="8">
        <v>0</v>
      </c>
      <c r="AO663" s="8">
        <v>2</v>
      </c>
      <c r="AP663" s="8">
        <v>10000</v>
      </c>
      <c r="AQ663" s="8">
        <v>0.5</v>
      </c>
      <c r="AR663" s="8">
        <v>10</v>
      </c>
      <c r="AS663" s="12">
        <v>0</v>
      </c>
      <c r="AT663" s="8" t="s">
        <v>153</v>
      </c>
      <c r="AU663" s="8"/>
      <c r="AV663" s="11" t="s">
        <v>778</v>
      </c>
      <c r="AW663" s="8" t="s">
        <v>159</v>
      </c>
      <c r="AX663" s="10">
        <v>10000007</v>
      </c>
      <c r="AY663" s="10">
        <v>22001001</v>
      </c>
      <c r="AZ663" s="11" t="s">
        <v>194</v>
      </c>
      <c r="BA663" s="17" t="s">
        <v>802</v>
      </c>
      <c r="BB663" s="17">
        <v>0</v>
      </c>
      <c r="BC663" s="17">
        <v>1</v>
      </c>
      <c r="BD663" s="23" t="s">
        <v>809</v>
      </c>
      <c r="BE663" s="8">
        <v>0</v>
      </c>
      <c r="BF663" s="8">
        <v>0</v>
      </c>
      <c r="BG663" s="8">
        <v>0</v>
      </c>
      <c r="BH663" s="8">
        <v>0</v>
      </c>
      <c r="BI663" s="8">
        <v>0</v>
      </c>
      <c r="BJ663" s="8">
        <v>0</v>
      </c>
      <c r="BK663" s="25">
        <v>0</v>
      </c>
      <c r="BL663" s="12">
        <v>0</v>
      </c>
      <c r="BM663" s="12">
        <v>0</v>
      </c>
      <c r="BN663" s="12">
        <v>0</v>
      </c>
      <c r="BO663" s="12">
        <v>0</v>
      </c>
      <c r="BP663" s="12">
        <v>0</v>
      </c>
      <c r="BQ663" s="12">
        <v>0</v>
      </c>
      <c r="BR663" s="12">
        <v>0</v>
      </c>
      <c r="BS663" s="12"/>
      <c r="BT663" s="12"/>
      <c r="BU663" s="12"/>
      <c r="BV663" s="12">
        <v>0</v>
      </c>
      <c r="BW663" s="12">
        <v>0</v>
      </c>
      <c r="BX663" s="12">
        <v>0</v>
      </c>
    </row>
    <row r="664" ht="20.1" customHeight="1" spans="3:76">
      <c r="C664" s="10">
        <v>61031121</v>
      </c>
      <c r="D664" s="27" t="s">
        <v>810</v>
      </c>
      <c r="E664" s="8">
        <v>1</v>
      </c>
      <c r="F664" s="12">
        <v>80000001</v>
      </c>
      <c r="G664" s="8">
        <v>0</v>
      </c>
      <c r="H664" s="8">
        <v>0</v>
      </c>
      <c r="I664" s="10">
        <v>60</v>
      </c>
      <c r="J664" s="8">
        <v>0</v>
      </c>
      <c r="K664" s="8">
        <v>0</v>
      </c>
      <c r="L664" s="10">
        <v>0</v>
      </c>
      <c r="M664" s="10">
        <v>0</v>
      </c>
      <c r="N664" s="10">
        <v>1</v>
      </c>
      <c r="O664" s="10">
        <v>0</v>
      </c>
      <c r="P664" s="10">
        <v>0</v>
      </c>
      <c r="Q664" s="10">
        <v>0</v>
      </c>
      <c r="R664" s="12">
        <v>0</v>
      </c>
      <c r="S664" s="17">
        <v>0</v>
      </c>
      <c r="T664" s="8">
        <v>1</v>
      </c>
      <c r="U664" s="10">
        <v>2</v>
      </c>
      <c r="V664" s="10">
        <v>0</v>
      </c>
      <c r="W664" s="10">
        <v>1.5</v>
      </c>
      <c r="X664" s="10"/>
      <c r="Y664" s="10">
        <v>0</v>
      </c>
      <c r="Z664" s="10">
        <v>0</v>
      </c>
      <c r="AA664" s="10">
        <v>0</v>
      </c>
      <c r="AB664" s="10">
        <v>0</v>
      </c>
      <c r="AC664" s="10">
        <v>0</v>
      </c>
      <c r="AD664" s="10">
        <v>0</v>
      </c>
      <c r="AE664" s="8">
        <v>30</v>
      </c>
      <c r="AF664" s="10">
        <v>1</v>
      </c>
      <c r="AG664" s="10">
        <v>5</v>
      </c>
      <c r="AH664" s="12">
        <v>2</v>
      </c>
      <c r="AI664" s="12">
        <v>1</v>
      </c>
      <c r="AJ664" s="12">
        <v>0</v>
      </c>
      <c r="AK664" s="12">
        <v>6</v>
      </c>
      <c r="AL664" s="10">
        <v>0</v>
      </c>
      <c r="AM664" s="10">
        <v>0</v>
      </c>
      <c r="AN664" s="10">
        <v>0</v>
      </c>
      <c r="AO664" s="10">
        <v>0.25</v>
      </c>
      <c r="AP664" s="10">
        <v>5000</v>
      </c>
      <c r="AQ664" s="10">
        <v>0.25</v>
      </c>
      <c r="AR664" s="10">
        <v>0</v>
      </c>
      <c r="AS664" s="12">
        <v>0</v>
      </c>
      <c r="AT664" s="10">
        <v>0</v>
      </c>
      <c r="AU664" s="10"/>
      <c r="AV664" s="11" t="s">
        <v>171</v>
      </c>
      <c r="AW664" s="10" t="s">
        <v>214</v>
      </c>
      <c r="AX664" s="10">
        <v>10002001</v>
      </c>
      <c r="AY664" s="10">
        <v>22001002</v>
      </c>
      <c r="AZ664" s="11" t="s">
        <v>215</v>
      </c>
      <c r="BA664" s="11" t="s">
        <v>421</v>
      </c>
      <c r="BB664" s="17">
        <v>0</v>
      </c>
      <c r="BC664" s="17">
        <v>1</v>
      </c>
      <c r="BD664" s="22">
        <v>11</v>
      </c>
      <c r="BE664" s="10">
        <v>0</v>
      </c>
      <c r="BF664" s="8">
        <v>0</v>
      </c>
      <c r="BG664" s="10">
        <v>0</v>
      </c>
      <c r="BH664" s="10">
        <v>0</v>
      </c>
      <c r="BI664" s="10">
        <v>0</v>
      </c>
      <c r="BJ664" s="10">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61031131</v>
      </c>
      <c r="D665" s="27" t="s">
        <v>811</v>
      </c>
      <c r="E665" s="8">
        <v>1</v>
      </c>
      <c r="F665" s="12">
        <v>80000001</v>
      </c>
      <c r="G665" s="10">
        <v>0</v>
      </c>
      <c r="H665" s="10">
        <v>0</v>
      </c>
      <c r="I665" s="10">
        <v>60</v>
      </c>
      <c r="J665" s="10">
        <v>0</v>
      </c>
      <c r="K665" s="8">
        <v>0</v>
      </c>
      <c r="L665" s="12">
        <v>0</v>
      </c>
      <c r="M665" s="12">
        <v>0</v>
      </c>
      <c r="N665" s="12">
        <v>1</v>
      </c>
      <c r="O665" s="12">
        <v>0</v>
      </c>
      <c r="P665" s="12">
        <v>0</v>
      </c>
      <c r="Q665" s="12">
        <v>0</v>
      </c>
      <c r="R665" s="12">
        <v>0</v>
      </c>
      <c r="S665" s="12">
        <v>0</v>
      </c>
      <c r="T665" s="8">
        <v>1</v>
      </c>
      <c r="U665" s="12">
        <v>2</v>
      </c>
      <c r="V665" s="12">
        <v>0</v>
      </c>
      <c r="W665" s="10">
        <v>2</v>
      </c>
      <c r="X665" s="10"/>
      <c r="Y665" s="10">
        <v>0</v>
      </c>
      <c r="Z665" s="12">
        <v>0</v>
      </c>
      <c r="AA665" s="12">
        <v>0</v>
      </c>
      <c r="AB665" s="12">
        <v>0</v>
      </c>
      <c r="AC665" s="12">
        <v>0</v>
      </c>
      <c r="AD665" s="12">
        <v>0</v>
      </c>
      <c r="AE665" s="8">
        <v>30</v>
      </c>
      <c r="AF665" s="12">
        <v>0</v>
      </c>
      <c r="AG665" s="12">
        <v>0</v>
      </c>
      <c r="AH665" s="12">
        <v>0</v>
      </c>
      <c r="AI665" s="12">
        <v>0</v>
      </c>
      <c r="AJ665" s="12">
        <v>0</v>
      </c>
      <c r="AK665" s="12">
        <v>3</v>
      </c>
      <c r="AL665" s="12">
        <v>0</v>
      </c>
      <c r="AM665" s="12">
        <v>0</v>
      </c>
      <c r="AN665" s="12">
        <v>0</v>
      </c>
      <c r="AO665" s="12">
        <v>0.25</v>
      </c>
      <c r="AP665" s="12">
        <v>1000</v>
      </c>
      <c r="AQ665" s="12">
        <v>0</v>
      </c>
      <c r="AR665" s="12">
        <v>0</v>
      </c>
      <c r="AS665" s="12">
        <v>0</v>
      </c>
      <c r="AT665" s="212" t="s">
        <v>784</v>
      </c>
      <c r="AU665" s="10"/>
      <c r="AV665" s="27" t="s">
        <v>171</v>
      </c>
      <c r="AW665" s="10" t="s">
        <v>214</v>
      </c>
      <c r="AX665" s="12" t="s">
        <v>153</v>
      </c>
      <c r="AY665" s="212" t="s">
        <v>785</v>
      </c>
      <c r="AZ665" s="27" t="s">
        <v>156</v>
      </c>
      <c r="BA665" s="12">
        <v>0</v>
      </c>
      <c r="BB665" s="17">
        <v>0</v>
      </c>
      <c r="BC665" s="17">
        <v>1</v>
      </c>
      <c r="BD665" s="22" t="s">
        <v>786</v>
      </c>
      <c r="BE665" s="12">
        <v>0</v>
      </c>
      <c r="BF665" s="8">
        <v>0</v>
      </c>
      <c r="BG665" s="12">
        <v>0</v>
      </c>
      <c r="BH665" s="12">
        <v>0</v>
      </c>
      <c r="BI665" s="12">
        <v>0</v>
      </c>
      <c r="BJ665" s="12">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61031141</v>
      </c>
      <c r="D666" s="27" t="s">
        <v>812</v>
      </c>
      <c r="E666" s="8">
        <v>1</v>
      </c>
      <c r="F666" s="12">
        <v>80000001</v>
      </c>
      <c r="G666" s="8">
        <v>0</v>
      </c>
      <c r="H666" s="8">
        <v>0</v>
      </c>
      <c r="I666" s="10">
        <v>60</v>
      </c>
      <c r="J666" s="8">
        <v>0</v>
      </c>
      <c r="K666" s="8">
        <v>0</v>
      </c>
      <c r="L666" s="10">
        <v>0</v>
      </c>
      <c r="M666" s="10">
        <v>0</v>
      </c>
      <c r="N666" s="10">
        <v>1</v>
      </c>
      <c r="O666" s="10">
        <v>0</v>
      </c>
      <c r="P666" s="10">
        <v>0</v>
      </c>
      <c r="Q666" s="10">
        <v>0</v>
      </c>
      <c r="R666" s="12">
        <v>0</v>
      </c>
      <c r="S666" s="17">
        <v>0</v>
      </c>
      <c r="T666" s="8">
        <v>1</v>
      </c>
      <c r="U666" s="10">
        <v>2</v>
      </c>
      <c r="V666" s="10">
        <v>0</v>
      </c>
      <c r="W666" s="10">
        <v>1.8</v>
      </c>
      <c r="X666" s="10"/>
      <c r="Y666" s="10">
        <v>0</v>
      </c>
      <c r="Z666" s="10">
        <v>0</v>
      </c>
      <c r="AA666" s="10">
        <v>0</v>
      </c>
      <c r="AB666" s="10">
        <v>0</v>
      </c>
      <c r="AC666" s="10">
        <v>0</v>
      </c>
      <c r="AD666" s="10">
        <v>0</v>
      </c>
      <c r="AE666" s="8">
        <v>30</v>
      </c>
      <c r="AF666" s="10">
        <v>1</v>
      </c>
      <c r="AG666" s="10">
        <v>3</v>
      </c>
      <c r="AH666" s="12">
        <v>2</v>
      </c>
      <c r="AI666" s="12">
        <v>1</v>
      </c>
      <c r="AJ666" s="12">
        <v>0</v>
      </c>
      <c r="AK666" s="12">
        <v>6</v>
      </c>
      <c r="AL666" s="10">
        <v>0</v>
      </c>
      <c r="AM666" s="10">
        <v>0</v>
      </c>
      <c r="AN666" s="10">
        <v>0</v>
      </c>
      <c r="AO666" s="10">
        <v>0.25</v>
      </c>
      <c r="AP666" s="10">
        <v>20000</v>
      </c>
      <c r="AQ666" s="10">
        <v>0.25</v>
      </c>
      <c r="AR666" s="10">
        <v>2</v>
      </c>
      <c r="AS666" s="12">
        <v>0</v>
      </c>
      <c r="AT666" s="10">
        <v>0</v>
      </c>
      <c r="AU666" s="10"/>
      <c r="AV666" s="11" t="s">
        <v>171</v>
      </c>
      <c r="AW666" s="10" t="s">
        <v>214</v>
      </c>
      <c r="AX666" s="10">
        <v>10002001</v>
      </c>
      <c r="AY666" s="10">
        <v>22001004</v>
      </c>
      <c r="AZ666" s="11" t="s">
        <v>789</v>
      </c>
      <c r="BA666" s="11" t="s">
        <v>216</v>
      </c>
      <c r="BB666" s="17">
        <v>0</v>
      </c>
      <c r="BC666" s="17">
        <v>1</v>
      </c>
      <c r="BD666" s="22" t="s">
        <v>790</v>
      </c>
      <c r="BE666" s="10">
        <v>0</v>
      </c>
      <c r="BF666" s="8">
        <v>0</v>
      </c>
      <c r="BG666" s="10">
        <v>0</v>
      </c>
      <c r="BH666" s="10">
        <v>0</v>
      </c>
      <c r="BI666" s="10">
        <v>0</v>
      </c>
      <c r="BJ666" s="10">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61031151</v>
      </c>
      <c r="D667" s="27" t="s">
        <v>813</v>
      </c>
      <c r="E667" s="8">
        <v>1</v>
      </c>
      <c r="F667" s="12">
        <v>80000001</v>
      </c>
      <c r="G667" s="8">
        <v>0</v>
      </c>
      <c r="H667" s="8">
        <v>0</v>
      </c>
      <c r="I667" s="10">
        <v>60</v>
      </c>
      <c r="J667" s="8">
        <v>0</v>
      </c>
      <c r="K667" s="8">
        <v>0</v>
      </c>
      <c r="L667" s="8">
        <v>0</v>
      </c>
      <c r="M667" s="8">
        <v>0</v>
      </c>
      <c r="N667" s="8">
        <v>1</v>
      </c>
      <c r="O667" s="8">
        <v>0</v>
      </c>
      <c r="P667" s="8">
        <v>0</v>
      </c>
      <c r="Q667" s="8">
        <v>0</v>
      </c>
      <c r="R667" s="12">
        <v>0</v>
      </c>
      <c r="S667" s="8">
        <v>0</v>
      </c>
      <c r="T667" s="8">
        <v>1</v>
      </c>
      <c r="U667" s="8">
        <v>2</v>
      </c>
      <c r="V667" s="8">
        <v>0</v>
      </c>
      <c r="W667" s="8">
        <v>1.5</v>
      </c>
      <c r="X667" s="10"/>
      <c r="Y667" s="10">
        <v>0</v>
      </c>
      <c r="Z667" s="8">
        <v>1</v>
      </c>
      <c r="AA667" s="8">
        <v>0</v>
      </c>
      <c r="AB667" s="8">
        <v>0</v>
      </c>
      <c r="AC667" s="8">
        <v>0</v>
      </c>
      <c r="AD667" s="8">
        <v>0</v>
      </c>
      <c r="AE667" s="8">
        <v>30</v>
      </c>
      <c r="AF667" s="8">
        <v>1</v>
      </c>
      <c r="AG667" s="28">
        <v>4</v>
      </c>
      <c r="AH667" s="12">
        <v>2</v>
      </c>
      <c r="AI667" s="12">
        <v>1</v>
      </c>
      <c r="AJ667" s="12">
        <v>0</v>
      </c>
      <c r="AK667" s="12">
        <v>6</v>
      </c>
      <c r="AL667" s="8">
        <v>0</v>
      </c>
      <c r="AM667" s="8">
        <v>0</v>
      </c>
      <c r="AN667" s="8">
        <v>0</v>
      </c>
      <c r="AO667" s="8">
        <v>0.5</v>
      </c>
      <c r="AP667" s="8">
        <v>8000</v>
      </c>
      <c r="AQ667" s="8">
        <v>0.2</v>
      </c>
      <c r="AR667" s="8">
        <v>0</v>
      </c>
      <c r="AS667" s="12">
        <v>0</v>
      </c>
      <c r="AT667" s="10">
        <v>90001025</v>
      </c>
      <c r="AU667" s="10"/>
      <c r="AV667" s="9" t="s">
        <v>158</v>
      </c>
      <c r="AW667" s="10" t="s">
        <v>337</v>
      </c>
      <c r="AX667" s="10">
        <v>10000007</v>
      </c>
      <c r="AY667" s="10">
        <v>22001005</v>
      </c>
      <c r="AZ667" s="9" t="s">
        <v>547</v>
      </c>
      <c r="BA667" s="8">
        <v>0</v>
      </c>
      <c r="BB667" s="17">
        <v>0</v>
      </c>
      <c r="BC667" s="17">
        <v>1</v>
      </c>
      <c r="BD667" s="22" t="s">
        <v>792</v>
      </c>
      <c r="BE667" s="8">
        <v>0</v>
      </c>
      <c r="BF667" s="8">
        <v>0</v>
      </c>
      <c r="BG667" s="8">
        <v>0</v>
      </c>
      <c r="BH667" s="8">
        <v>0</v>
      </c>
      <c r="BI667" s="8">
        <v>0</v>
      </c>
      <c r="BJ667" s="8">
        <v>0</v>
      </c>
      <c r="BK667" s="25">
        <v>0</v>
      </c>
      <c r="BL667" s="12">
        <v>0</v>
      </c>
      <c r="BM667" s="12">
        <v>0</v>
      </c>
      <c r="BN667" s="12">
        <v>1000</v>
      </c>
      <c r="BO667" s="12">
        <v>1</v>
      </c>
      <c r="BP667" s="12">
        <v>600</v>
      </c>
      <c r="BQ667" s="12">
        <v>600</v>
      </c>
      <c r="BR667" s="12">
        <v>0</v>
      </c>
      <c r="BS667" s="12"/>
      <c r="BT667" s="12"/>
      <c r="BU667" s="12"/>
      <c r="BV667" s="12">
        <v>1000</v>
      </c>
      <c r="BW667" s="12">
        <v>1</v>
      </c>
      <c r="BX667" s="12">
        <v>1</v>
      </c>
    </row>
    <row r="668" ht="20.1" customHeight="1" spans="3:76">
      <c r="C668" s="10">
        <v>61031161</v>
      </c>
      <c r="D668" s="27" t="s">
        <v>814</v>
      </c>
      <c r="E668" s="8"/>
      <c r="F668" s="12">
        <v>80000001</v>
      </c>
      <c r="G668" s="10">
        <v>0</v>
      </c>
      <c r="H668" s="10">
        <v>0</v>
      </c>
      <c r="I668" s="10">
        <v>60</v>
      </c>
      <c r="J668" s="8">
        <v>0</v>
      </c>
      <c r="K668" s="8">
        <v>0</v>
      </c>
      <c r="L668" s="10">
        <v>0</v>
      </c>
      <c r="M668" s="10">
        <v>0</v>
      </c>
      <c r="N668" s="10">
        <v>1</v>
      </c>
      <c r="O668" s="10">
        <v>0</v>
      </c>
      <c r="P668" s="10">
        <v>0</v>
      </c>
      <c r="Q668" s="10">
        <v>0</v>
      </c>
      <c r="R668" s="12">
        <v>0</v>
      </c>
      <c r="S668" s="17">
        <v>0</v>
      </c>
      <c r="T668" s="8">
        <v>1</v>
      </c>
      <c r="U668" s="10">
        <v>2</v>
      </c>
      <c r="V668" s="10">
        <v>0</v>
      </c>
      <c r="W668" s="10">
        <v>3</v>
      </c>
      <c r="X668" s="10"/>
      <c r="Y668" s="10">
        <v>0</v>
      </c>
      <c r="Z668" s="10">
        <v>0</v>
      </c>
      <c r="AA668" s="10">
        <v>0</v>
      </c>
      <c r="AB668" s="10">
        <v>0</v>
      </c>
      <c r="AC668" s="10">
        <v>0</v>
      </c>
      <c r="AD668" s="10">
        <v>0</v>
      </c>
      <c r="AE668" s="8">
        <v>30</v>
      </c>
      <c r="AF668" s="10">
        <v>1</v>
      </c>
      <c r="AG668" s="10">
        <v>8</v>
      </c>
      <c r="AH668" s="12">
        <v>2</v>
      </c>
      <c r="AI668" s="12">
        <v>0</v>
      </c>
      <c r="AJ668" s="12">
        <v>1</v>
      </c>
      <c r="AK668" s="12">
        <v>0</v>
      </c>
      <c r="AL668" s="10">
        <v>0</v>
      </c>
      <c r="AM668" s="10">
        <v>0</v>
      </c>
      <c r="AN668" s="10">
        <v>0</v>
      </c>
      <c r="AO668" s="10">
        <v>0.5</v>
      </c>
      <c r="AP668" s="10">
        <v>12000</v>
      </c>
      <c r="AQ668" s="10">
        <v>0</v>
      </c>
      <c r="AR668" s="10">
        <v>0</v>
      </c>
      <c r="AS668" s="12">
        <v>0</v>
      </c>
      <c r="AT668" s="212" t="s">
        <v>794</v>
      </c>
      <c r="AU668" s="10"/>
      <c r="AV668" s="11" t="s">
        <v>336</v>
      </c>
      <c r="AW668" s="10" t="s">
        <v>214</v>
      </c>
      <c r="AX668" s="10">
        <v>10002001</v>
      </c>
      <c r="AY668" s="10">
        <v>22001006</v>
      </c>
      <c r="AZ668" s="11" t="s">
        <v>795</v>
      </c>
      <c r="BA668" s="17" t="s">
        <v>796</v>
      </c>
      <c r="BB668" s="17">
        <v>0</v>
      </c>
      <c r="BC668" s="17">
        <v>1</v>
      </c>
      <c r="BD668" s="22" t="s">
        <v>797</v>
      </c>
      <c r="BE668" s="10">
        <v>0</v>
      </c>
      <c r="BF668" s="8">
        <v>0</v>
      </c>
      <c r="BG668" s="10">
        <v>0</v>
      </c>
      <c r="BH668" s="10">
        <v>0</v>
      </c>
      <c r="BI668" s="10">
        <v>0</v>
      </c>
      <c r="BJ668" s="10">
        <v>0</v>
      </c>
      <c r="BK668" s="25">
        <v>0</v>
      </c>
      <c r="BL668" s="12">
        <v>0</v>
      </c>
      <c r="BM668" s="12">
        <v>0</v>
      </c>
      <c r="BN668" s="12">
        <v>0</v>
      </c>
      <c r="BO668" s="12">
        <v>0</v>
      </c>
      <c r="BP668" s="12">
        <v>0</v>
      </c>
      <c r="BQ668" s="12">
        <v>0</v>
      </c>
      <c r="BR668" s="12">
        <v>0</v>
      </c>
      <c r="BS668" s="12"/>
      <c r="BT668" s="12"/>
      <c r="BU668" s="12"/>
      <c r="BV668" s="12">
        <v>0</v>
      </c>
      <c r="BW668" s="12">
        <v>0</v>
      </c>
      <c r="BX668" s="12">
        <v>0</v>
      </c>
    </row>
    <row r="669" ht="20.1" customHeight="1" spans="3:76">
      <c r="C669" s="44">
        <v>61031171</v>
      </c>
      <c r="D669" s="58" t="s">
        <v>815</v>
      </c>
      <c r="E669" s="41">
        <v>1</v>
      </c>
      <c r="F669" s="12">
        <v>80000001</v>
      </c>
      <c r="G669" s="44">
        <v>0</v>
      </c>
      <c r="H669" s="44">
        <v>0</v>
      </c>
      <c r="I669" s="41">
        <v>42</v>
      </c>
      <c r="J669" s="41">
        <v>2</v>
      </c>
      <c r="K669" s="41">
        <v>0</v>
      </c>
      <c r="L669" s="44">
        <v>0</v>
      </c>
      <c r="M669" s="44">
        <v>0</v>
      </c>
      <c r="N669" s="44">
        <v>1</v>
      </c>
      <c r="O669" s="44">
        <v>0</v>
      </c>
      <c r="P669" s="44">
        <v>0</v>
      </c>
      <c r="Q669" s="44">
        <v>0</v>
      </c>
      <c r="R669" s="43">
        <v>0</v>
      </c>
      <c r="S669" s="45">
        <v>0</v>
      </c>
      <c r="T669" s="41">
        <v>1</v>
      </c>
      <c r="U669" s="44">
        <v>2</v>
      </c>
      <c r="V669" s="44">
        <v>0</v>
      </c>
      <c r="W669" s="44">
        <v>1</v>
      </c>
      <c r="X669" s="44"/>
      <c r="Y669" s="44">
        <v>500</v>
      </c>
      <c r="Z669" s="44">
        <v>0</v>
      </c>
      <c r="AA669" s="44">
        <v>0</v>
      </c>
      <c r="AB669" s="44">
        <v>0</v>
      </c>
      <c r="AC669" s="44">
        <v>0</v>
      </c>
      <c r="AD669" s="44">
        <v>0</v>
      </c>
      <c r="AE669" s="44">
        <v>30</v>
      </c>
      <c r="AF669" s="44">
        <v>1</v>
      </c>
      <c r="AG669" s="44">
        <v>3</v>
      </c>
      <c r="AH669" s="43">
        <v>2</v>
      </c>
      <c r="AI669" s="43">
        <v>0</v>
      </c>
      <c r="AJ669" s="43">
        <v>0</v>
      </c>
      <c r="AK669" s="43">
        <v>1.5</v>
      </c>
      <c r="AL669" s="44">
        <v>0</v>
      </c>
      <c r="AM669" s="44">
        <v>0</v>
      </c>
      <c r="AN669" s="44">
        <v>0</v>
      </c>
      <c r="AO669" s="44">
        <v>0.5</v>
      </c>
      <c r="AP669" s="44">
        <v>20000</v>
      </c>
      <c r="AQ669" s="44">
        <v>0.5</v>
      </c>
      <c r="AR669" s="44">
        <v>0</v>
      </c>
      <c r="AS669" s="43">
        <v>0</v>
      </c>
      <c r="AT669" s="216" t="s">
        <v>794</v>
      </c>
      <c r="AU669" s="44"/>
      <c r="AV669" s="58" t="s">
        <v>336</v>
      </c>
      <c r="AW669" s="44" t="s">
        <v>214</v>
      </c>
      <c r="AX669" s="44">
        <v>10002001</v>
      </c>
      <c r="AY669" s="44">
        <v>21201090</v>
      </c>
      <c r="AZ669" s="58" t="s">
        <v>215</v>
      </c>
      <c r="BA669" s="58" t="s">
        <v>216</v>
      </c>
      <c r="BB669" s="45">
        <v>0</v>
      </c>
      <c r="BC669" s="45">
        <v>0</v>
      </c>
      <c r="BD669" s="66"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44">
        <v>0</v>
      </c>
      <c r="BF669" s="41">
        <v>0</v>
      </c>
      <c r="BG669" s="44">
        <v>0</v>
      </c>
      <c r="BH669" s="44">
        <v>0</v>
      </c>
      <c r="BI669" s="44">
        <v>0</v>
      </c>
      <c r="BJ669" s="44">
        <v>0</v>
      </c>
      <c r="BK669" s="47">
        <v>0</v>
      </c>
      <c r="BL669" s="43">
        <v>0</v>
      </c>
      <c r="BM669" s="43">
        <v>0</v>
      </c>
      <c r="BN669" s="43">
        <v>0</v>
      </c>
      <c r="BO669" s="43">
        <v>0</v>
      </c>
      <c r="BP669" s="43">
        <v>0</v>
      </c>
      <c r="BQ669" s="43">
        <v>0</v>
      </c>
      <c r="BR669" s="12">
        <v>0</v>
      </c>
      <c r="BS669" s="12"/>
      <c r="BT669" s="12"/>
      <c r="BU669" s="12"/>
      <c r="BV669" s="43">
        <v>0</v>
      </c>
      <c r="BW669" s="43">
        <v>0</v>
      </c>
      <c r="BX669" s="43">
        <v>0</v>
      </c>
    </row>
    <row r="670" ht="19.5" customHeight="1" spans="3:76">
      <c r="C670" s="44">
        <v>61031181</v>
      </c>
      <c r="D670" s="55" t="s">
        <v>816</v>
      </c>
      <c r="E670" s="44">
        <v>1</v>
      </c>
      <c r="F670" s="12">
        <v>80000001</v>
      </c>
      <c r="G670" s="44">
        <v>0</v>
      </c>
      <c r="H670" s="44">
        <v>0</v>
      </c>
      <c r="I670" s="44">
        <v>60</v>
      </c>
      <c r="J670" s="44">
        <v>0</v>
      </c>
      <c r="K670" s="44">
        <v>0</v>
      </c>
      <c r="L670" s="41">
        <v>0</v>
      </c>
      <c r="M670" s="41">
        <v>0</v>
      </c>
      <c r="N670" s="41">
        <v>1</v>
      </c>
      <c r="O670" s="41">
        <v>0</v>
      </c>
      <c r="P670" s="41">
        <v>1</v>
      </c>
      <c r="Q670" s="41">
        <v>0</v>
      </c>
      <c r="R670" s="43">
        <v>0</v>
      </c>
      <c r="S670" s="41">
        <v>0</v>
      </c>
      <c r="T670" s="41">
        <v>1</v>
      </c>
      <c r="U670" s="41">
        <v>2</v>
      </c>
      <c r="V670" s="41">
        <v>0</v>
      </c>
      <c r="W670" s="41">
        <v>3</v>
      </c>
      <c r="X670" s="41"/>
      <c r="Y670" s="41">
        <v>0</v>
      </c>
      <c r="Z670" s="41">
        <v>1</v>
      </c>
      <c r="AA670" s="41">
        <v>0</v>
      </c>
      <c r="AB670" s="41">
        <v>0</v>
      </c>
      <c r="AC670" s="41">
        <v>0</v>
      </c>
      <c r="AD670" s="41">
        <v>0</v>
      </c>
      <c r="AE670" s="41">
        <v>30</v>
      </c>
      <c r="AF670" s="41">
        <v>1</v>
      </c>
      <c r="AG670" s="41">
        <v>3</v>
      </c>
      <c r="AH670" s="43">
        <v>0</v>
      </c>
      <c r="AI670" s="43">
        <v>2</v>
      </c>
      <c r="AJ670" s="43">
        <v>0</v>
      </c>
      <c r="AK670" s="43">
        <v>2</v>
      </c>
      <c r="AL670" s="41">
        <v>0</v>
      </c>
      <c r="AM670" s="41">
        <v>0</v>
      </c>
      <c r="AN670" s="41">
        <v>0</v>
      </c>
      <c r="AO670" s="41">
        <v>2</v>
      </c>
      <c r="AP670" s="41">
        <v>10000</v>
      </c>
      <c r="AQ670" s="41">
        <v>0.5</v>
      </c>
      <c r="AR670" s="41">
        <v>20</v>
      </c>
      <c r="AS670" s="43">
        <v>0</v>
      </c>
      <c r="AT670" s="41" t="s">
        <v>153</v>
      </c>
      <c r="AU670" s="41"/>
      <c r="AV670" s="58" t="s">
        <v>778</v>
      </c>
      <c r="AW670" s="41" t="s">
        <v>159</v>
      </c>
      <c r="AX670" s="44">
        <v>10000007</v>
      </c>
      <c r="AY670" s="44">
        <v>21202090</v>
      </c>
      <c r="AZ670" s="58" t="s">
        <v>194</v>
      </c>
      <c r="BA670" s="45" t="s">
        <v>802</v>
      </c>
      <c r="BB670" s="45">
        <v>0</v>
      </c>
      <c r="BC670" s="45">
        <v>1</v>
      </c>
      <c r="BD670" s="64" t="s">
        <v>809</v>
      </c>
      <c r="BE670" s="41">
        <v>0</v>
      </c>
      <c r="BF670" s="41">
        <v>0</v>
      </c>
      <c r="BG670" s="41">
        <v>0</v>
      </c>
      <c r="BH670" s="41">
        <v>0</v>
      </c>
      <c r="BI670" s="41">
        <v>0</v>
      </c>
      <c r="BJ670" s="41">
        <v>0</v>
      </c>
      <c r="BK670" s="47">
        <v>0</v>
      </c>
      <c r="BL670" s="43">
        <v>0</v>
      </c>
      <c r="BM670" s="43">
        <v>0</v>
      </c>
      <c r="BN670" s="43">
        <v>0</v>
      </c>
      <c r="BO670" s="43">
        <v>0</v>
      </c>
      <c r="BP670" s="43">
        <v>0</v>
      </c>
      <c r="BQ670" s="43">
        <v>0</v>
      </c>
      <c r="BR670" s="12">
        <v>0</v>
      </c>
      <c r="BS670" s="12"/>
      <c r="BT670" s="12"/>
      <c r="BU670" s="12"/>
      <c r="BV670" s="43">
        <v>0</v>
      </c>
      <c r="BW670" s="43">
        <v>0</v>
      </c>
      <c r="BX670" s="43">
        <v>0</v>
      </c>
    </row>
    <row r="671" ht="20.1" customHeight="1" spans="3:76">
      <c r="C671" s="44">
        <v>61031191</v>
      </c>
      <c r="D671" s="42" t="s">
        <v>817</v>
      </c>
      <c r="E671" s="44">
        <v>1</v>
      </c>
      <c r="F671" s="12">
        <v>80000001</v>
      </c>
      <c r="G671" s="44">
        <v>0</v>
      </c>
      <c r="H671" s="44">
        <v>0</v>
      </c>
      <c r="I671" s="44">
        <v>1</v>
      </c>
      <c r="J671" s="44">
        <v>0</v>
      </c>
      <c r="K671" s="44">
        <v>0</v>
      </c>
      <c r="L671" s="41">
        <v>0</v>
      </c>
      <c r="M671" s="41">
        <v>0</v>
      </c>
      <c r="N671" s="41">
        <v>2</v>
      </c>
      <c r="O671" s="41">
        <v>1</v>
      </c>
      <c r="P671" s="41">
        <v>0.6</v>
      </c>
      <c r="Q671" s="41">
        <v>0</v>
      </c>
      <c r="R671" s="43">
        <v>0</v>
      </c>
      <c r="S671" s="41">
        <v>0</v>
      </c>
      <c r="T671" s="41">
        <v>1</v>
      </c>
      <c r="U671" s="41">
        <v>2</v>
      </c>
      <c r="V671" s="41">
        <v>0</v>
      </c>
      <c r="W671" s="41">
        <v>0</v>
      </c>
      <c r="X671" s="41"/>
      <c r="Y671" s="41">
        <v>0</v>
      </c>
      <c r="Z671" s="41">
        <v>0</v>
      </c>
      <c r="AA671" s="41">
        <v>0</v>
      </c>
      <c r="AB671" s="41">
        <v>0</v>
      </c>
      <c r="AC671" s="41">
        <v>0</v>
      </c>
      <c r="AD671" s="41">
        <v>0</v>
      </c>
      <c r="AE671" s="41">
        <v>20</v>
      </c>
      <c r="AF671" s="41">
        <v>0</v>
      </c>
      <c r="AG671" s="41">
        <v>0</v>
      </c>
      <c r="AH671" s="43">
        <v>2</v>
      </c>
      <c r="AI671" s="43">
        <v>2</v>
      </c>
      <c r="AJ671" s="43">
        <v>0</v>
      </c>
      <c r="AK671" s="43">
        <v>1.5</v>
      </c>
      <c r="AL671" s="41">
        <v>0</v>
      </c>
      <c r="AM671" s="41">
        <v>0</v>
      </c>
      <c r="AN671" s="41">
        <v>0</v>
      </c>
      <c r="AO671" s="41">
        <v>1</v>
      </c>
      <c r="AP671" s="41">
        <v>3000</v>
      </c>
      <c r="AQ671" s="41">
        <v>0.5</v>
      </c>
      <c r="AR671" s="41">
        <v>0</v>
      </c>
      <c r="AS671" s="43">
        <v>0</v>
      </c>
      <c r="AT671" s="41" t="s">
        <v>153</v>
      </c>
      <c r="AU671" s="41"/>
      <c r="AV671" s="58" t="s">
        <v>171</v>
      </c>
      <c r="AW671" s="41" t="s">
        <v>155</v>
      </c>
      <c r="AX671" s="44">
        <v>0</v>
      </c>
      <c r="AY671" s="44">
        <v>21203090</v>
      </c>
      <c r="AZ671" s="42" t="s">
        <v>380</v>
      </c>
      <c r="BA671" s="58" t="s">
        <v>806</v>
      </c>
      <c r="BB671" s="45">
        <v>0</v>
      </c>
      <c r="BC671" s="45">
        <v>0</v>
      </c>
      <c r="BD671" s="64" t="s">
        <v>818</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12">
        <v>62000001</v>
      </c>
      <c r="D672" s="27" t="s">
        <v>819</v>
      </c>
      <c r="E672" s="12">
        <v>1</v>
      </c>
      <c r="F672" s="12">
        <v>80000001</v>
      </c>
      <c r="G672" s="12">
        <v>0</v>
      </c>
      <c r="H672" s="12">
        <v>0</v>
      </c>
      <c r="I672" s="12">
        <v>1</v>
      </c>
      <c r="J672" s="12">
        <v>0</v>
      </c>
      <c r="K672" s="8">
        <v>0</v>
      </c>
      <c r="L672" s="12">
        <v>0</v>
      </c>
      <c r="M672" s="12">
        <v>0</v>
      </c>
      <c r="N672" s="12">
        <v>1</v>
      </c>
      <c r="O672" s="12">
        <v>0</v>
      </c>
      <c r="P672" s="12">
        <v>0</v>
      </c>
      <c r="Q672" s="12">
        <v>0</v>
      </c>
      <c r="R672" s="12">
        <v>0</v>
      </c>
      <c r="S672" s="12">
        <v>0</v>
      </c>
      <c r="T672" s="12">
        <v>1</v>
      </c>
      <c r="U672" s="12">
        <v>2</v>
      </c>
      <c r="V672" s="12">
        <v>0</v>
      </c>
      <c r="W672" s="12">
        <v>0</v>
      </c>
      <c r="X672" s="12"/>
      <c r="Y672" s="12">
        <v>0</v>
      </c>
      <c r="Z672" s="12">
        <v>0</v>
      </c>
      <c r="AA672" s="12">
        <v>0</v>
      </c>
      <c r="AB672" s="12">
        <v>0</v>
      </c>
      <c r="AC672" s="12">
        <v>1</v>
      </c>
      <c r="AD672" s="12">
        <v>0</v>
      </c>
      <c r="AE672" s="12">
        <v>25</v>
      </c>
      <c r="AF672" s="12">
        <v>0</v>
      </c>
      <c r="AG672" s="12">
        <v>0</v>
      </c>
      <c r="AH672" s="12">
        <v>2</v>
      </c>
      <c r="AI672" s="12">
        <v>1</v>
      </c>
      <c r="AJ672" s="12">
        <v>0</v>
      </c>
      <c r="AK672" s="12">
        <v>0</v>
      </c>
      <c r="AL672" s="12">
        <v>0</v>
      </c>
      <c r="AM672" s="12">
        <v>0</v>
      </c>
      <c r="AN672" s="12">
        <v>0</v>
      </c>
      <c r="AO672" s="12">
        <v>0</v>
      </c>
      <c r="AP672" s="12">
        <v>1000</v>
      </c>
      <c r="AQ672" s="12">
        <v>0</v>
      </c>
      <c r="AR672" s="12">
        <v>0</v>
      </c>
      <c r="AS672" s="12">
        <v>92000003</v>
      </c>
      <c r="AT672" s="12" t="s">
        <v>153</v>
      </c>
      <c r="AU672" s="12"/>
      <c r="AV672" s="27" t="s">
        <v>171</v>
      </c>
      <c r="AW672" s="12" t="s">
        <v>211</v>
      </c>
      <c r="AX672" s="12">
        <v>0</v>
      </c>
      <c r="AY672" s="12">
        <v>40000003</v>
      </c>
      <c r="AZ672" s="27" t="s">
        <v>156</v>
      </c>
      <c r="BA672" s="27" t="s">
        <v>153</v>
      </c>
      <c r="BB672" s="12">
        <v>0</v>
      </c>
      <c r="BC672" s="12">
        <v>0</v>
      </c>
      <c r="BD672" s="34" t="s">
        <v>820</v>
      </c>
      <c r="BE672" s="12">
        <v>0</v>
      </c>
      <c r="BF672" s="12">
        <v>0</v>
      </c>
      <c r="BG672" s="12">
        <v>0</v>
      </c>
      <c r="BH672" s="12">
        <v>0</v>
      </c>
      <c r="BI672" s="12">
        <v>0</v>
      </c>
      <c r="BJ672" s="12">
        <v>0</v>
      </c>
      <c r="BK672" s="36">
        <v>0</v>
      </c>
      <c r="BL672" s="12">
        <v>1</v>
      </c>
      <c r="BM672" s="12">
        <v>0</v>
      </c>
      <c r="BN672" s="12">
        <v>0</v>
      </c>
      <c r="BO672" s="12">
        <v>0</v>
      </c>
      <c r="BP672" s="12">
        <v>0</v>
      </c>
      <c r="BQ672" s="12">
        <v>0</v>
      </c>
      <c r="BR672" s="12">
        <v>0</v>
      </c>
      <c r="BS672" s="12"/>
      <c r="BT672" s="12"/>
      <c r="BU672" s="12"/>
      <c r="BV672" s="12">
        <v>0</v>
      </c>
      <c r="BW672" s="12">
        <v>0</v>
      </c>
      <c r="BX672" s="12">
        <v>0</v>
      </c>
    </row>
    <row r="673" ht="20.1" customHeight="1" spans="3:76">
      <c r="C673" s="12">
        <v>62000002</v>
      </c>
      <c r="D673" s="27" t="s">
        <v>375</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3</v>
      </c>
      <c r="X673" s="12"/>
      <c r="Y673" s="12">
        <v>0</v>
      </c>
      <c r="Z673" s="12">
        <v>0</v>
      </c>
      <c r="AA673" s="12">
        <v>0</v>
      </c>
      <c r="AB673" s="12">
        <v>0</v>
      </c>
      <c r="AC673" s="12">
        <v>0</v>
      </c>
      <c r="AD673" s="12">
        <v>0</v>
      </c>
      <c r="AE673" s="12">
        <v>7</v>
      </c>
      <c r="AF673" s="12">
        <v>0</v>
      </c>
      <c r="AG673" s="12">
        <v>0</v>
      </c>
      <c r="AH673" s="12">
        <v>7</v>
      </c>
      <c r="AI673" s="12">
        <v>0</v>
      </c>
      <c r="AJ673" s="12">
        <v>0</v>
      </c>
      <c r="AK673" s="12">
        <v>6</v>
      </c>
      <c r="AL673" s="12">
        <v>0</v>
      </c>
      <c r="AM673" s="12">
        <v>0</v>
      </c>
      <c r="AN673" s="12">
        <v>0</v>
      </c>
      <c r="AO673" s="12">
        <v>0.5</v>
      </c>
      <c r="AP673" s="12">
        <v>1000</v>
      </c>
      <c r="AQ673" s="12">
        <v>0</v>
      </c>
      <c r="AR673" s="12">
        <v>0</v>
      </c>
      <c r="AS673" s="12">
        <v>0</v>
      </c>
      <c r="AT673" s="12">
        <v>0</v>
      </c>
      <c r="AU673" s="12"/>
      <c r="AV673" s="27" t="s">
        <v>189</v>
      </c>
      <c r="AW673" s="12" t="s">
        <v>172</v>
      </c>
      <c r="AX673" s="12" t="s">
        <v>153</v>
      </c>
      <c r="AY673" s="12" t="s">
        <v>343</v>
      </c>
      <c r="AZ673" s="27" t="s">
        <v>156</v>
      </c>
      <c r="BA673" s="12">
        <v>0</v>
      </c>
      <c r="BB673" s="12">
        <v>0</v>
      </c>
      <c r="BC673" s="12">
        <v>0</v>
      </c>
      <c r="BD673" s="34" t="s">
        <v>821</v>
      </c>
      <c r="BE673" s="12">
        <v>0</v>
      </c>
      <c r="BF673" s="12">
        <v>0</v>
      </c>
      <c r="BG673" s="12">
        <v>0</v>
      </c>
      <c r="BH673" s="12">
        <v>0</v>
      </c>
      <c r="BI673" s="12">
        <v>0</v>
      </c>
      <c r="BJ673" s="12">
        <v>0</v>
      </c>
      <c r="BK673" s="36">
        <v>0</v>
      </c>
      <c r="BL673" s="12">
        <v>0</v>
      </c>
      <c r="BM673" s="12">
        <v>0</v>
      </c>
      <c r="BN673" s="12">
        <v>0</v>
      </c>
      <c r="BO673" s="12">
        <v>0</v>
      </c>
      <c r="BP673" s="12">
        <v>0</v>
      </c>
      <c r="BQ673" s="12">
        <v>0</v>
      </c>
      <c r="BR673" s="12">
        <v>0</v>
      </c>
      <c r="BS673" s="12"/>
      <c r="BT673" s="12"/>
      <c r="BU673" s="12"/>
      <c r="BV673" s="12">
        <v>0</v>
      </c>
      <c r="BW673" s="12">
        <v>0</v>
      </c>
      <c r="BX673" s="12">
        <v>0</v>
      </c>
    </row>
    <row r="674" ht="20.1" customHeight="1" spans="3:76">
      <c r="C674" s="30">
        <v>62000003</v>
      </c>
      <c r="D674" s="29" t="s">
        <v>151</v>
      </c>
      <c r="E674" s="30">
        <v>1</v>
      </c>
      <c r="F674" s="12">
        <v>80000001</v>
      </c>
      <c r="G674" s="30">
        <v>0</v>
      </c>
      <c r="H674" s="30">
        <v>0</v>
      </c>
      <c r="I674" s="30">
        <v>1</v>
      </c>
      <c r="J674" s="30">
        <v>0</v>
      </c>
      <c r="K674" s="28">
        <v>0</v>
      </c>
      <c r="L674" s="30">
        <v>0</v>
      </c>
      <c r="M674" s="30">
        <v>0</v>
      </c>
      <c r="N674" s="30">
        <v>2</v>
      </c>
      <c r="O674" s="30">
        <v>1</v>
      </c>
      <c r="P674" s="30">
        <v>0.1</v>
      </c>
      <c r="Q674" s="30">
        <v>0</v>
      </c>
      <c r="R674" s="30">
        <v>0</v>
      </c>
      <c r="S674" s="30">
        <v>0</v>
      </c>
      <c r="T674" s="30">
        <v>1</v>
      </c>
      <c r="U674" s="30">
        <v>2</v>
      </c>
      <c r="V674" s="30">
        <v>0</v>
      </c>
      <c r="W674" s="30">
        <v>2.5</v>
      </c>
      <c r="X674" s="30"/>
      <c r="Y674" s="30">
        <v>0</v>
      </c>
      <c r="Z674" s="30">
        <v>0</v>
      </c>
      <c r="AA674" s="30">
        <v>0</v>
      </c>
      <c r="AB674" s="30">
        <v>0</v>
      </c>
      <c r="AC674" s="30">
        <v>1</v>
      </c>
      <c r="AD674" s="30">
        <v>0</v>
      </c>
      <c r="AE674" s="30">
        <v>9</v>
      </c>
      <c r="AF674" s="30">
        <v>2</v>
      </c>
      <c r="AG674" s="30" t="s">
        <v>152</v>
      </c>
      <c r="AH674" s="30">
        <v>2</v>
      </c>
      <c r="AI674" s="30">
        <v>2</v>
      </c>
      <c r="AJ674" s="12">
        <v>0</v>
      </c>
      <c r="AK674" s="30">
        <v>1.5</v>
      </c>
      <c r="AL674" s="30">
        <v>0</v>
      </c>
      <c r="AM674" s="30">
        <v>0</v>
      </c>
      <c r="AN674" s="30">
        <v>0</v>
      </c>
      <c r="AO674" s="30">
        <v>1</v>
      </c>
      <c r="AP674" s="30">
        <v>3000</v>
      </c>
      <c r="AQ674" s="30">
        <v>0.5</v>
      </c>
      <c r="AR674" s="30">
        <v>0</v>
      </c>
      <c r="AS674" s="30">
        <v>0</v>
      </c>
      <c r="AT674" s="30" t="s">
        <v>153</v>
      </c>
      <c r="AU674" s="30"/>
      <c r="AV674" s="29" t="s">
        <v>154</v>
      </c>
      <c r="AW674" s="30" t="s">
        <v>155</v>
      </c>
      <c r="AX674" s="30">
        <v>10000007</v>
      </c>
      <c r="AY674" s="30">
        <v>21000110</v>
      </c>
      <c r="AZ674" s="29" t="s">
        <v>156</v>
      </c>
      <c r="BA674" s="30">
        <v>0</v>
      </c>
      <c r="BB674" s="30">
        <v>0</v>
      </c>
      <c r="BC674" s="30">
        <v>0</v>
      </c>
      <c r="BD674" s="35" t="s">
        <v>822</v>
      </c>
      <c r="BE674" s="30">
        <v>0</v>
      </c>
      <c r="BF674" s="30">
        <v>0</v>
      </c>
      <c r="BG674" s="30">
        <v>0</v>
      </c>
      <c r="BH674" s="30">
        <v>0</v>
      </c>
      <c r="BI674" s="30">
        <v>0</v>
      </c>
      <c r="BJ674" s="30">
        <v>0</v>
      </c>
      <c r="BK674" s="37">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12">
        <v>62000004</v>
      </c>
      <c r="D675" s="27" t="s">
        <v>823</v>
      </c>
      <c r="E675" s="12">
        <v>1</v>
      </c>
      <c r="F675" s="12">
        <v>80000001</v>
      </c>
      <c r="G675" s="12">
        <v>0</v>
      </c>
      <c r="H675" s="12">
        <v>0</v>
      </c>
      <c r="I675" s="12">
        <v>1</v>
      </c>
      <c r="J675" s="12">
        <v>0</v>
      </c>
      <c r="K675" s="8">
        <v>0</v>
      </c>
      <c r="L675" s="12">
        <v>0</v>
      </c>
      <c r="M675" s="12">
        <v>0</v>
      </c>
      <c r="N675" s="12">
        <v>1</v>
      </c>
      <c r="O675" s="12">
        <v>0</v>
      </c>
      <c r="P675" s="12">
        <v>0</v>
      </c>
      <c r="Q675" s="12">
        <v>0</v>
      </c>
      <c r="R675" s="12">
        <v>0</v>
      </c>
      <c r="S675" s="12">
        <v>0</v>
      </c>
      <c r="T675" s="12">
        <v>1</v>
      </c>
      <c r="U675" s="12">
        <v>2</v>
      </c>
      <c r="V675" s="12">
        <v>0</v>
      </c>
      <c r="W675" s="12">
        <v>0</v>
      </c>
      <c r="X675" s="12"/>
      <c r="Y675" s="12">
        <v>0</v>
      </c>
      <c r="Z675" s="12">
        <v>0</v>
      </c>
      <c r="AA675" s="12">
        <v>0</v>
      </c>
      <c r="AB675" s="12">
        <v>0</v>
      </c>
      <c r="AC675" s="12">
        <v>1</v>
      </c>
      <c r="AD675" s="12">
        <v>0</v>
      </c>
      <c r="AE675" s="12">
        <v>18</v>
      </c>
      <c r="AF675" s="12">
        <v>0</v>
      </c>
      <c r="AG675" s="12">
        <v>0</v>
      </c>
      <c r="AH675" s="12">
        <v>2</v>
      </c>
      <c r="AI675" s="12">
        <v>0</v>
      </c>
      <c r="AJ675" s="12">
        <v>0</v>
      </c>
      <c r="AK675" s="12">
        <v>0</v>
      </c>
      <c r="AL675" s="12">
        <v>0</v>
      </c>
      <c r="AM675" s="12">
        <v>0</v>
      </c>
      <c r="AN675" s="12">
        <v>0</v>
      </c>
      <c r="AO675" s="12">
        <v>0.5</v>
      </c>
      <c r="AP675" s="12">
        <v>1000</v>
      </c>
      <c r="AQ675" s="12">
        <v>0.5</v>
      </c>
      <c r="AR675" s="12">
        <v>0</v>
      </c>
      <c r="AS675" s="211" t="s">
        <v>824</v>
      </c>
      <c r="AT675" s="12" t="s">
        <v>153</v>
      </c>
      <c r="AU675" s="12"/>
      <c r="AV675" s="27" t="s">
        <v>171</v>
      </c>
      <c r="AW675" s="12" t="s">
        <v>340</v>
      </c>
      <c r="AX675" s="12">
        <v>0</v>
      </c>
      <c r="AY675" s="12">
        <v>0</v>
      </c>
      <c r="AZ675" s="27" t="s">
        <v>156</v>
      </c>
      <c r="BA675" s="27" t="s">
        <v>153</v>
      </c>
      <c r="BB675" s="12">
        <v>0</v>
      </c>
      <c r="BC675" s="12">
        <v>0</v>
      </c>
      <c r="BD675" s="34" t="s">
        <v>825</v>
      </c>
      <c r="BE675" s="12">
        <v>0</v>
      </c>
      <c r="BF675" s="12">
        <v>0</v>
      </c>
      <c r="BG675" s="12">
        <v>0</v>
      </c>
      <c r="BH675" s="12">
        <v>0</v>
      </c>
      <c r="BI675" s="12">
        <v>0</v>
      </c>
      <c r="BJ675" s="12">
        <v>0</v>
      </c>
      <c r="BK675" s="36">
        <v>0</v>
      </c>
      <c r="BL675" s="12">
        <v>1</v>
      </c>
      <c r="BM675" s="12">
        <v>0</v>
      </c>
      <c r="BN675" s="12">
        <v>0</v>
      </c>
      <c r="BO675" s="12">
        <v>0</v>
      </c>
      <c r="BP675" s="12">
        <v>0</v>
      </c>
      <c r="BQ675" s="12">
        <v>0</v>
      </c>
      <c r="BR675" s="12">
        <v>0</v>
      </c>
      <c r="BS675" s="12"/>
      <c r="BT675" s="12"/>
      <c r="BU675" s="12"/>
      <c r="BV675" s="12">
        <v>0</v>
      </c>
      <c r="BW675" s="12">
        <v>0</v>
      </c>
      <c r="BX675" s="12">
        <v>0</v>
      </c>
    </row>
    <row r="676" ht="20.1" customHeight="1" spans="3:76">
      <c r="C676" s="30">
        <v>62000005</v>
      </c>
      <c r="D676" s="29" t="s">
        <v>826</v>
      </c>
      <c r="E676" s="30">
        <v>1</v>
      </c>
      <c r="F676" s="12">
        <v>80000001</v>
      </c>
      <c r="G676" s="30">
        <v>0</v>
      </c>
      <c r="H676" s="30">
        <v>0</v>
      </c>
      <c r="I676" s="30">
        <v>1</v>
      </c>
      <c r="J676" s="30">
        <v>0</v>
      </c>
      <c r="K676" s="28">
        <v>0</v>
      </c>
      <c r="L676" s="30">
        <v>0</v>
      </c>
      <c r="M676" s="30">
        <v>0</v>
      </c>
      <c r="N676" s="30">
        <v>2</v>
      </c>
      <c r="O676" s="30">
        <v>3</v>
      </c>
      <c r="P676" s="30">
        <v>0.15</v>
      </c>
      <c r="Q676" s="30">
        <v>0</v>
      </c>
      <c r="R676" s="30">
        <v>0</v>
      </c>
      <c r="S676" s="30">
        <v>0</v>
      </c>
      <c r="T676" s="30">
        <v>1</v>
      </c>
      <c r="U676" s="30">
        <v>2</v>
      </c>
      <c r="V676" s="30">
        <v>0</v>
      </c>
      <c r="W676" s="30">
        <v>0</v>
      </c>
      <c r="X676" s="30"/>
      <c r="Y676" s="30">
        <v>0</v>
      </c>
      <c r="Z676" s="30">
        <v>0</v>
      </c>
      <c r="AA676" s="30">
        <v>0</v>
      </c>
      <c r="AB676" s="30">
        <v>0</v>
      </c>
      <c r="AC676" s="30">
        <v>1</v>
      </c>
      <c r="AD676" s="30">
        <v>0</v>
      </c>
      <c r="AE676" s="30">
        <v>40</v>
      </c>
      <c r="AF676" s="30">
        <v>0</v>
      </c>
      <c r="AG676" s="30">
        <v>0</v>
      </c>
      <c r="AH676" s="30">
        <v>2</v>
      </c>
      <c r="AI676" s="30">
        <v>0</v>
      </c>
      <c r="AJ676" s="12">
        <v>0</v>
      </c>
      <c r="AK676" s="30">
        <v>0</v>
      </c>
      <c r="AL676" s="30">
        <v>0</v>
      </c>
      <c r="AM676" s="30">
        <v>0</v>
      </c>
      <c r="AN676" s="30">
        <v>0</v>
      </c>
      <c r="AO676" s="30">
        <v>0</v>
      </c>
      <c r="AP676" s="30">
        <v>1000</v>
      </c>
      <c r="AQ676" s="30">
        <v>0.5</v>
      </c>
      <c r="AR676" s="30">
        <v>0</v>
      </c>
      <c r="AS676" s="30">
        <v>80001064</v>
      </c>
      <c r="AT676" s="30" t="s">
        <v>153</v>
      </c>
      <c r="AU676" s="30"/>
      <c r="AV676" s="29"/>
      <c r="AW676" s="30" t="s">
        <v>388</v>
      </c>
      <c r="AX676" s="30">
        <v>0</v>
      </c>
      <c r="AY676" s="30">
        <v>0</v>
      </c>
      <c r="AZ676" s="29" t="s">
        <v>156</v>
      </c>
      <c r="BA676" s="29" t="s">
        <v>153</v>
      </c>
      <c r="BB676" s="30">
        <v>0</v>
      </c>
      <c r="BC676" s="30">
        <v>0</v>
      </c>
      <c r="BD676" s="35" t="s">
        <v>827</v>
      </c>
      <c r="BE676" s="30">
        <v>0</v>
      </c>
      <c r="BF676" s="30">
        <v>0</v>
      </c>
      <c r="BG676" s="30">
        <v>0</v>
      </c>
      <c r="BH676" s="30">
        <v>0</v>
      </c>
      <c r="BI676" s="30">
        <v>0</v>
      </c>
      <c r="BJ676" s="30">
        <v>0</v>
      </c>
      <c r="BK676" s="37">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12">
        <v>62000006</v>
      </c>
      <c r="D677" s="27" t="s">
        <v>342</v>
      </c>
      <c r="E677" s="12">
        <v>1</v>
      </c>
      <c r="F677" s="12">
        <v>80000001</v>
      </c>
      <c r="G677" s="12">
        <v>0</v>
      </c>
      <c r="H677" s="12">
        <v>0</v>
      </c>
      <c r="I677" s="12">
        <v>1</v>
      </c>
      <c r="J677" s="12">
        <v>0</v>
      </c>
      <c r="K677" s="8">
        <v>0</v>
      </c>
      <c r="L677" s="12">
        <v>0</v>
      </c>
      <c r="M677" s="12">
        <v>0</v>
      </c>
      <c r="N677" s="12">
        <v>1</v>
      </c>
      <c r="O677" s="12">
        <v>0</v>
      </c>
      <c r="P677" s="12">
        <v>0</v>
      </c>
      <c r="Q677" s="12">
        <v>0</v>
      </c>
      <c r="R677" s="12">
        <v>0</v>
      </c>
      <c r="S677" s="12">
        <v>0</v>
      </c>
      <c r="T677" s="12">
        <v>1</v>
      </c>
      <c r="U677" s="12">
        <v>2</v>
      </c>
      <c r="V677" s="12">
        <v>0</v>
      </c>
      <c r="W677" s="12">
        <v>3</v>
      </c>
      <c r="X677" s="12"/>
      <c r="Y677" s="12">
        <v>0</v>
      </c>
      <c r="Z677" s="12">
        <v>0</v>
      </c>
      <c r="AA677" s="12">
        <v>0</v>
      </c>
      <c r="AB677" s="12">
        <v>0</v>
      </c>
      <c r="AC677" s="12">
        <v>0</v>
      </c>
      <c r="AD677" s="12">
        <v>0</v>
      </c>
      <c r="AE677" s="12">
        <v>7</v>
      </c>
      <c r="AF677" s="12">
        <v>0</v>
      </c>
      <c r="AG677" s="12">
        <v>0</v>
      </c>
      <c r="AH677" s="12">
        <v>7</v>
      </c>
      <c r="AI677" s="12">
        <v>0</v>
      </c>
      <c r="AJ677" s="12">
        <v>0</v>
      </c>
      <c r="AK677" s="12">
        <v>6</v>
      </c>
      <c r="AL677" s="12">
        <v>0</v>
      </c>
      <c r="AM677" s="12">
        <v>0</v>
      </c>
      <c r="AN677" s="12">
        <v>0</v>
      </c>
      <c r="AO677" s="12">
        <v>0.5</v>
      </c>
      <c r="AP677" s="12">
        <v>1000</v>
      </c>
      <c r="AQ677" s="12">
        <v>0</v>
      </c>
      <c r="AR677" s="12">
        <v>0</v>
      </c>
      <c r="AS677" s="12">
        <v>0</v>
      </c>
      <c r="AT677" s="12" t="s">
        <v>153</v>
      </c>
      <c r="AU677" s="12"/>
      <c r="AV677" s="27" t="s">
        <v>189</v>
      </c>
      <c r="AW677" s="12" t="s">
        <v>172</v>
      </c>
      <c r="AX677" s="12" t="s">
        <v>153</v>
      </c>
      <c r="AY677" s="12" t="s">
        <v>343</v>
      </c>
      <c r="AZ677" s="27" t="s">
        <v>156</v>
      </c>
      <c r="BA677" s="12">
        <v>0</v>
      </c>
      <c r="BB677" s="12" t="s">
        <v>828</v>
      </c>
      <c r="BC677" s="12">
        <v>0</v>
      </c>
      <c r="BD677" s="34" t="s">
        <v>829</v>
      </c>
      <c r="BE677" s="12">
        <v>0</v>
      </c>
      <c r="BF677" s="12">
        <v>0</v>
      </c>
      <c r="BG677" s="12">
        <v>0</v>
      </c>
      <c r="BH677" s="12">
        <v>0</v>
      </c>
      <c r="BI677" s="12">
        <v>0</v>
      </c>
      <c r="BJ677" s="12">
        <v>0</v>
      </c>
      <c r="BK677" s="36">
        <v>0</v>
      </c>
      <c r="BL677" s="12">
        <v>0</v>
      </c>
      <c r="BM677" s="12">
        <v>0</v>
      </c>
      <c r="BN677" s="12">
        <v>0</v>
      </c>
      <c r="BO677" s="12">
        <v>0</v>
      </c>
      <c r="BP677" s="12">
        <v>0</v>
      </c>
      <c r="BQ677" s="12">
        <v>0</v>
      </c>
      <c r="BR677" s="12">
        <v>0</v>
      </c>
      <c r="BS677" s="12"/>
      <c r="BT677" s="12"/>
      <c r="BU677" s="12"/>
      <c r="BV677" s="12">
        <v>0</v>
      </c>
      <c r="BW677" s="12">
        <v>0</v>
      </c>
      <c r="BX677" s="12">
        <v>0</v>
      </c>
    </row>
    <row r="678" ht="20.1" customHeight="1" spans="3:76">
      <c r="C678" s="77">
        <v>62000007</v>
      </c>
      <c r="D678" s="78" t="s">
        <v>819</v>
      </c>
      <c r="E678" s="77">
        <v>1</v>
      </c>
      <c r="F678" s="12">
        <v>80000001</v>
      </c>
      <c r="G678" s="77">
        <v>0</v>
      </c>
      <c r="H678" s="77">
        <v>0</v>
      </c>
      <c r="I678" s="77">
        <v>1</v>
      </c>
      <c r="J678" s="77">
        <v>0</v>
      </c>
      <c r="K678" s="77">
        <v>0</v>
      </c>
      <c r="L678" s="77">
        <v>0</v>
      </c>
      <c r="M678" s="77">
        <v>0</v>
      </c>
      <c r="N678" s="77">
        <v>2</v>
      </c>
      <c r="O678" s="77">
        <v>1</v>
      </c>
      <c r="P678" s="77">
        <v>0.2</v>
      </c>
      <c r="Q678" s="77">
        <v>0</v>
      </c>
      <c r="R678" s="77">
        <v>0</v>
      </c>
      <c r="S678" s="77">
        <v>0</v>
      </c>
      <c r="T678" s="77">
        <v>1</v>
      </c>
      <c r="U678" s="77">
        <v>2</v>
      </c>
      <c r="V678" s="77">
        <v>0</v>
      </c>
      <c r="W678" s="77">
        <v>0</v>
      </c>
      <c r="X678" s="77"/>
      <c r="Y678" s="77">
        <v>0</v>
      </c>
      <c r="Z678" s="77">
        <v>0</v>
      </c>
      <c r="AA678" s="77">
        <v>0</v>
      </c>
      <c r="AB678" s="77">
        <v>0</v>
      </c>
      <c r="AC678" s="77">
        <v>1</v>
      </c>
      <c r="AD678" s="77">
        <v>0</v>
      </c>
      <c r="AE678" s="77">
        <v>1</v>
      </c>
      <c r="AF678" s="77">
        <v>0</v>
      </c>
      <c r="AG678" s="77">
        <v>0</v>
      </c>
      <c r="AH678" s="77">
        <v>2</v>
      </c>
      <c r="AI678" s="77">
        <v>0</v>
      </c>
      <c r="AJ678" s="77">
        <v>0</v>
      </c>
      <c r="AK678" s="77">
        <v>0</v>
      </c>
      <c r="AL678" s="77">
        <v>0</v>
      </c>
      <c r="AM678" s="77">
        <v>0</v>
      </c>
      <c r="AN678" s="77">
        <v>0</v>
      </c>
      <c r="AO678" s="77">
        <v>0</v>
      </c>
      <c r="AP678" s="77">
        <v>1000</v>
      </c>
      <c r="AQ678" s="77">
        <v>0</v>
      </c>
      <c r="AR678" s="77">
        <v>0</v>
      </c>
      <c r="AS678" s="77">
        <v>92000005</v>
      </c>
      <c r="AT678" s="77" t="s">
        <v>153</v>
      </c>
      <c r="AU678" s="77"/>
      <c r="AV678" s="78" t="s">
        <v>171</v>
      </c>
      <c r="AW678" s="77" t="s">
        <v>211</v>
      </c>
      <c r="AX678" s="77">
        <v>0</v>
      </c>
      <c r="AY678" s="77">
        <v>40000003</v>
      </c>
      <c r="AZ678" s="78" t="s">
        <v>156</v>
      </c>
      <c r="BA678" s="77" t="s">
        <v>153</v>
      </c>
      <c r="BB678" s="77">
        <v>0</v>
      </c>
      <c r="BC678" s="77">
        <v>0</v>
      </c>
      <c r="BD678" s="93" t="s">
        <v>830</v>
      </c>
      <c r="BE678" s="77">
        <v>0</v>
      </c>
      <c r="BF678" s="77">
        <v>0</v>
      </c>
      <c r="BG678" s="77">
        <v>0</v>
      </c>
      <c r="BH678" s="77">
        <v>0</v>
      </c>
      <c r="BI678" s="77">
        <v>0</v>
      </c>
      <c r="BJ678" s="77">
        <v>0</v>
      </c>
      <c r="BK678" s="98">
        <v>0</v>
      </c>
      <c r="BL678" s="77">
        <v>1</v>
      </c>
      <c r="BM678" s="12">
        <v>0</v>
      </c>
      <c r="BN678" s="12">
        <v>0</v>
      </c>
      <c r="BO678" s="12">
        <v>0</v>
      </c>
      <c r="BP678" s="12">
        <v>0</v>
      </c>
      <c r="BQ678" s="12">
        <v>0</v>
      </c>
      <c r="BR678" s="12">
        <v>0</v>
      </c>
      <c r="BS678" s="12"/>
      <c r="BT678" s="12"/>
      <c r="BU678" s="12"/>
      <c r="BV678" s="12">
        <v>0</v>
      </c>
      <c r="BW678" s="12">
        <v>0</v>
      </c>
      <c r="BX678" s="12">
        <v>0</v>
      </c>
    </row>
    <row r="679" ht="20.1" customHeight="1" spans="3:76">
      <c r="C679" s="30">
        <v>62000008</v>
      </c>
      <c r="D679" s="29" t="s">
        <v>831</v>
      </c>
      <c r="E679" s="30">
        <v>1</v>
      </c>
      <c r="F679" s="12">
        <v>80000001</v>
      </c>
      <c r="G679" s="30">
        <v>0</v>
      </c>
      <c r="H679" s="30">
        <v>0</v>
      </c>
      <c r="I679" s="30">
        <v>1</v>
      </c>
      <c r="J679" s="30">
        <v>0</v>
      </c>
      <c r="K679" s="28">
        <v>0</v>
      </c>
      <c r="L679" s="30">
        <v>0</v>
      </c>
      <c r="M679" s="30">
        <v>0</v>
      </c>
      <c r="N679" s="30">
        <v>2</v>
      </c>
      <c r="O679" s="30">
        <v>2</v>
      </c>
      <c r="P679" s="30">
        <v>0.3</v>
      </c>
      <c r="Q679" s="30">
        <v>0</v>
      </c>
      <c r="R679" s="30">
        <v>0</v>
      </c>
      <c r="S679" s="30">
        <v>0</v>
      </c>
      <c r="T679" s="30">
        <v>1</v>
      </c>
      <c r="U679" s="30">
        <v>2</v>
      </c>
      <c r="V679" s="30">
        <v>0</v>
      </c>
      <c r="W679" s="30">
        <v>0</v>
      </c>
      <c r="X679" s="30"/>
      <c r="Y679" s="30">
        <v>0</v>
      </c>
      <c r="Z679" s="30">
        <v>0</v>
      </c>
      <c r="AA679" s="30">
        <v>0</v>
      </c>
      <c r="AB679" s="30">
        <v>0</v>
      </c>
      <c r="AC679" s="30">
        <v>1</v>
      </c>
      <c r="AD679" s="30">
        <v>0</v>
      </c>
      <c r="AE679" s="30">
        <v>30</v>
      </c>
      <c r="AF679" s="30">
        <v>0</v>
      </c>
      <c r="AG679" s="30">
        <v>0</v>
      </c>
      <c r="AH679" s="30">
        <v>2</v>
      </c>
      <c r="AI679" s="30">
        <v>0</v>
      </c>
      <c r="AJ679" s="12">
        <v>0</v>
      </c>
      <c r="AK679" s="30">
        <v>0</v>
      </c>
      <c r="AL679" s="30">
        <v>0</v>
      </c>
      <c r="AM679" s="30">
        <v>0</v>
      </c>
      <c r="AN679" s="30">
        <v>0</v>
      </c>
      <c r="AO679" s="30">
        <v>0</v>
      </c>
      <c r="AP679" s="30">
        <v>1000</v>
      </c>
      <c r="AQ679" s="30">
        <v>0.5</v>
      </c>
      <c r="AR679" s="30">
        <v>0</v>
      </c>
      <c r="AS679" s="217" t="s">
        <v>832</v>
      </c>
      <c r="AT679" s="30" t="s">
        <v>153</v>
      </c>
      <c r="AU679" s="30"/>
      <c r="AV679" s="29" t="s">
        <v>171</v>
      </c>
      <c r="AW679" s="30" t="s">
        <v>211</v>
      </c>
      <c r="AX679" s="30">
        <v>0</v>
      </c>
      <c r="AY679" s="60">
        <v>21030020</v>
      </c>
      <c r="AZ679" s="29" t="s">
        <v>156</v>
      </c>
      <c r="BA679" s="29" t="s">
        <v>153</v>
      </c>
      <c r="BB679" s="30">
        <v>0</v>
      </c>
      <c r="BC679" s="30">
        <v>0</v>
      </c>
      <c r="BD679" s="35" t="s">
        <v>833</v>
      </c>
      <c r="BE679" s="30">
        <v>0</v>
      </c>
      <c r="BF679" s="30">
        <v>0</v>
      </c>
      <c r="BG679" s="30">
        <v>0</v>
      </c>
      <c r="BH679" s="30">
        <v>0</v>
      </c>
      <c r="BI679" s="30">
        <v>0</v>
      </c>
      <c r="BJ679" s="30">
        <v>0</v>
      </c>
      <c r="BK679" s="37">
        <v>0</v>
      </c>
      <c r="BL679" s="12">
        <v>1</v>
      </c>
      <c r="BM679" s="12">
        <v>0</v>
      </c>
      <c r="BN679" s="12">
        <v>0</v>
      </c>
      <c r="BO679" s="12">
        <v>0</v>
      </c>
      <c r="BP679" s="12">
        <v>0</v>
      </c>
      <c r="BQ679" s="12">
        <v>0</v>
      </c>
      <c r="BR679" s="12">
        <v>0</v>
      </c>
      <c r="BS679" s="12"/>
      <c r="BT679" s="12"/>
      <c r="BU679" s="12"/>
      <c r="BV679" s="12">
        <v>0</v>
      </c>
      <c r="BW679" s="12">
        <v>0</v>
      </c>
      <c r="BX679" s="12">
        <v>0</v>
      </c>
    </row>
    <row r="680" ht="20.1" customHeight="1" spans="3:76">
      <c r="C680" s="12">
        <v>62000009</v>
      </c>
      <c r="D680" s="27" t="s">
        <v>834</v>
      </c>
      <c r="E680" s="12">
        <v>1</v>
      </c>
      <c r="F680" s="12">
        <v>80000001</v>
      </c>
      <c r="G680" s="12">
        <v>0</v>
      </c>
      <c r="H680" s="12">
        <v>0</v>
      </c>
      <c r="I680" s="12">
        <v>1</v>
      </c>
      <c r="J680" s="12">
        <v>0</v>
      </c>
      <c r="K680" s="8">
        <v>0</v>
      </c>
      <c r="L680" s="12">
        <v>0</v>
      </c>
      <c r="M680" s="12">
        <v>0</v>
      </c>
      <c r="N680" s="12">
        <v>2</v>
      </c>
      <c r="O680" s="12">
        <v>2</v>
      </c>
      <c r="P680" s="12">
        <v>0.15</v>
      </c>
      <c r="Q680" s="12">
        <v>0</v>
      </c>
      <c r="R680" s="12">
        <v>0</v>
      </c>
      <c r="S680" s="12">
        <v>0</v>
      </c>
      <c r="T680" s="12">
        <v>1</v>
      </c>
      <c r="U680" s="12">
        <v>2</v>
      </c>
      <c r="V680" s="12">
        <v>0</v>
      </c>
      <c r="W680" s="12">
        <v>0</v>
      </c>
      <c r="X680" s="12"/>
      <c r="Y680" s="12">
        <v>0</v>
      </c>
      <c r="Z680" s="12">
        <v>0</v>
      </c>
      <c r="AA680" s="12">
        <v>0</v>
      </c>
      <c r="AB680" s="12">
        <v>0</v>
      </c>
      <c r="AC680" s="12">
        <v>0</v>
      </c>
      <c r="AD680" s="12">
        <v>0</v>
      </c>
      <c r="AE680" s="12">
        <v>90</v>
      </c>
      <c r="AF680" s="12">
        <v>0</v>
      </c>
      <c r="AG680" s="12">
        <v>0</v>
      </c>
      <c r="AH680" s="12">
        <v>2</v>
      </c>
      <c r="AI680" s="12">
        <v>0</v>
      </c>
      <c r="AJ680" s="12">
        <v>0</v>
      </c>
      <c r="AK680" s="12">
        <v>0</v>
      </c>
      <c r="AL680" s="12">
        <v>0</v>
      </c>
      <c r="AM680" s="12">
        <v>0</v>
      </c>
      <c r="AN680" s="12">
        <v>0</v>
      </c>
      <c r="AO680" s="12">
        <v>0</v>
      </c>
      <c r="AP680" s="12">
        <v>1000</v>
      </c>
      <c r="AQ680" s="12">
        <v>0</v>
      </c>
      <c r="AR680" s="12">
        <v>0</v>
      </c>
      <c r="AS680" s="211" t="s">
        <v>835</v>
      </c>
      <c r="AT680" s="12" t="s">
        <v>153</v>
      </c>
      <c r="AU680" s="12"/>
      <c r="AV680" s="27" t="s">
        <v>171</v>
      </c>
      <c r="AW680" s="12" t="s">
        <v>388</v>
      </c>
      <c r="AX680" s="12">
        <v>0</v>
      </c>
      <c r="AY680" s="12">
        <v>22000040</v>
      </c>
      <c r="AZ680" s="27" t="s">
        <v>156</v>
      </c>
      <c r="BA680" s="27" t="s">
        <v>153</v>
      </c>
      <c r="BB680" s="12">
        <v>0</v>
      </c>
      <c r="BC680" s="12">
        <v>0</v>
      </c>
      <c r="BD680" s="34" t="s">
        <v>836</v>
      </c>
      <c r="BE680" s="12">
        <v>0</v>
      </c>
      <c r="BF680" s="12">
        <v>0</v>
      </c>
      <c r="BG680" s="12">
        <v>0</v>
      </c>
      <c r="BH680" s="12">
        <v>0</v>
      </c>
      <c r="BI680" s="12">
        <v>0</v>
      </c>
      <c r="BJ680" s="12">
        <v>0</v>
      </c>
      <c r="BK680" s="36">
        <v>0</v>
      </c>
      <c r="BL680" s="12">
        <v>0</v>
      </c>
      <c r="BM680" s="12">
        <v>0</v>
      </c>
      <c r="BN680" s="12">
        <v>0</v>
      </c>
      <c r="BO680" s="12">
        <v>0</v>
      </c>
      <c r="BP680" s="12">
        <v>0</v>
      </c>
      <c r="BQ680" s="12">
        <v>0</v>
      </c>
      <c r="BR680" s="12">
        <v>0</v>
      </c>
      <c r="BS680" s="12"/>
      <c r="BT680" s="12"/>
      <c r="BU680" s="12"/>
      <c r="BV680" s="12">
        <v>0</v>
      </c>
      <c r="BW680" s="12">
        <v>0</v>
      </c>
      <c r="BX680" s="12">
        <v>0</v>
      </c>
    </row>
    <row r="681" ht="20.1" customHeight="1" spans="3:76">
      <c r="C681" s="12">
        <v>62000010</v>
      </c>
      <c r="D681" s="27" t="s">
        <v>837</v>
      </c>
      <c r="E681" s="12">
        <v>1</v>
      </c>
      <c r="F681" s="12">
        <v>80000001</v>
      </c>
      <c r="G681" s="12">
        <v>0</v>
      </c>
      <c r="H681" s="12">
        <v>0</v>
      </c>
      <c r="I681" s="12">
        <v>1</v>
      </c>
      <c r="J681" s="12">
        <v>0</v>
      </c>
      <c r="K681" s="8">
        <v>0</v>
      </c>
      <c r="L681" s="12">
        <v>0</v>
      </c>
      <c r="M681" s="12">
        <v>0</v>
      </c>
      <c r="N681" s="12">
        <v>1</v>
      </c>
      <c r="O681" s="12">
        <v>0</v>
      </c>
      <c r="P681" s="12">
        <v>0</v>
      </c>
      <c r="Q681" s="12">
        <v>0</v>
      </c>
      <c r="R681" s="12">
        <v>0</v>
      </c>
      <c r="S681" s="12">
        <v>0</v>
      </c>
      <c r="T681" s="12">
        <v>1</v>
      </c>
      <c r="U681" s="12">
        <v>2</v>
      </c>
      <c r="V681" s="12">
        <v>0</v>
      </c>
      <c r="W681" s="12">
        <v>1.2</v>
      </c>
      <c r="X681" s="12"/>
      <c r="Y681" s="12">
        <v>0</v>
      </c>
      <c r="Z681" s="12">
        <v>0</v>
      </c>
      <c r="AA681" s="12">
        <v>0</v>
      </c>
      <c r="AB681" s="12">
        <v>0</v>
      </c>
      <c r="AC681" s="12">
        <v>0</v>
      </c>
      <c r="AD681" s="12">
        <v>0</v>
      </c>
      <c r="AE681" s="12">
        <v>24</v>
      </c>
      <c r="AF681" s="12">
        <v>1</v>
      </c>
      <c r="AG681" s="12">
        <v>3</v>
      </c>
      <c r="AH681" s="12">
        <v>2</v>
      </c>
      <c r="AI681" s="12">
        <v>1</v>
      </c>
      <c r="AJ681" s="12">
        <v>0</v>
      </c>
      <c r="AK681" s="12">
        <v>4</v>
      </c>
      <c r="AL681" s="12">
        <v>0</v>
      </c>
      <c r="AM681" s="12">
        <v>0</v>
      </c>
      <c r="AN681" s="12">
        <v>0</v>
      </c>
      <c r="AO681" s="12">
        <v>0.5</v>
      </c>
      <c r="AP681" s="12">
        <v>6000</v>
      </c>
      <c r="AQ681" s="12">
        <v>0.5</v>
      </c>
      <c r="AR681" s="12">
        <v>0</v>
      </c>
      <c r="AS681" s="12">
        <v>0</v>
      </c>
      <c r="AT681" s="12" t="s">
        <v>153</v>
      </c>
      <c r="AU681" s="12"/>
      <c r="AV681" s="27" t="s">
        <v>567</v>
      </c>
      <c r="AW681" s="12" t="s">
        <v>155</v>
      </c>
      <c r="AX681" s="12">
        <v>10001006</v>
      </c>
      <c r="AY681" s="12">
        <v>22000020</v>
      </c>
      <c r="AZ681" s="27" t="s">
        <v>215</v>
      </c>
      <c r="BA681" s="27" t="s">
        <v>216</v>
      </c>
      <c r="BB681" s="12">
        <v>0</v>
      </c>
      <c r="BC681" s="12">
        <v>0</v>
      </c>
      <c r="BD681" s="34" t="s">
        <v>838</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62000011</v>
      </c>
      <c r="D682" s="27" t="s">
        <v>839</v>
      </c>
      <c r="E682" s="12">
        <v>1</v>
      </c>
      <c r="F682" s="12">
        <v>80000001</v>
      </c>
      <c r="G682" s="12">
        <v>0</v>
      </c>
      <c r="H682" s="12">
        <v>0</v>
      </c>
      <c r="I682" s="12">
        <v>1</v>
      </c>
      <c r="J682" s="12">
        <v>0</v>
      </c>
      <c r="K682" s="8">
        <v>0</v>
      </c>
      <c r="L682" s="12">
        <v>0</v>
      </c>
      <c r="M682" s="12">
        <v>0</v>
      </c>
      <c r="N682" s="12">
        <v>2</v>
      </c>
      <c r="O682" s="12">
        <v>5</v>
      </c>
      <c r="P682" s="12">
        <v>1</v>
      </c>
      <c r="Q682" s="12">
        <v>0</v>
      </c>
      <c r="R682" s="12">
        <v>0</v>
      </c>
      <c r="S682" s="12">
        <v>0</v>
      </c>
      <c r="T682" s="12">
        <v>1</v>
      </c>
      <c r="U682" s="12">
        <v>2</v>
      </c>
      <c r="V682" s="12">
        <v>0</v>
      </c>
      <c r="W682" s="12">
        <v>1</v>
      </c>
      <c r="X682" s="12"/>
      <c r="Y682" s="12">
        <v>0</v>
      </c>
      <c r="Z682" s="12">
        <v>0</v>
      </c>
      <c r="AA682" s="12">
        <v>0</v>
      </c>
      <c r="AB682" s="12">
        <v>0</v>
      </c>
      <c r="AC682" s="12">
        <v>1</v>
      </c>
      <c r="AD682" s="12">
        <v>0</v>
      </c>
      <c r="AE682" s="12">
        <v>1</v>
      </c>
      <c r="AF682" s="12">
        <v>0</v>
      </c>
      <c r="AG682" s="12">
        <v>0</v>
      </c>
      <c r="AH682" s="12">
        <v>7</v>
      </c>
      <c r="AI682" s="12">
        <v>0</v>
      </c>
      <c r="AJ682" s="12">
        <v>0</v>
      </c>
      <c r="AK682" s="12">
        <v>3</v>
      </c>
      <c r="AL682" s="12">
        <v>0</v>
      </c>
      <c r="AM682" s="12">
        <v>0</v>
      </c>
      <c r="AN682" s="12">
        <v>0</v>
      </c>
      <c r="AO682" s="12">
        <v>0</v>
      </c>
      <c r="AP682" s="12">
        <v>3000</v>
      </c>
      <c r="AQ682" s="12">
        <v>0.5</v>
      </c>
      <c r="AR682" s="12">
        <v>0</v>
      </c>
      <c r="AS682" s="12">
        <v>0</v>
      </c>
      <c r="AT682" s="12">
        <v>0</v>
      </c>
      <c r="AU682" s="12"/>
      <c r="AV682" s="27" t="s">
        <v>171</v>
      </c>
      <c r="AW682" s="12">
        <v>0</v>
      </c>
      <c r="AX682" s="12">
        <v>0</v>
      </c>
      <c r="AY682" s="12">
        <v>0</v>
      </c>
      <c r="AZ682" s="27" t="s">
        <v>156</v>
      </c>
      <c r="BA682" s="27">
        <v>0</v>
      </c>
      <c r="BB682" s="12">
        <v>0</v>
      </c>
      <c r="BC682" s="12">
        <v>0</v>
      </c>
      <c r="BD682" s="34" t="s">
        <v>840</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62000012</v>
      </c>
      <c r="D683" s="27" t="s">
        <v>841</v>
      </c>
      <c r="E683" s="12">
        <v>1</v>
      </c>
      <c r="F683" s="12">
        <v>80000001</v>
      </c>
      <c r="G683" s="12">
        <v>0</v>
      </c>
      <c r="H683" s="12">
        <v>0</v>
      </c>
      <c r="I683" s="12">
        <v>1</v>
      </c>
      <c r="J683" s="12">
        <v>0</v>
      </c>
      <c r="K683" s="8">
        <v>0</v>
      </c>
      <c r="L683" s="12">
        <v>0</v>
      </c>
      <c r="M683" s="12">
        <v>0</v>
      </c>
      <c r="N683" s="12">
        <v>2</v>
      </c>
      <c r="O683" s="12">
        <v>3</v>
      </c>
      <c r="P683" s="12">
        <v>0.2</v>
      </c>
      <c r="Q683" s="12">
        <v>0</v>
      </c>
      <c r="R683" s="12">
        <v>0</v>
      </c>
      <c r="S683" s="12">
        <v>0</v>
      </c>
      <c r="T683" s="12">
        <v>1</v>
      </c>
      <c r="U683" s="12">
        <v>2</v>
      </c>
      <c r="V683" s="12">
        <v>0</v>
      </c>
      <c r="W683" s="12">
        <v>0</v>
      </c>
      <c r="X683" s="12"/>
      <c r="Y683" s="12">
        <v>0</v>
      </c>
      <c r="Z683" s="12">
        <v>0</v>
      </c>
      <c r="AA683" s="12">
        <v>0</v>
      </c>
      <c r="AB683" s="12">
        <v>0</v>
      </c>
      <c r="AC683" s="12">
        <v>1</v>
      </c>
      <c r="AD683" s="12">
        <v>0</v>
      </c>
      <c r="AE683" s="12">
        <v>10</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90000008</v>
      </c>
      <c r="AU683" s="12"/>
      <c r="AV683" s="27" t="s">
        <v>171</v>
      </c>
      <c r="AW683" s="12">
        <v>0</v>
      </c>
      <c r="AX683" s="12">
        <v>0</v>
      </c>
      <c r="AY683" s="12">
        <v>0</v>
      </c>
      <c r="AZ683" s="27" t="s">
        <v>156</v>
      </c>
      <c r="BA683" s="27">
        <v>0</v>
      </c>
      <c r="BB683" s="12">
        <v>0</v>
      </c>
      <c r="BC683" s="12">
        <v>0</v>
      </c>
      <c r="BD683" s="34" t="s">
        <v>842</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62000031</v>
      </c>
      <c r="D684" s="27" t="s">
        <v>843</v>
      </c>
      <c r="E684" s="12">
        <v>1</v>
      </c>
      <c r="F684" s="12">
        <v>80000001</v>
      </c>
      <c r="G684" s="12">
        <v>0</v>
      </c>
      <c r="H684" s="12">
        <v>0</v>
      </c>
      <c r="I684" s="12">
        <v>1</v>
      </c>
      <c r="J684" s="12">
        <v>0</v>
      </c>
      <c r="K684" s="8">
        <v>0</v>
      </c>
      <c r="L684" s="12">
        <v>0</v>
      </c>
      <c r="M684" s="12">
        <v>0</v>
      </c>
      <c r="N684" s="12">
        <v>2</v>
      </c>
      <c r="O684" s="12">
        <v>10</v>
      </c>
      <c r="P684" s="12">
        <v>0.05</v>
      </c>
      <c r="Q684" s="12">
        <v>0</v>
      </c>
      <c r="R684" s="12">
        <v>0</v>
      </c>
      <c r="S684" s="12">
        <v>0</v>
      </c>
      <c r="T684" s="12">
        <v>1</v>
      </c>
      <c r="U684" s="12">
        <v>2</v>
      </c>
      <c r="V684" s="12">
        <v>0</v>
      </c>
      <c r="W684" s="12">
        <v>0</v>
      </c>
      <c r="X684" s="12"/>
      <c r="Y684" s="12">
        <v>0</v>
      </c>
      <c r="Z684" s="12">
        <v>0</v>
      </c>
      <c r="AA684" s="12">
        <v>0</v>
      </c>
      <c r="AB684" s="12">
        <v>0</v>
      </c>
      <c r="AC684" s="12">
        <v>1</v>
      </c>
      <c r="AD684" s="12">
        <v>0</v>
      </c>
      <c r="AE684" s="12">
        <v>1</v>
      </c>
      <c r="AF684" s="12">
        <v>0</v>
      </c>
      <c r="AG684" s="12">
        <v>0</v>
      </c>
      <c r="AH684" s="12">
        <v>2</v>
      </c>
      <c r="AI684" s="12">
        <v>0</v>
      </c>
      <c r="AJ684" s="12">
        <v>0</v>
      </c>
      <c r="AK684" s="12">
        <v>0</v>
      </c>
      <c r="AL684" s="12">
        <v>0</v>
      </c>
      <c r="AM684" s="12">
        <v>0</v>
      </c>
      <c r="AN684" s="12">
        <v>0</v>
      </c>
      <c r="AO684" s="12">
        <v>0</v>
      </c>
      <c r="AP684" s="12">
        <v>1000</v>
      </c>
      <c r="AQ684" s="12">
        <v>0</v>
      </c>
      <c r="AR684" s="12">
        <v>0</v>
      </c>
      <c r="AS684" s="12">
        <v>92000021</v>
      </c>
      <c r="AT684" s="12" t="s">
        <v>153</v>
      </c>
      <c r="AU684" s="12"/>
      <c r="AV684" s="27" t="s">
        <v>171</v>
      </c>
      <c r="AW684" s="12" t="s">
        <v>211</v>
      </c>
      <c r="AX684" s="12">
        <v>0</v>
      </c>
      <c r="AY684" s="12">
        <v>40000003</v>
      </c>
      <c r="AZ684" s="27" t="s">
        <v>156</v>
      </c>
      <c r="BA684" s="27" t="s">
        <v>153</v>
      </c>
      <c r="BB684" s="12">
        <v>0</v>
      </c>
      <c r="BC684" s="12">
        <v>0</v>
      </c>
      <c r="BD684" s="34" t="s">
        <v>844</v>
      </c>
      <c r="BE684" s="12">
        <v>0</v>
      </c>
      <c r="BF684" s="12">
        <v>0</v>
      </c>
      <c r="BG684" s="12">
        <v>0</v>
      </c>
      <c r="BH684" s="12">
        <v>0</v>
      </c>
      <c r="BI684" s="12">
        <v>0</v>
      </c>
      <c r="BJ684" s="12">
        <v>0</v>
      </c>
      <c r="BK684" s="36">
        <v>0</v>
      </c>
      <c r="BL684" s="12">
        <v>1</v>
      </c>
      <c r="BM684" s="12">
        <v>0</v>
      </c>
      <c r="BN684" s="12">
        <v>0</v>
      </c>
      <c r="BO684" s="12">
        <v>0</v>
      </c>
      <c r="BP684" s="12">
        <v>0</v>
      </c>
      <c r="BQ684" s="12">
        <v>0</v>
      </c>
      <c r="BR684" s="12">
        <v>0</v>
      </c>
      <c r="BS684" s="12"/>
      <c r="BT684" s="12"/>
      <c r="BU684" s="12"/>
      <c r="BV684" s="12">
        <v>0</v>
      </c>
      <c r="BW684" s="12">
        <v>0</v>
      </c>
      <c r="BX684" s="12">
        <v>0</v>
      </c>
    </row>
    <row r="685" ht="20.1" customHeight="1" spans="3:76">
      <c r="C685" s="12">
        <v>62000032</v>
      </c>
      <c r="D685" s="27" t="s">
        <v>845</v>
      </c>
      <c r="E685" s="12">
        <v>1</v>
      </c>
      <c r="F685" s="12">
        <v>80000001</v>
      </c>
      <c r="G685" s="12">
        <v>0</v>
      </c>
      <c r="H685" s="12">
        <v>0</v>
      </c>
      <c r="I685" s="12">
        <v>1</v>
      </c>
      <c r="J685" s="12">
        <v>0</v>
      </c>
      <c r="K685" s="8">
        <v>0</v>
      </c>
      <c r="L685" s="12">
        <v>0</v>
      </c>
      <c r="M685" s="12">
        <v>0</v>
      </c>
      <c r="N685" s="12">
        <v>1</v>
      </c>
      <c r="O685" s="12">
        <v>0</v>
      </c>
      <c r="P685" s="12">
        <v>0</v>
      </c>
      <c r="Q685" s="12">
        <v>0</v>
      </c>
      <c r="R685" s="12">
        <v>0</v>
      </c>
      <c r="S685" s="12">
        <v>0</v>
      </c>
      <c r="T685" s="12">
        <v>1</v>
      </c>
      <c r="U685" s="12">
        <v>2</v>
      </c>
      <c r="V685" s="12">
        <v>0</v>
      </c>
      <c r="W685" s="12">
        <v>0</v>
      </c>
      <c r="X685" s="12"/>
      <c r="Y685" s="12">
        <v>0</v>
      </c>
      <c r="Z685" s="12">
        <v>0</v>
      </c>
      <c r="AA685" s="12">
        <v>0</v>
      </c>
      <c r="AB685" s="12">
        <v>0</v>
      </c>
      <c r="AC685" s="12">
        <v>1</v>
      </c>
      <c r="AD685" s="12">
        <v>0</v>
      </c>
      <c r="AE685" s="12">
        <v>20</v>
      </c>
      <c r="AF685" s="12">
        <v>0</v>
      </c>
      <c r="AG685" s="12">
        <v>20</v>
      </c>
      <c r="AH685" s="12">
        <v>2</v>
      </c>
      <c r="AI685" s="12">
        <v>0</v>
      </c>
      <c r="AJ685" s="12">
        <v>0</v>
      </c>
      <c r="AK685" s="12">
        <v>0</v>
      </c>
      <c r="AL685" s="12">
        <v>0</v>
      </c>
      <c r="AM685" s="12">
        <v>0</v>
      </c>
      <c r="AN685" s="12">
        <v>0</v>
      </c>
      <c r="AO685" s="12">
        <v>0</v>
      </c>
      <c r="AP685" s="12">
        <v>1000</v>
      </c>
      <c r="AQ685" s="12">
        <v>0</v>
      </c>
      <c r="AR685" s="12">
        <v>0</v>
      </c>
      <c r="AS685" s="12">
        <v>92000022</v>
      </c>
      <c r="AT685" s="12">
        <v>92000032</v>
      </c>
      <c r="AU685" s="12"/>
      <c r="AV685" s="27" t="s">
        <v>171</v>
      </c>
      <c r="AW685" s="12" t="s">
        <v>211</v>
      </c>
      <c r="AX685" s="12">
        <v>0</v>
      </c>
      <c r="AY685" s="12">
        <v>40000003</v>
      </c>
      <c r="AZ685" s="27" t="s">
        <v>156</v>
      </c>
      <c r="BA685" s="27" t="s">
        <v>153</v>
      </c>
      <c r="BB685" s="12">
        <v>0</v>
      </c>
      <c r="BC685" s="12">
        <v>0</v>
      </c>
      <c r="BD685" s="34" t="s">
        <v>846</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31">
        <v>62000033</v>
      </c>
      <c r="D686" s="79" t="s">
        <v>847</v>
      </c>
      <c r="E686" s="31">
        <v>1</v>
      </c>
      <c r="F686" s="12">
        <v>80000001</v>
      </c>
      <c r="G686" s="31">
        <v>0</v>
      </c>
      <c r="H686" s="31">
        <v>0</v>
      </c>
      <c r="I686" s="31">
        <v>1</v>
      </c>
      <c r="J686" s="31">
        <v>0</v>
      </c>
      <c r="K686" s="31">
        <v>0</v>
      </c>
      <c r="L686" s="31">
        <v>0</v>
      </c>
      <c r="M686" s="31">
        <v>0</v>
      </c>
      <c r="N686" s="31">
        <v>2</v>
      </c>
      <c r="O686" s="31">
        <v>1</v>
      </c>
      <c r="P686" s="31">
        <v>0.05</v>
      </c>
      <c r="Q686" s="31">
        <v>0</v>
      </c>
      <c r="R686" s="31">
        <v>0</v>
      </c>
      <c r="S686" s="31">
        <v>0</v>
      </c>
      <c r="T686" s="31">
        <v>1</v>
      </c>
      <c r="U686" s="31">
        <v>2</v>
      </c>
      <c r="V686" s="31">
        <v>0</v>
      </c>
      <c r="W686" s="31">
        <v>0</v>
      </c>
      <c r="X686" s="31"/>
      <c r="Y686" s="31">
        <v>0</v>
      </c>
      <c r="Z686" s="31">
        <v>0</v>
      </c>
      <c r="AA686" s="31">
        <v>0</v>
      </c>
      <c r="AB686" s="31">
        <v>0</v>
      </c>
      <c r="AC686" s="31">
        <v>1</v>
      </c>
      <c r="AD686" s="31">
        <v>0</v>
      </c>
      <c r="AE686" s="31">
        <v>1</v>
      </c>
      <c r="AF686" s="31">
        <v>0</v>
      </c>
      <c r="AG686" s="31">
        <v>0</v>
      </c>
      <c r="AH686" s="31">
        <v>7</v>
      </c>
      <c r="AI686" s="31">
        <v>0</v>
      </c>
      <c r="AJ686" s="31">
        <v>0</v>
      </c>
      <c r="AK686" s="31">
        <v>0</v>
      </c>
      <c r="AL686" s="31">
        <v>0</v>
      </c>
      <c r="AM686" s="31">
        <v>0</v>
      </c>
      <c r="AN686" s="31">
        <v>0</v>
      </c>
      <c r="AO686" s="31">
        <v>0</v>
      </c>
      <c r="AP686" s="31">
        <v>1000</v>
      </c>
      <c r="AQ686" s="31">
        <v>0</v>
      </c>
      <c r="AR686" s="31">
        <v>0</v>
      </c>
      <c r="AS686" s="31">
        <v>0</v>
      </c>
      <c r="AT686" s="31">
        <v>92000033</v>
      </c>
      <c r="AU686" s="31"/>
      <c r="AV686" s="79" t="s">
        <v>171</v>
      </c>
      <c r="AW686" s="31" t="s">
        <v>211</v>
      </c>
      <c r="AX686" s="31">
        <v>0</v>
      </c>
      <c r="AY686" s="31">
        <v>40000003</v>
      </c>
      <c r="AZ686" s="79" t="s">
        <v>156</v>
      </c>
      <c r="BA686" s="79" t="s">
        <v>153</v>
      </c>
      <c r="BB686" s="31">
        <v>0</v>
      </c>
      <c r="BC686" s="31">
        <v>0</v>
      </c>
      <c r="BD686" s="33" t="s">
        <v>848</v>
      </c>
      <c r="BE686" s="31">
        <v>0</v>
      </c>
      <c r="BF686" s="31">
        <v>0</v>
      </c>
      <c r="BG686" s="31">
        <v>0</v>
      </c>
      <c r="BH686" s="31">
        <v>0</v>
      </c>
      <c r="BI686" s="31">
        <v>0</v>
      </c>
      <c r="BJ686" s="31">
        <v>0</v>
      </c>
      <c r="BK686" s="99">
        <v>0</v>
      </c>
      <c r="BL686" s="31">
        <v>1</v>
      </c>
      <c r="BM686" s="31">
        <v>0</v>
      </c>
      <c r="BN686" s="31">
        <v>0</v>
      </c>
      <c r="BO686" s="31">
        <v>0</v>
      </c>
      <c r="BP686" s="31">
        <v>0</v>
      </c>
      <c r="BQ686" s="31">
        <v>0</v>
      </c>
      <c r="BR686" s="12">
        <v>0</v>
      </c>
      <c r="BS686" s="12"/>
      <c r="BT686" s="12"/>
      <c r="BU686" s="12"/>
      <c r="BV686" s="31">
        <v>0</v>
      </c>
      <c r="BW686" s="31">
        <v>0</v>
      </c>
      <c r="BX686" s="31">
        <v>0</v>
      </c>
    </row>
    <row r="687" ht="19.5" customHeight="1" spans="3:76">
      <c r="C687" s="31">
        <v>62000034</v>
      </c>
      <c r="D687" s="79" t="s">
        <v>849</v>
      </c>
      <c r="E687" s="10">
        <v>1</v>
      </c>
      <c r="F687" s="12">
        <v>80000001</v>
      </c>
      <c r="G687" s="10">
        <v>0</v>
      </c>
      <c r="H687" s="10">
        <v>0</v>
      </c>
      <c r="I687" s="10">
        <v>1</v>
      </c>
      <c r="J687" s="10">
        <v>0</v>
      </c>
      <c r="K687" s="10">
        <v>0</v>
      </c>
      <c r="L687" s="8">
        <v>0</v>
      </c>
      <c r="M687" s="8">
        <v>0</v>
      </c>
      <c r="N687" s="8">
        <v>2</v>
      </c>
      <c r="O687" s="8">
        <v>1</v>
      </c>
      <c r="P687" s="8">
        <v>1</v>
      </c>
      <c r="Q687" s="8">
        <v>0</v>
      </c>
      <c r="R687" s="12">
        <v>0</v>
      </c>
      <c r="S687" s="8">
        <v>0</v>
      </c>
      <c r="T687" s="8">
        <v>1</v>
      </c>
      <c r="U687" s="8">
        <v>2</v>
      </c>
      <c r="V687" s="8">
        <v>0</v>
      </c>
      <c r="W687" s="8">
        <v>2.5</v>
      </c>
      <c r="X687" s="8"/>
      <c r="Y687" s="8">
        <v>0</v>
      </c>
      <c r="Z687" s="8">
        <v>0</v>
      </c>
      <c r="AA687" s="8">
        <v>0</v>
      </c>
      <c r="AB687" s="8">
        <v>0</v>
      </c>
      <c r="AC687" s="8">
        <v>0</v>
      </c>
      <c r="AD687" s="8">
        <v>0</v>
      </c>
      <c r="AE687" s="8">
        <v>1</v>
      </c>
      <c r="AF687" s="8">
        <v>1</v>
      </c>
      <c r="AG687" s="8">
        <v>3</v>
      </c>
      <c r="AH687" s="12">
        <v>1</v>
      </c>
      <c r="AI687" s="12">
        <v>0</v>
      </c>
      <c r="AJ687" s="12">
        <v>0</v>
      </c>
      <c r="AK687" s="12">
        <v>0</v>
      </c>
      <c r="AL687" s="8">
        <v>0</v>
      </c>
      <c r="AM687" s="8">
        <v>0</v>
      </c>
      <c r="AN687" s="8">
        <v>0</v>
      </c>
      <c r="AO687" s="8">
        <v>0</v>
      </c>
      <c r="AP687" s="8">
        <v>5000</v>
      </c>
      <c r="AQ687" s="8">
        <v>0</v>
      </c>
      <c r="AR687" s="8">
        <v>0</v>
      </c>
      <c r="AS687" s="12">
        <v>0</v>
      </c>
      <c r="AT687" s="8">
        <v>0</v>
      </c>
      <c r="AU687" s="8"/>
      <c r="AV687" s="11" t="s">
        <v>189</v>
      </c>
      <c r="AW687" s="8" t="s">
        <v>159</v>
      </c>
      <c r="AX687" s="10">
        <v>10000007</v>
      </c>
      <c r="AY687" s="10">
        <v>70403005</v>
      </c>
      <c r="AZ687" s="9" t="s">
        <v>156</v>
      </c>
      <c r="BA687" s="8">
        <v>0</v>
      </c>
      <c r="BB687" s="17">
        <v>0</v>
      </c>
      <c r="BC687" s="17">
        <v>0</v>
      </c>
      <c r="BD687" s="23" t="s">
        <v>850</v>
      </c>
      <c r="BE687" s="8">
        <v>0</v>
      </c>
      <c r="BF687" s="8">
        <v>0</v>
      </c>
      <c r="BG687" s="8">
        <v>0</v>
      </c>
      <c r="BH687" s="8">
        <v>0</v>
      </c>
      <c r="BI687" s="8">
        <v>0</v>
      </c>
      <c r="BJ687" s="8">
        <v>0</v>
      </c>
      <c r="BK687" s="25">
        <v>0</v>
      </c>
      <c r="BL687" s="12">
        <v>0</v>
      </c>
      <c r="BM687" s="12">
        <v>0</v>
      </c>
      <c r="BN687" s="12">
        <v>0</v>
      </c>
      <c r="BO687" s="12">
        <v>0</v>
      </c>
      <c r="BP687" s="12">
        <v>0</v>
      </c>
      <c r="BQ687" s="12">
        <v>0</v>
      </c>
      <c r="BR687" s="12">
        <v>0</v>
      </c>
      <c r="BS687" s="12"/>
      <c r="BT687" s="12"/>
      <c r="BU687" s="12"/>
      <c r="BV687" s="12">
        <v>0</v>
      </c>
      <c r="BW687" s="12">
        <v>0</v>
      </c>
      <c r="BX687" s="12">
        <v>0</v>
      </c>
    </row>
    <row r="688" ht="20.1" customHeight="1" spans="3:76">
      <c r="C688" s="12">
        <v>62000035</v>
      </c>
      <c r="D688" s="27" t="s">
        <v>851</v>
      </c>
      <c r="E688" s="12">
        <v>1</v>
      </c>
      <c r="F688" s="12">
        <v>80000001</v>
      </c>
      <c r="G688" s="12">
        <v>0</v>
      </c>
      <c r="H688" s="12">
        <v>0</v>
      </c>
      <c r="I688" s="12">
        <v>1</v>
      </c>
      <c r="J688" s="12">
        <v>0</v>
      </c>
      <c r="K688" s="8">
        <v>0</v>
      </c>
      <c r="L688" s="12">
        <v>0</v>
      </c>
      <c r="M688" s="12">
        <v>0</v>
      </c>
      <c r="N688" s="12">
        <v>2</v>
      </c>
      <c r="O688" s="12">
        <v>1</v>
      </c>
      <c r="P688" s="12">
        <v>1</v>
      </c>
      <c r="Q688" s="12">
        <v>0</v>
      </c>
      <c r="R688" s="12">
        <v>0</v>
      </c>
      <c r="S688" s="12">
        <v>0</v>
      </c>
      <c r="T688" s="12">
        <v>1</v>
      </c>
      <c r="U688" s="12">
        <v>2</v>
      </c>
      <c r="V688" s="12">
        <v>0</v>
      </c>
      <c r="W688" s="12">
        <v>0</v>
      </c>
      <c r="X688" s="12"/>
      <c r="Y688" s="12">
        <v>0</v>
      </c>
      <c r="Z688" s="12">
        <v>0</v>
      </c>
      <c r="AA688" s="12">
        <v>0</v>
      </c>
      <c r="AB688" s="12">
        <v>0</v>
      </c>
      <c r="AC688" s="12">
        <v>1</v>
      </c>
      <c r="AD688" s="12">
        <v>0</v>
      </c>
      <c r="AE688" s="12">
        <v>1</v>
      </c>
      <c r="AF688" s="12">
        <v>1</v>
      </c>
      <c r="AG688" s="12">
        <v>2</v>
      </c>
      <c r="AH688" s="12">
        <v>7</v>
      </c>
      <c r="AI688" s="12">
        <v>0</v>
      </c>
      <c r="AJ688" s="12">
        <v>0</v>
      </c>
      <c r="AK688" s="12">
        <v>0</v>
      </c>
      <c r="AL688" s="12">
        <v>0</v>
      </c>
      <c r="AM688" s="12">
        <v>0</v>
      </c>
      <c r="AN688" s="12">
        <v>0</v>
      </c>
      <c r="AO688" s="12">
        <v>0</v>
      </c>
      <c r="AP688" s="12">
        <v>1000</v>
      </c>
      <c r="AQ688" s="12">
        <v>0</v>
      </c>
      <c r="AR688" s="12">
        <v>0</v>
      </c>
      <c r="AS688" s="12">
        <v>0</v>
      </c>
      <c r="AT688" s="12">
        <v>92000023</v>
      </c>
      <c r="AU688" s="12"/>
      <c r="AV688" s="27" t="s">
        <v>171</v>
      </c>
      <c r="AW688" s="12" t="s">
        <v>211</v>
      </c>
      <c r="AX688" s="12">
        <v>0</v>
      </c>
      <c r="AY688" s="12">
        <v>0</v>
      </c>
      <c r="AZ688" s="27" t="s">
        <v>156</v>
      </c>
      <c r="BA688" s="27" t="s">
        <v>153</v>
      </c>
      <c r="BB688" s="12">
        <v>0</v>
      </c>
      <c r="BC688" s="12">
        <v>0</v>
      </c>
      <c r="BD688" s="34" t="s">
        <v>852</v>
      </c>
      <c r="BE688" s="12">
        <v>0</v>
      </c>
      <c r="BF688" s="12">
        <v>0</v>
      </c>
      <c r="BG688" s="12">
        <v>0</v>
      </c>
      <c r="BH688" s="12">
        <v>0</v>
      </c>
      <c r="BI688" s="12">
        <v>0</v>
      </c>
      <c r="BJ688" s="12">
        <v>0</v>
      </c>
      <c r="BK688" s="36">
        <v>0</v>
      </c>
      <c r="BL688" s="12">
        <v>1</v>
      </c>
      <c r="BM688" s="12">
        <v>0</v>
      </c>
      <c r="BN688" s="12">
        <v>0</v>
      </c>
      <c r="BO688" s="12">
        <v>0</v>
      </c>
      <c r="BP688" s="12">
        <v>0</v>
      </c>
      <c r="BQ688" s="12">
        <v>0</v>
      </c>
      <c r="BR688" s="12">
        <v>0</v>
      </c>
      <c r="BS688" s="12"/>
      <c r="BT688" s="12"/>
      <c r="BU688" s="12"/>
      <c r="BV688" s="12">
        <v>0</v>
      </c>
      <c r="BW688" s="12">
        <v>0</v>
      </c>
      <c r="BX688" s="12">
        <v>0</v>
      </c>
    </row>
    <row r="689" ht="20.1" customHeight="1" spans="3:76">
      <c r="C689" s="12">
        <v>62000036</v>
      </c>
      <c r="D689" s="27" t="s">
        <v>853</v>
      </c>
      <c r="E689" s="12">
        <v>1</v>
      </c>
      <c r="F689" s="12">
        <v>80000001</v>
      </c>
      <c r="G689" s="12">
        <v>0</v>
      </c>
      <c r="H689" s="12">
        <v>0</v>
      </c>
      <c r="I689" s="12">
        <v>1</v>
      </c>
      <c r="J689" s="12">
        <v>0</v>
      </c>
      <c r="K689" s="8">
        <v>0</v>
      </c>
      <c r="L689" s="12">
        <v>0</v>
      </c>
      <c r="M689" s="12">
        <v>0</v>
      </c>
      <c r="N689" s="12">
        <v>2</v>
      </c>
      <c r="O689" s="12">
        <v>1</v>
      </c>
      <c r="P689" s="12">
        <v>0.05</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0</v>
      </c>
      <c r="AG689" s="12">
        <v>0</v>
      </c>
      <c r="AH689" s="12">
        <v>2</v>
      </c>
      <c r="AI689" s="12">
        <v>0</v>
      </c>
      <c r="AJ689" s="12">
        <v>0</v>
      </c>
      <c r="AK689" s="12">
        <v>0</v>
      </c>
      <c r="AL689" s="12">
        <v>0</v>
      </c>
      <c r="AM689" s="12">
        <v>0</v>
      </c>
      <c r="AN689" s="12">
        <v>0</v>
      </c>
      <c r="AO689" s="12">
        <v>0</v>
      </c>
      <c r="AP689" s="12">
        <v>1000</v>
      </c>
      <c r="AQ689" s="12">
        <v>0</v>
      </c>
      <c r="AR689" s="12">
        <v>0</v>
      </c>
      <c r="AS689" s="12">
        <v>92000024</v>
      </c>
      <c r="AT689" s="12" t="s">
        <v>153</v>
      </c>
      <c r="AU689" s="12"/>
      <c r="AV689" s="27" t="s">
        <v>171</v>
      </c>
      <c r="AW689" s="12" t="s">
        <v>211</v>
      </c>
      <c r="AX689" s="12">
        <v>0</v>
      </c>
      <c r="AY689" s="12">
        <v>40000003</v>
      </c>
      <c r="AZ689" s="27" t="s">
        <v>156</v>
      </c>
      <c r="BA689" s="27" t="s">
        <v>153</v>
      </c>
      <c r="BB689" s="12">
        <v>0</v>
      </c>
      <c r="BC689" s="12">
        <v>0</v>
      </c>
      <c r="BD689" s="34" t="s">
        <v>854</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31">
        <v>62000037</v>
      </c>
      <c r="D690" s="79" t="s">
        <v>855</v>
      </c>
      <c r="E690" s="31">
        <v>1</v>
      </c>
      <c r="F690" s="12">
        <v>80000001</v>
      </c>
      <c r="G690" s="31">
        <v>0</v>
      </c>
      <c r="H690" s="31">
        <v>0</v>
      </c>
      <c r="I690" s="31">
        <v>1</v>
      </c>
      <c r="J690" s="31">
        <v>0</v>
      </c>
      <c r="K690" s="31">
        <v>0</v>
      </c>
      <c r="L690" s="31">
        <v>0</v>
      </c>
      <c r="M690" s="31">
        <v>0</v>
      </c>
      <c r="N690" s="31">
        <v>2</v>
      </c>
      <c r="O690" s="31">
        <v>1</v>
      </c>
      <c r="P690" s="31">
        <v>0.1</v>
      </c>
      <c r="Q690" s="31">
        <v>0</v>
      </c>
      <c r="R690" s="31">
        <v>0</v>
      </c>
      <c r="S690" s="31">
        <v>0</v>
      </c>
      <c r="T690" s="31">
        <v>1</v>
      </c>
      <c r="U690" s="31">
        <v>2</v>
      </c>
      <c r="V690" s="31">
        <v>0</v>
      </c>
      <c r="W690" s="31">
        <v>0</v>
      </c>
      <c r="X690" s="31"/>
      <c r="Y690" s="31">
        <v>0</v>
      </c>
      <c r="Z690" s="31">
        <v>0</v>
      </c>
      <c r="AA690" s="31">
        <v>0</v>
      </c>
      <c r="AB690" s="31">
        <v>0</v>
      </c>
      <c r="AC690" s="31">
        <v>1</v>
      </c>
      <c r="AD690" s="31">
        <v>0</v>
      </c>
      <c r="AE690" s="31">
        <v>1</v>
      </c>
      <c r="AF690" s="31">
        <v>0</v>
      </c>
      <c r="AG690" s="31">
        <v>0</v>
      </c>
      <c r="AH690" s="31">
        <v>2</v>
      </c>
      <c r="AI690" s="31">
        <v>0</v>
      </c>
      <c r="AJ690" s="31">
        <v>0</v>
      </c>
      <c r="AK690" s="31">
        <v>0</v>
      </c>
      <c r="AL690" s="31">
        <v>0</v>
      </c>
      <c r="AM690" s="31">
        <v>0</v>
      </c>
      <c r="AN690" s="31">
        <v>0</v>
      </c>
      <c r="AO690" s="31">
        <v>0</v>
      </c>
      <c r="AP690" s="31">
        <v>1000</v>
      </c>
      <c r="AQ690" s="31">
        <v>0</v>
      </c>
      <c r="AR690" s="31">
        <v>0</v>
      </c>
      <c r="AS690" s="31">
        <v>92000031</v>
      </c>
      <c r="AT690" s="31" t="s">
        <v>153</v>
      </c>
      <c r="AU690" s="31"/>
      <c r="AV690" s="79" t="s">
        <v>171</v>
      </c>
      <c r="AW690" s="31" t="s">
        <v>211</v>
      </c>
      <c r="AX690" s="31">
        <v>0</v>
      </c>
      <c r="AY690" s="31">
        <v>40000003</v>
      </c>
      <c r="AZ690" s="79" t="s">
        <v>156</v>
      </c>
      <c r="BA690" s="79" t="s">
        <v>153</v>
      </c>
      <c r="BB690" s="31">
        <v>0</v>
      </c>
      <c r="BC690" s="31">
        <v>0</v>
      </c>
      <c r="BD690" s="33" t="s">
        <v>856</v>
      </c>
      <c r="BE690" s="31">
        <v>0</v>
      </c>
      <c r="BF690" s="31">
        <v>0</v>
      </c>
      <c r="BG690" s="31">
        <v>0</v>
      </c>
      <c r="BH690" s="31">
        <v>0</v>
      </c>
      <c r="BI690" s="31">
        <v>0</v>
      </c>
      <c r="BJ690" s="31">
        <v>0</v>
      </c>
      <c r="BK690" s="99">
        <v>0</v>
      </c>
      <c r="BL690" s="31">
        <v>1</v>
      </c>
      <c r="BM690" s="31">
        <v>0</v>
      </c>
      <c r="BN690" s="31">
        <v>0</v>
      </c>
      <c r="BO690" s="31">
        <v>0</v>
      </c>
      <c r="BP690" s="31">
        <v>0</v>
      </c>
      <c r="BQ690" s="31">
        <v>0</v>
      </c>
      <c r="BR690" s="12">
        <v>0</v>
      </c>
      <c r="BS690" s="12"/>
      <c r="BT690" s="12"/>
      <c r="BU690" s="12"/>
      <c r="BV690" s="31">
        <v>0</v>
      </c>
      <c r="BW690" s="31">
        <v>0</v>
      </c>
      <c r="BX690" s="31">
        <v>0</v>
      </c>
    </row>
    <row r="691" ht="20.1" customHeight="1" spans="3:76">
      <c r="C691" s="12">
        <v>62000038</v>
      </c>
      <c r="D691" s="27" t="s">
        <v>857</v>
      </c>
      <c r="E691" s="12">
        <v>1</v>
      </c>
      <c r="F691" s="12">
        <v>80000001</v>
      </c>
      <c r="G691" s="12">
        <v>0</v>
      </c>
      <c r="H691" s="12">
        <v>0</v>
      </c>
      <c r="I691" s="12">
        <v>1</v>
      </c>
      <c r="J691" s="12">
        <v>0</v>
      </c>
      <c r="K691" s="8">
        <v>0</v>
      </c>
      <c r="L691" s="12">
        <v>0</v>
      </c>
      <c r="M691" s="12">
        <v>0</v>
      </c>
      <c r="N691" s="12">
        <v>2</v>
      </c>
      <c r="O691" s="12">
        <v>1</v>
      </c>
      <c r="P691" s="12">
        <v>0.1</v>
      </c>
      <c r="Q691" s="12">
        <v>0</v>
      </c>
      <c r="R691" s="12">
        <v>0</v>
      </c>
      <c r="S691" s="12">
        <v>0</v>
      </c>
      <c r="T691" s="12">
        <v>1</v>
      </c>
      <c r="U691" s="12">
        <v>2</v>
      </c>
      <c r="V691" s="12">
        <v>0</v>
      </c>
      <c r="W691" s="12">
        <v>0</v>
      </c>
      <c r="X691" s="12"/>
      <c r="Y691" s="12">
        <v>0</v>
      </c>
      <c r="Z691" s="12">
        <v>0</v>
      </c>
      <c r="AA691" s="12">
        <v>0</v>
      </c>
      <c r="AB691" s="12">
        <v>0</v>
      </c>
      <c r="AC691" s="12">
        <v>1</v>
      </c>
      <c r="AD691" s="12">
        <v>0</v>
      </c>
      <c r="AE691" s="12">
        <v>1</v>
      </c>
      <c r="AF691" s="12">
        <v>0</v>
      </c>
      <c r="AG691" s="12">
        <v>0</v>
      </c>
      <c r="AH691" s="12">
        <v>7</v>
      </c>
      <c r="AI691" s="12">
        <v>0</v>
      </c>
      <c r="AJ691" s="12">
        <v>0</v>
      </c>
      <c r="AK691" s="12">
        <v>0</v>
      </c>
      <c r="AL691" s="12">
        <v>0</v>
      </c>
      <c r="AM691" s="12">
        <v>0</v>
      </c>
      <c r="AN691" s="12">
        <v>0</v>
      </c>
      <c r="AO691" s="12">
        <v>0</v>
      </c>
      <c r="AP691" s="12">
        <v>1000</v>
      </c>
      <c r="AQ691" s="12">
        <v>0</v>
      </c>
      <c r="AR691" s="12">
        <v>0</v>
      </c>
      <c r="AS691" s="12">
        <v>0</v>
      </c>
      <c r="AT691" s="211" t="s">
        <v>858</v>
      </c>
      <c r="AU691" s="12"/>
      <c r="AV691" s="27" t="s">
        <v>171</v>
      </c>
      <c r="AW691" s="12" t="s">
        <v>211</v>
      </c>
      <c r="AX691" s="12">
        <v>0</v>
      </c>
      <c r="AY691" s="12">
        <v>0</v>
      </c>
      <c r="AZ691" s="27" t="s">
        <v>156</v>
      </c>
      <c r="BA691" s="27" t="s">
        <v>153</v>
      </c>
      <c r="BB691" s="12">
        <v>0</v>
      </c>
      <c r="BC691" s="12">
        <v>0</v>
      </c>
      <c r="BD691" s="34" t="s">
        <v>859</v>
      </c>
      <c r="BE691" s="12">
        <v>0</v>
      </c>
      <c r="BF691" s="12">
        <v>0</v>
      </c>
      <c r="BG691" s="12">
        <v>0</v>
      </c>
      <c r="BH691" s="12">
        <v>0</v>
      </c>
      <c r="BI691" s="12">
        <v>0</v>
      </c>
      <c r="BJ691" s="12">
        <v>0</v>
      </c>
      <c r="BK691" s="36">
        <v>0</v>
      </c>
      <c r="BL691" s="12">
        <v>1</v>
      </c>
      <c r="BM691" s="12">
        <v>0</v>
      </c>
      <c r="BN691" s="12">
        <v>0</v>
      </c>
      <c r="BO691" s="12">
        <v>0</v>
      </c>
      <c r="BP691" s="12">
        <v>0</v>
      </c>
      <c r="BQ691" s="12">
        <v>0</v>
      </c>
      <c r="BR691" s="12">
        <v>0</v>
      </c>
      <c r="BS691" s="12"/>
      <c r="BT691" s="12"/>
      <c r="BU691" s="12"/>
      <c r="BV691" s="12">
        <v>0</v>
      </c>
      <c r="BW691" s="12">
        <v>0</v>
      </c>
      <c r="BX691" s="12">
        <v>0</v>
      </c>
    </row>
    <row r="692" ht="20.1" customHeight="1" spans="3:76">
      <c r="C692" s="12">
        <v>62000039</v>
      </c>
      <c r="D692" s="9" t="s">
        <v>860</v>
      </c>
      <c r="E692" s="8">
        <v>1</v>
      </c>
      <c r="F692" s="12">
        <v>80000001</v>
      </c>
      <c r="G692" s="10">
        <v>0</v>
      </c>
      <c r="H692" s="10">
        <v>0</v>
      </c>
      <c r="I692" s="10">
        <v>1</v>
      </c>
      <c r="J692" s="10">
        <v>0</v>
      </c>
      <c r="K692" s="10">
        <v>0</v>
      </c>
      <c r="L692" s="8">
        <v>0</v>
      </c>
      <c r="M692" s="8">
        <v>0</v>
      </c>
      <c r="N692" s="8">
        <v>5</v>
      </c>
      <c r="O692" s="8">
        <v>0</v>
      </c>
      <c r="P692" s="8">
        <v>0</v>
      </c>
      <c r="Q692" s="8">
        <v>0</v>
      </c>
      <c r="R692" s="12">
        <v>0</v>
      </c>
      <c r="S692" s="8">
        <v>0</v>
      </c>
      <c r="T692" s="8">
        <v>1</v>
      </c>
      <c r="U692" s="8">
        <v>2</v>
      </c>
      <c r="V692" s="8">
        <v>0</v>
      </c>
      <c r="W692" s="8">
        <v>0</v>
      </c>
      <c r="X692" s="8"/>
      <c r="Y692" s="8">
        <v>0</v>
      </c>
      <c r="Z692" s="8">
        <v>0</v>
      </c>
      <c r="AA692" s="8">
        <v>0</v>
      </c>
      <c r="AB692" s="8">
        <v>0</v>
      </c>
      <c r="AC692" s="8">
        <v>0</v>
      </c>
      <c r="AD692" s="8">
        <v>0</v>
      </c>
      <c r="AE692" s="8">
        <v>9</v>
      </c>
      <c r="AF692" s="8">
        <v>2</v>
      </c>
      <c r="AG692" s="8" t="s">
        <v>152</v>
      </c>
      <c r="AH692" s="12">
        <v>2</v>
      </c>
      <c r="AI692" s="12">
        <v>2</v>
      </c>
      <c r="AJ692" s="12">
        <v>0</v>
      </c>
      <c r="AK692" s="12">
        <v>1.5</v>
      </c>
      <c r="AL692" s="8">
        <v>0</v>
      </c>
      <c r="AM692" s="8">
        <v>0</v>
      </c>
      <c r="AN692" s="8">
        <v>0</v>
      </c>
      <c r="AO692" s="8">
        <v>1</v>
      </c>
      <c r="AP692" s="8">
        <v>3000</v>
      </c>
      <c r="AQ692" s="8">
        <v>0.5</v>
      </c>
      <c r="AR692" s="8">
        <v>0</v>
      </c>
      <c r="AS692" s="12">
        <v>0</v>
      </c>
      <c r="AT692" s="8" t="s">
        <v>153</v>
      </c>
      <c r="AU692" s="8"/>
      <c r="AV692" s="9" t="s">
        <v>171</v>
      </c>
      <c r="AW692" s="8">
        <v>0</v>
      </c>
      <c r="AX692" s="10">
        <v>0</v>
      </c>
      <c r="AY692" s="10">
        <v>0</v>
      </c>
      <c r="AZ692" s="9" t="s">
        <v>156</v>
      </c>
      <c r="BA692" s="8" t="s">
        <v>861</v>
      </c>
      <c r="BB692" s="17">
        <v>0</v>
      </c>
      <c r="BC692" s="17">
        <v>1</v>
      </c>
      <c r="BD692" s="23" t="s">
        <v>862</v>
      </c>
      <c r="BE692" s="8"/>
      <c r="BF692" s="8">
        <v>0</v>
      </c>
      <c r="BG692" s="8"/>
      <c r="BH692" s="8"/>
      <c r="BI692" s="8"/>
      <c r="BJ692" s="10"/>
      <c r="BK692" s="8">
        <v>0</v>
      </c>
      <c r="BL692" s="12">
        <v>0</v>
      </c>
      <c r="BM692" s="12">
        <v>0</v>
      </c>
      <c r="BN692" s="12">
        <v>0</v>
      </c>
      <c r="BO692" s="12">
        <v>0</v>
      </c>
      <c r="BP692" s="12">
        <v>0</v>
      </c>
      <c r="BQ692" s="12">
        <v>0</v>
      </c>
      <c r="BR692" s="12">
        <v>0</v>
      </c>
      <c r="BS692" s="12"/>
      <c r="BT692" s="12"/>
      <c r="BU692" s="12"/>
      <c r="BV692" s="12">
        <v>0</v>
      </c>
      <c r="BW692" s="12">
        <v>0</v>
      </c>
      <c r="BX692" s="12">
        <v>0</v>
      </c>
    </row>
    <row r="693" ht="19.5" customHeight="1" spans="3:76">
      <c r="C693" s="31">
        <v>62000040</v>
      </c>
      <c r="D693" s="79" t="s">
        <v>863</v>
      </c>
      <c r="E693" s="10">
        <v>1</v>
      </c>
      <c r="F693" s="12">
        <v>80000001</v>
      </c>
      <c r="G693" s="10">
        <v>0</v>
      </c>
      <c r="H693" s="10">
        <v>0</v>
      </c>
      <c r="I693" s="10">
        <v>1</v>
      </c>
      <c r="J693" s="10">
        <v>0</v>
      </c>
      <c r="K693" s="10">
        <v>0</v>
      </c>
      <c r="L693" s="8">
        <v>0</v>
      </c>
      <c r="M693" s="8">
        <v>0</v>
      </c>
      <c r="N693" s="8">
        <v>2</v>
      </c>
      <c r="O693" s="8">
        <v>1</v>
      </c>
      <c r="P693" s="8">
        <v>1</v>
      </c>
      <c r="Q693" s="8">
        <v>0</v>
      </c>
      <c r="R693" s="12">
        <v>0</v>
      </c>
      <c r="S693" s="8">
        <v>0</v>
      </c>
      <c r="T693" s="8">
        <v>1</v>
      </c>
      <c r="U693" s="8">
        <v>2</v>
      </c>
      <c r="V693" s="8">
        <v>0</v>
      </c>
      <c r="W693" s="8">
        <v>1</v>
      </c>
      <c r="X693" s="8"/>
      <c r="Y693" s="8">
        <v>0</v>
      </c>
      <c r="Z693" s="8">
        <v>0</v>
      </c>
      <c r="AA693" s="8">
        <v>0</v>
      </c>
      <c r="AB693" s="8">
        <v>0</v>
      </c>
      <c r="AC693" s="8">
        <v>0</v>
      </c>
      <c r="AD693" s="8">
        <v>0</v>
      </c>
      <c r="AE693" s="8">
        <v>1</v>
      </c>
      <c r="AF693" s="8">
        <v>1</v>
      </c>
      <c r="AG693" s="8">
        <v>2</v>
      </c>
      <c r="AH693" s="12">
        <v>1</v>
      </c>
      <c r="AI693" s="12">
        <v>0</v>
      </c>
      <c r="AJ693" s="12">
        <v>0</v>
      </c>
      <c r="AK693" s="12">
        <v>0</v>
      </c>
      <c r="AL693" s="8">
        <v>0</v>
      </c>
      <c r="AM693" s="8">
        <v>0</v>
      </c>
      <c r="AN693" s="8">
        <v>0</v>
      </c>
      <c r="AO693" s="8">
        <v>0</v>
      </c>
      <c r="AP693" s="8">
        <v>5000</v>
      </c>
      <c r="AQ693" s="8">
        <v>0</v>
      </c>
      <c r="AR693" s="8">
        <v>0</v>
      </c>
      <c r="AS693" s="12">
        <v>0</v>
      </c>
      <c r="AT693" s="8">
        <v>0</v>
      </c>
      <c r="AU693" s="8"/>
      <c r="AV693" s="11" t="s">
        <v>189</v>
      </c>
      <c r="AW693" s="8" t="s">
        <v>159</v>
      </c>
      <c r="AX693" s="10">
        <v>10000007</v>
      </c>
      <c r="AY693" s="10">
        <v>70403006</v>
      </c>
      <c r="AZ693" s="9" t="s">
        <v>156</v>
      </c>
      <c r="BA693" s="8">
        <v>0</v>
      </c>
      <c r="BB693" s="17">
        <v>0</v>
      </c>
      <c r="BC693" s="17">
        <v>0</v>
      </c>
      <c r="BD693" s="23" t="s">
        <v>864</v>
      </c>
      <c r="BE693" s="8">
        <v>0</v>
      </c>
      <c r="BF693" s="8">
        <v>0</v>
      </c>
      <c r="BG693" s="8">
        <v>0</v>
      </c>
      <c r="BH693" s="8">
        <v>0</v>
      </c>
      <c r="BI693" s="8">
        <v>0</v>
      </c>
      <c r="BJ693" s="8">
        <v>0</v>
      </c>
      <c r="BK693" s="25">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62000041</v>
      </c>
      <c r="D694" s="79" t="s">
        <v>865</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2.5</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92000036</v>
      </c>
      <c r="AU694" s="8"/>
      <c r="AV694" s="11" t="s">
        <v>189</v>
      </c>
      <c r="AW694" s="8" t="s">
        <v>159</v>
      </c>
      <c r="AX694" s="10">
        <v>10000007</v>
      </c>
      <c r="AY694" s="10">
        <v>70403006</v>
      </c>
      <c r="AZ694" s="9" t="s">
        <v>156</v>
      </c>
      <c r="BA694" s="8">
        <v>0</v>
      </c>
      <c r="BB694" s="17">
        <v>0</v>
      </c>
      <c r="BC694" s="17">
        <v>0</v>
      </c>
      <c r="BD694" s="23" t="s">
        <v>864</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20.1" customHeight="1" spans="3:76">
      <c r="C695" s="31">
        <v>62000042</v>
      </c>
      <c r="D695" s="9" t="s">
        <v>866</v>
      </c>
      <c r="E695" s="8">
        <v>1</v>
      </c>
      <c r="F695" s="12">
        <v>80000001</v>
      </c>
      <c r="G695" s="10">
        <v>0</v>
      </c>
      <c r="H695" s="10">
        <v>0</v>
      </c>
      <c r="I695" s="10">
        <v>1</v>
      </c>
      <c r="J695" s="10">
        <v>0</v>
      </c>
      <c r="K695" s="10">
        <v>0</v>
      </c>
      <c r="L695" s="8">
        <v>0</v>
      </c>
      <c r="M695" s="8">
        <v>0</v>
      </c>
      <c r="N695" s="8">
        <v>5</v>
      </c>
      <c r="O695" s="8">
        <v>0</v>
      </c>
      <c r="P695" s="8">
        <v>0</v>
      </c>
      <c r="Q695" s="8">
        <v>0</v>
      </c>
      <c r="R695" s="12">
        <v>0</v>
      </c>
      <c r="S695" s="8">
        <v>0</v>
      </c>
      <c r="T695" s="8">
        <v>1</v>
      </c>
      <c r="U695" s="8">
        <v>2</v>
      </c>
      <c r="V695" s="8">
        <v>0</v>
      </c>
      <c r="W695" s="8">
        <v>0</v>
      </c>
      <c r="X695" s="8"/>
      <c r="Y695" s="8">
        <v>0</v>
      </c>
      <c r="Z695" s="8">
        <v>0</v>
      </c>
      <c r="AA695" s="8">
        <v>0</v>
      </c>
      <c r="AB695" s="8">
        <v>0</v>
      </c>
      <c r="AC695" s="8">
        <v>0</v>
      </c>
      <c r="AD695" s="8">
        <v>0</v>
      </c>
      <c r="AE695" s="8">
        <v>9</v>
      </c>
      <c r="AF695" s="8">
        <v>2</v>
      </c>
      <c r="AG695" s="8" t="s">
        <v>152</v>
      </c>
      <c r="AH695" s="12">
        <v>2</v>
      </c>
      <c r="AI695" s="12">
        <v>2</v>
      </c>
      <c r="AJ695" s="12">
        <v>0</v>
      </c>
      <c r="AK695" s="12">
        <v>1.5</v>
      </c>
      <c r="AL695" s="8">
        <v>0</v>
      </c>
      <c r="AM695" s="8">
        <v>0</v>
      </c>
      <c r="AN695" s="8">
        <v>0</v>
      </c>
      <c r="AO695" s="8">
        <v>0</v>
      </c>
      <c r="AP695" s="8">
        <v>3000</v>
      </c>
      <c r="AQ695" s="8">
        <v>0.5</v>
      </c>
      <c r="AR695" s="8">
        <v>0</v>
      </c>
      <c r="AS695" s="12">
        <v>0</v>
      </c>
      <c r="AT695" s="8" t="s">
        <v>153</v>
      </c>
      <c r="AU695" s="8"/>
      <c r="AV695" s="9" t="s">
        <v>171</v>
      </c>
      <c r="AW695" s="8">
        <v>0</v>
      </c>
      <c r="AX695" s="10">
        <v>0</v>
      </c>
      <c r="AY695" s="10">
        <v>0</v>
      </c>
      <c r="AZ695" s="9" t="s">
        <v>156</v>
      </c>
      <c r="BA695" s="8" t="s">
        <v>867</v>
      </c>
      <c r="BB695" s="17">
        <v>0</v>
      </c>
      <c r="BC695" s="17">
        <v>0</v>
      </c>
      <c r="BD695" s="23" t="s">
        <v>868</v>
      </c>
      <c r="BE695" s="8"/>
      <c r="BF695" s="8">
        <v>0</v>
      </c>
      <c r="BG695" s="8"/>
      <c r="BH695" s="8"/>
      <c r="BI695" s="8"/>
      <c r="BJ695" s="10"/>
      <c r="BK695" s="8">
        <v>0</v>
      </c>
      <c r="BL695" s="12">
        <v>0</v>
      </c>
      <c r="BM695" s="12">
        <v>0</v>
      </c>
      <c r="BN695" s="12">
        <v>0</v>
      </c>
      <c r="BO695" s="12">
        <v>0</v>
      </c>
      <c r="BP695" s="12">
        <v>0</v>
      </c>
      <c r="BQ695" s="12">
        <v>0</v>
      </c>
      <c r="BR695" s="12">
        <v>0</v>
      </c>
      <c r="BS695" s="12"/>
      <c r="BT695" s="12"/>
      <c r="BU695" s="12"/>
      <c r="BV695" s="12">
        <v>0</v>
      </c>
      <c r="BW695" s="12">
        <v>0</v>
      </c>
      <c r="BX695" s="12">
        <v>0</v>
      </c>
    </row>
    <row r="696" ht="20.25" customHeight="1" spans="3:76">
      <c r="C696" s="10">
        <v>62000101</v>
      </c>
      <c r="D696" s="11" t="s">
        <v>869</v>
      </c>
      <c r="E696" s="10">
        <v>1</v>
      </c>
      <c r="F696" s="12">
        <v>80000001</v>
      </c>
      <c r="G696" s="10">
        <v>0</v>
      </c>
      <c r="H696" s="10">
        <v>0</v>
      </c>
      <c r="I696" s="10">
        <v>1</v>
      </c>
      <c r="J696" s="10">
        <v>0</v>
      </c>
      <c r="K696" s="8">
        <v>0</v>
      </c>
      <c r="L696" s="10">
        <v>0</v>
      </c>
      <c r="M696" s="10">
        <v>0</v>
      </c>
      <c r="N696" s="10">
        <v>1</v>
      </c>
      <c r="O696" s="10">
        <v>0</v>
      </c>
      <c r="P696" s="10">
        <v>0</v>
      </c>
      <c r="Q696" s="10">
        <v>0</v>
      </c>
      <c r="R696" s="12">
        <v>0</v>
      </c>
      <c r="S696" s="17">
        <v>0</v>
      </c>
      <c r="T696" s="8">
        <v>1</v>
      </c>
      <c r="U696" s="10">
        <v>1</v>
      </c>
      <c r="V696" s="10">
        <v>0</v>
      </c>
      <c r="W696" s="10">
        <v>3</v>
      </c>
      <c r="X696" s="10"/>
      <c r="Y696" s="10">
        <v>0</v>
      </c>
      <c r="Z696" s="10">
        <v>0</v>
      </c>
      <c r="AA696" s="10">
        <v>0</v>
      </c>
      <c r="AB696" s="10">
        <v>0</v>
      </c>
      <c r="AC696" s="10">
        <v>0</v>
      </c>
      <c r="AD696" s="10">
        <v>0</v>
      </c>
      <c r="AE696" s="10">
        <v>12</v>
      </c>
      <c r="AF696" s="10">
        <v>0</v>
      </c>
      <c r="AG696" s="10">
        <v>3</v>
      </c>
      <c r="AH696" s="12">
        <v>7</v>
      </c>
      <c r="AI696" s="12">
        <v>0</v>
      </c>
      <c r="AJ696" s="12">
        <v>0</v>
      </c>
      <c r="AK696" s="12">
        <v>10</v>
      </c>
      <c r="AL696" s="10">
        <v>0</v>
      </c>
      <c r="AM696" s="10">
        <v>0</v>
      </c>
      <c r="AN696" s="10">
        <v>0</v>
      </c>
      <c r="AO696" s="10">
        <v>0</v>
      </c>
      <c r="AP696" s="10">
        <v>3000</v>
      </c>
      <c r="AQ696" s="10">
        <v>0.5</v>
      </c>
      <c r="AR696" s="10">
        <v>20</v>
      </c>
      <c r="AS696" s="12">
        <v>0</v>
      </c>
      <c r="AT696" s="10" t="s">
        <v>153</v>
      </c>
      <c r="AU696" s="10"/>
      <c r="AV696" s="9" t="s">
        <v>508</v>
      </c>
      <c r="AW696" s="10" t="s">
        <v>172</v>
      </c>
      <c r="AX696" s="10">
        <v>10000011</v>
      </c>
      <c r="AY696" s="10">
        <v>20001010</v>
      </c>
      <c r="AZ696" s="11" t="s">
        <v>185</v>
      </c>
      <c r="BA696" s="11" t="s">
        <v>153</v>
      </c>
      <c r="BB696" s="17">
        <v>0</v>
      </c>
      <c r="BC696" s="17">
        <v>0</v>
      </c>
      <c r="BD696" s="23" t="s">
        <v>870</v>
      </c>
      <c r="BE696" s="10">
        <v>0</v>
      </c>
      <c r="BF696" s="8">
        <v>0</v>
      </c>
      <c r="BG696" s="10">
        <v>0</v>
      </c>
      <c r="BH696" s="10">
        <v>0</v>
      </c>
      <c r="BI696" s="10">
        <v>0</v>
      </c>
      <c r="BJ696" s="10">
        <v>0</v>
      </c>
      <c r="BK696" s="25">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60">
        <v>62000102</v>
      </c>
      <c r="D697" s="59" t="s">
        <v>598</v>
      </c>
      <c r="E697" s="60">
        <v>1</v>
      </c>
      <c r="F697" s="12">
        <v>80000001</v>
      </c>
      <c r="G697" s="60">
        <v>0</v>
      </c>
      <c r="H697" s="60">
        <v>0</v>
      </c>
      <c r="I697" s="60">
        <v>1</v>
      </c>
      <c r="J697" s="60">
        <v>0</v>
      </c>
      <c r="K697" s="28">
        <v>0</v>
      </c>
      <c r="L697" s="60">
        <v>0</v>
      </c>
      <c r="M697" s="60">
        <v>0</v>
      </c>
      <c r="N697" s="60">
        <v>2</v>
      </c>
      <c r="O697" s="60">
        <v>1</v>
      </c>
      <c r="P697" s="60">
        <v>0.05</v>
      </c>
      <c r="Q697" s="60">
        <v>0</v>
      </c>
      <c r="R697" s="30">
        <v>0</v>
      </c>
      <c r="S697" s="62">
        <v>0</v>
      </c>
      <c r="T697" s="28">
        <v>1</v>
      </c>
      <c r="U697" s="60">
        <v>2</v>
      </c>
      <c r="V697" s="60">
        <v>0</v>
      </c>
      <c r="W697" s="60">
        <v>1.8</v>
      </c>
      <c r="X697" s="60"/>
      <c r="Y697" s="60">
        <v>700</v>
      </c>
      <c r="Z697" s="60">
        <v>0</v>
      </c>
      <c r="AA697" s="60">
        <v>0</v>
      </c>
      <c r="AB697" s="60">
        <v>0</v>
      </c>
      <c r="AC697" s="60">
        <v>1</v>
      </c>
      <c r="AD697" s="60">
        <v>0</v>
      </c>
      <c r="AE697" s="60">
        <v>10</v>
      </c>
      <c r="AF697" s="60">
        <v>1</v>
      </c>
      <c r="AG697" s="60">
        <v>1</v>
      </c>
      <c r="AH697" s="30">
        <v>2</v>
      </c>
      <c r="AI697" s="30">
        <v>2</v>
      </c>
      <c r="AJ697" s="12">
        <v>0</v>
      </c>
      <c r="AK697" s="30">
        <v>4</v>
      </c>
      <c r="AL697" s="60">
        <v>0</v>
      </c>
      <c r="AM697" s="60">
        <v>0</v>
      </c>
      <c r="AN697" s="60">
        <v>0</v>
      </c>
      <c r="AO697" s="60">
        <v>0.5</v>
      </c>
      <c r="AP697" s="60">
        <v>30000</v>
      </c>
      <c r="AQ697" s="60">
        <v>0.5</v>
      </c>
      <c r="AR697" s="60">
        <v>10</v>
      </c>
      <c r="AS697" s="30">
        <v>0</v>
      </c>
      <c r="AT697" s="60">
        <v>92002001</v>
      </c>
      <c r="AU697" s="60"/>
      <c r="AV697" s="74" t="s">
        <v>171</v>
      </c>
      <c r="AW697" s="60" t="s">
        <v>155</v>
      </c>
      <c r="AX697" s="60">
        <v>10003002</v>
      </c>
      <c r="AY697" s="60">
        <v>21100020</v>
      </c>
      <c r="AZ697" s="59" t="s">
        <v>194</v>
      </c>
      <c r="BA697" s="59">
        <v>0</v>
      </c>
      <c r="BB697" s="62">
        <v>0</v>
      </c>
      <c r="BC697" s="62">
        <v>0</v>
      </c>
      <c r="BD697" s="90"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60">
        <v>0</v>
      </c>
      <c r="BF697" s="28">
        <v>0</v>
      </c>
      <c r="BG697" s="60">
        <v>0</v>
      </c>
      <c r="BH697" s="60">
        <v>0</v>
      </c>
      <c r="BI697" s="60">
        <v>0</v>
      </c>
      <c r="BJ697" s="60">
        <v>0</v>
      </c>
      <c r="BK697" s="68">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10">
        <v>62000103</v>
      </c>
      <c r="D698" s="11" t="s">
        <v>871</v>
      </c>
      <c r="E698" s="10">
        <v>1</v>
      </c>
      <c r="F698" s="12">
        <v>80000001</v>
      </c>
      <c r="G698" s="10">
        <v>0</v>
      </c>
      <c r="H698" s="10">
        <v>0</v>
      </c>
      <c r="I698" s="10">
        <v>1</v>
      </c>
      <c r="J698" s="10">
        <v>0</v>
      </c>
      <c r="K698" s="8">
        <v>0</v>
      </c>
      <c r="L698" s="10">
        <v>0</v>
      </c>
      <c r="M698" s="10">
        <v>0</v>
      </c>
      <c r="N698" s="10">
        <v>1</v>
      </c>
      <c r="O698" s="10">
        <v>0</v>
      </c>
      <c r="P698" s="10">
        <v>0</v>
      </c>
      <c r="Q698" s="10">
        <v>0</v>
      </c>
      <c r="R698" s="12">
        <v>0</v>
      </c>
      <c r="S698" s="17">
        <v>0</v>
      </c>
      <c r="T698" s="8">
        <v>1</v>
      </c>
      <c r="U698" s="10">
        <v>2</v>
      </c>
      <c r="V698" s="10">
        <v>0</v>
      </c>
      <c r="W698" s="10">
        <v>3.25</v>
      </c>
      <c r="X698" s="10"/>
      <c r="Y698" s="10">
        <v>0</v>
      </c>
      <c r="Z698" s="10">
        <v>0</v>
      </c>
      <c r="AA698" s="10">
        <v>0</v>
      </c>
      <c r="AB698" s="10">
        <v>0</v>
      </c>
      <c r="AC698" s="10">
        <v>0</v>
      </c>
      <c r="AD698" s="10">
        <v>0</v>
      </c>
      <c r="AE698" s="10">
        <v>20</v>
      </c>
      <c r="AF698" s="10">
        <v>1</v>
      </c>
      <c r="AG698" s="10">
        <v>4</v>
      </c>
      <c r="AH698" s="12">
        <v>2</v>
      </c>
      <c r="AI698" s="12">
        <v>1</v>
      </c>
      <c r="AJ698" s="12">
        <v>0</v>
      </c>
      <c r="AK698" s="12">
        <v>6</v>
      </c>
      <c r="AL698" s="10">
        <v>0</v>
      </c>
      <c r="AM698" s="10">
        <v>0.5</v>
      </c>
      <c r="AN698" s="10">
        <v>0</v>
      </c>
      <c r="AO698" s="10">
        <v>0.5</v>
      </c>
      <c r="AP698" s="10">
        <v>30000</v>
      </c>
      <c r="AQ698" s="10">
        <v>0</v>
      </c>
      <c r="AR698" s="10">
        <v>0</v>
      </c>
      <c r="AS698" s="12">
        <v>0</v>
      </c>
      <c r="AT698" s="10">
        <v>93000205</v>
      </c>
      <c r="AU698" s="10"/>
      <c r="AV698" s="9" t="s">
        <v>171</v>
      </c>
      <c r="AW698" s="10" t="s">
        <v>155</v>
      </c>
      <c r="AX698" s="10">
        <v>10003002</v>
      </c>
      <c r="AY698" s="10">
        <v>20001020</v>
      </c>
      <c r="AZ698" s="11" t="s">
        <v>156</v>
      </c>
      <c r="BA698" s="11">
        <v>0</v>
      </c>
      <c r="BB698" s="17">
        <v>0</v>
      </c>
      <c r="BC698" s="17">
        <v>0</v>
      </c>
      <c r="BD698" s="23" t="s">
        <v>872</v>
      </c>
      <c r="BE698" s="10">
        <v>0</v>
      </c>
      <c r="BF698" s="8">
        <v>0</v>
      </c>
      <c r="BG698" s="10">
        <v>0</v>
      </c>
      <c r="BH698" s="10">
        <v>0</v>
      </c>
      <c r="BI698" s="10">
        <v>0</v>
      </c>
      <c r="BJ698" s="10">
        <v>0</v>
      </c>
      <c r="BK698" s="25">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60">
        <v>62000104</v>
      </c>
      <c r="D699" s="59" t="s">
        <v>521</v>
      </c>
      <c r="E699" s="60">
        <v>1</v>
      </c>
      <c r="F699" s="12">
        <v>80000001</v>
      </c>
      <c r="G699" s="60">
        <v>0</v>
      </c>
      <c r="H699" s="60">
        <v>0</v>
      </c>
      <c r="I699" s="60">
        <v>1</v>
      </c>
      <c r="J699" s="60">
        <v>0</v>
      </c>
      <c r="K699" s="28">
        <v>0</v>
      </c>
      <c r="L699" s="60">
        <v>0</v>
      </c>
      <c r="M699" s="60">
        <v>0</v>
      </c>
      <c r="N699" s="60">
        <v>2</v>
      </c>
      <c r="O699" s="60">
        <v>3</v>
      </c>
      <c r="P699" s="60">
        <v>0.15</v>
      </c>
      <c r="Q699" s="60">
        <v>0</v>
      </c>
      <c r="R699" s="30">
        <v>0</v>
      </c>
      <c r="S699" s="62">
        <v>0</v>
      </c>
      <c r="T699" s="28">
        <v>1</v>
      </c>
      <c r="U699" s="60">
        <v>2</v>
      </c>
      <c r="V699" s="60">
        <v>0</v>
      </c>
      <c r="W699" s="60">
        <v>1.8</v>
      </c>
      <c r="X699" s="60"/>
      <c r="Y699" s="60">
        <v>700</v>
      </c>
      <c r="Z699" s="60">
        <v>0</v>
      </c>
      <c r="AA699" s="60">
        <v>0</v>
      </c>
      <c r="AB699" s="60">
        <v>0</v>
      </c>
      <c r="AC699" s="60">
        <v>1</v>
      </c>
      <c r="AD699" s="60">
        <v>0</v>
      </c>
      <c r="AE699" s="60">
        <v>15</v>
      </c>
      <c r="AF699" s="60">
        <v>1</v>
      </c>
      <c r="AG699" s="60">
        <v>3.5</v>
      </c>
      <c r="AH699" s="30">
        <v>0</v>
      </c>
      <c r="AI699" s="30">
        <v>0</v>
      </c>
      <c r="AJ699" s="12">
        <v>0</v>
      </c>
      <c r="AK699" s="30">
        <v>4</v>
      </c>
      <c r="AL699" s="60">
        <v>0</v>
      </c>
      <c r="AM699" s="60">
        <v>0</v>
      </c>
      <c r="AN699" s="60">
        <v>0</v>
      </c>
      <c r="AO699" s="60">
        <v>0</v>
      </c>
      <c r="AP699" s="60">
        <v>3000</v>
      </c>
      <c r="AQ699" s="60">
        <v>0</v>
      </c>
      <c r="AR699" s="60">
        <v>0</v>
      </c>
      <c r="AS699" s="30">
        <v>0</v>
      </c>
      <c r="AT699" s="60">
        <v>92005001</v>
      </c>
      <c r="AU699" s="60"/>
      <c r="AV699" s="74" t="s">
        <v>171</v>
      </c>
      <c r="AW699" s="60" t="s">
        <v>159</v>
      </c>
      <c r="AX699" s="60">
        <v>10000009</v>
      </c>
      <c r="AY699" s="60">
        <v>21100050</v>
      </c>
      <c r="AZ699" s="59" t="s">
        <v>156</v>
      </c>
      <c r="BA699" s="59">
        <v>0</v>
      </c>
      <c r="BB699" s="62">
        <v>0</v>
      </c>
      <c r="BC699" s="62">
        <v>0</v>
      </c>
      <c r="BD699" s="94" t="str">
        <f>"受到伤害有一定概率立即对自身范围内的怪物造成"&amp;W699*100&amp;"%攻击伤害+"&amp;Y699&amp;",并击退周围附近敌方目标"</f>
        <v>受到伤害有一定概率立即对自身范围内的怪物造成180%攻击伤害+700,并击退周围附近敌方目标</v>
      </c>
      <c r="BE699" s="60">
        <v>0</v>
      </c>
      <c r="BF699" s="28">
        <v>0</v>
      </c>
      <c r="BG699" s="60">
        <v>0</v>
      </c>
      <c r="BH699" s="60">
        <v>0</v>
      </c>
      <c r="BI699" s="60">
        <v>0</v>
      </c>
      <c r="BJ699" s="60">
        <v>0</v>
      </c>
      <c r="BK699" s="68">
        <v>0</v>
      </c>
      <c r="BL699" s="12">
        <v>1</v>
      </c>
      <c r="BM699" s="12">
        <v>0</v>
      </c>
      <c r="BN699" s="12">
        <v>0</v>
      </c>
      <c r="BO699" s="12">
        <v>0</v>
      </c>
      <c r="BP699" s="12">
        <v>0</v>
      </c>
      <c r="BQ699" s="12">
        <v>0</v>
      </c>
      <c r="BR699" s="12">
        <v>0</v>
      </c>
      <c r="BS699" s="12"/>
      <c r="BT699" s="12"/>
      <c r="BU699" s="12"/>
      <c r="BV699" s="12">
        <v>0</v>
      </c>
      <c r="BW699" s="12">
        <v>0</v>
      </c>
      <c r="BX699" s="12">
        <v>0</v>
      </c>
    </row>
    <row r="700" ht="20.25" customHeight="1" spans="3:76">
      <c r="C700" s="60">
        <v>62000105</v>
      </c>
      <c r="D700" s="59" t="s">
        <v>873</v>
      </c>
      <c r="E700" s="60">
        <v>1</v>
      </c>
      <c r="F700" s="12">
        <v>80000001</v>
      </c>
      <c r="G700" s="60">
        <v>0</v>
      </c>
      <c r="H700" s="60">
        <v>0</v>
      </c>
      <c r="I700" s="60">
        <v>1</v>
      </c>
      <c r="J700" s="60">
        <v>0</v>
      </c>
      <c r="K700" s="28">
        <v>0</v>
      </c>
      <c r="L700" s="60">
        <v>0</v>
      </c>
      <c r="M700" s="60">
        <v>0</v>
      </c>
      <c r="N700" s="60">
        <v>2</v>
      </c>
      <c r="O700" s="60">
        <v>1</v>
      </c>
      <c r="P700" s="60">
        <v>0.1</v>
      </c>
      <c r="Q700" s="60">
        <v>0</v>
      </c>
      <c r="R700" s="30">
        <v>0</v>
      </c>
      <c r="S700" s="62">
        <v>0</v>
      </c>
      <c r="T700" s="28">
        <v>1</v>
      </c>
      <c r="U700" s="60">
        <v>2</v>
      </c>
      <c r="V700" s="60">
        <v>0</v>
      </c>
      <c r="W700" s="60">
        <v>0</v>
      </c>
      <c r="X700" s="60"/>
      <c r="Y700" s="60">
        <v>0</v>
      </c>
      <c r="Z700" s="60">
        <v>0</v>
      </c>
      <c r="AA700" s="60">
        <v>0</v>
      </c>
      <c r="AB700" s="60">
        <v>0</v>
      </c>
      <c r="AC700" s="60">
        <v>1</v>
      </c>
      <c r="AD700" s="60">
        <v>0</v>
      </c>
      <c r="AE700" s="60">
        <v>12</v>
      </c>
      <c r="AF700" s="60">
        <v>0</v>
      </c>
      <c r="AG700" s="60">
        <v>0</v>
      </c>
      <c r="AH700" s="30">
        <v>2</v>
      </c>
      <c r="AI700" s="30">
        <v>1</v>
      </c>
      <c r="AJ700" s="12">
        <v>0</v>
      </c>
      <c r="AK700" s="30">
        <v>0</v>
      </c>
      <c r="AL700" s="60">
        <v>0</v>
      </c>
      <c r="AM700" s="60">
        <v>0</v>
      </c>
      <c r="AN700" s="60">
        <v>0</v>
      </c>
      <c r="AO700" s="60">
        <v>0</v>
      </c>
      <c r="AP700" s="60">
        <v>1000</v>
      </c>
      <c r="AQ700" s="60">
        <v>0</v>
      </c>
      <c r="AR700" s="60">
        <v>0</v>
      </c>
      <c r="AS700" s="30">
        <v>92000009</v>
      </c>
      <c r="AT700" s="60" t="s">
        <v>153</v>
      </c>
      <c r="AU700" s="60"/>
      <c r="AV700" s="74" t="s">
        <v>171</v>
      </c>
      <c r="AW700" s="60" t="s">
        <v>211</v>
      </c>
      <c r="AX700" s="60">
        <v>0</v>
      </c>
      <c r="AY700" s="60">
        <v>0</v>
      </c>
      <c r="AZ700" s="59" t="s">
        <v>156</v>
      </c>
      <c r="BA700" s="59" t="s">
        <v>153</v>
      </c>
      <c r="BB700" s="62">
        <v>0</v>
      </c>
      <c r="BC700" s="62">
        <v>0</v>
      </c>
      <c r="BD700" s="90" t="s">
        <v>874</v>
      </c>
      <c r="BE700" s="60">
        <v>0</v>
      </c>
      <c r="BF700" s="28">
        <v>0</v>
      </c>
      <c r="BG700" s="60">
        <v>0</v>
      </c>
      <c r="BH700" s="60">
        <v>0</v>
      </c>
      <c r="BI700" s="60">
        <v>0</v>
      </c>
      <c r="BJ700" s="60">
        <v>0</v>
      </c>
      <c r="BK700" s="68">
        <v>0</v>
      </c>
      <c r="BL700" s="12">
        <v>0</v>
      </c>
      <c r="BM700" s="12">
        <v>0</v>
      </c>
      <c r="BN700" s="12">
        <v>0</v>
      </c>
      <c r="BO700" s="12">
        <v>0</v>
      </c>
      <c r="BP700" s="12">
        <v>0</v>
      </c>
      <c r="BQ700" s="12">
        <v>0</v>
      </c>
      <c r="BR700" s="12">
        <v>0</v>
      </c>
      <c r="BS700" s="12"/>
      <c r="BT700" s="12"/>
      <c r="BU700" s="12"/>
      <c r="BV700" s="12">
        <v>0</v>
      </c>
      <c r="BW700" s="12">
        <v>0</v>
      </c>
      <c r="BX700" s="12">
        <v>0</v>
      </c>
    </row>
    <row r="701" ht="20.25" customHeight="1" spans="3:76">
      <c r="C701" s="60">
        <v>62000106</v>
      </c>
      <c r="D701" s="59" t="s">
        <v>875</v>
      </c>
      <c r="E701" s="60">
        <v>1</v>
      </c>
      <c r="F701" s="12">
        <v>80000001</v>
      </c>
      <c r="G701" s="60">
        <v>0</v>
      </c>
      <c r="H701" s="60">
        <v>0</v>
      </c>
      <c r="I701" s="60">
        <v>1</v>
      </c>
      <c r="J701" s="60">
        <v>0</v>
      </c>
      <c r="K701" s="28">
        <v>0</v>
      </c>
      <c r="L701" s="60">
        <v>0</v>
      </c>
      <c r="M701" s="60">
        <v>0</v>
      </c>
      <c r="N701" s="60">
        <v>2</v>
      </c>
      <c r="O701" s="60">
        <v>2</v>
      </c>
      <c r="P701" s="60">
        <v>0.3</v>
      </c>
      <c r="Q701" s="60">
        <v>0</v>
      </c>
      <c r="R701" s="30">
        <v>0</v>
      </c>
      <c r="S701" s="62">
        <v>0</v>
      </c>
      <c r="T701" s="28">
        <v>1</v>
      </c>
      <c r="U701" s="60">
        <v>2</v>
      </c>
      <c r="V701" s="60">
        <v>0</v>
      </c>
      <c r="W701" s="60">
        <v>0</v>
      </c>
      <c r="X701" s="60"/>
      <c r="Y701" s="60">
        <v>0</v>
      </c>
      <c r="Z701" s="60">
        <v>0</v>
      </c>
      <c r="AA701" s="60">
        <v>0</v>
      </c>
      <c r="AB701" s="60">
        <v>0</v>
      </c>
      <c r="AC701" s="60">
        <v>1</v>
      </c>
      <c r="AD701" s="60">
        <v>0</v>
      </c>
      <c r="AE701" s="60">
        <v>45</v>
      </c>
      <c r="AF701" s="60">
        <v>0</v>
      </c>
      <c r="AG701" s="60">
        <v>0</v>
      </c>
      <c r="AH701" s="30">
        <v>2</v>
      </c>
      <c r="AI701" s="30">
        <v>1</v>
      </c>
      <c r="AJ701" s="12">
        <v>0</v>
      </c>
      <c r="AK701" s="30">
        <v>0</v>
      </c>
      <c r="AL701" s="60">
        <v>0</v>
      </c>
      <c r="AM701" s="60">
        <v>0</v>
      </c>
      <c r="AN701" s="60">
        <v>0</v>
      </c>
      <c r="AO701" s="60">
        <v>0</v>
      </c>
      <c r="AP701" s="60">
        <v>1000</v>
      </c>
      <c r="AQ701" s="60">
        <v>0</v>
      </c>
      <c r="AR701" s="60">
        <v>0</v>
      </c>
      <c r="AS701" s="30">
        <v>92000010</v>
      </c>
      <c r="AT701" s="60" t="s">
        <v>153</v>
      </c>
      <c r="AU701" s="60"/>
      <c r="AV701" s="74" t="s">
        <v>171</v>
      </c>
      <c r="AW701" s="60" t="s">
        <v>211</v>
      </c>
      <c r="AX701" s="60">
        <v>0</v>
      </c>
      <c r="AY701" s="60">
        <v>0</v>
      </c>
      <c r="AZ701" s="59" t="s">
        <v>156</v>
      </c>
      <c r="BA701" s="59" t="s">
        <v>153</v>
      </c>
      <c r="BB701" s="62">
        <v>0</v>
      </c>
      <c r="BC701" s="62">
        <v>0</v>
      </c>
      <c r="BD701" s="95" t="s">
        <v>876</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10">
        <v>62000107</v>
      </c>
      <c r="D702" s="11" t="s">
        <v>432</v>
      </c>
      <c r="E702" s="10">
        <v>1</v>
      </c>
      <c r="F702" s="12">
        <v>80000001</v>
      </c>
      <c r="G702" s="10">
        <v>0</v>
      </c>
      <c r="H702" s="10">
        <v>0</v>
      </c>
      <c r="I702" s="10">
        <v>1</v>
      </c>
      <c r="J702" s="10">
        <v>0</v>
      </c>
      <c r="K702" s="8">
        <v>0</v>
      </c>
      <c r="L702" s="10">
        <v>0</v>
      </c>
      <c r="M702" s="10">
        <v>0</v>
      </c>
      <c r="N702" s="10">
        <v>1</v>
      </c>
      <c r="O702" s="10">
        <v>0</v>
      </c>
      <c r="P702" s="10">
        <v>0</v>
      </c>
      <c r="Q702" s="10">
        <v>0</v>
      </c>
      <c r="R702" s="12">
        <v>0</v>
      </c>
      <c r="S702" s="17">
        <v>0</v>
      </c>
      <c r="T702" s="8">
        <v>1</v>
      </c>
      <c r="U702" s="10">
        <v>2</v>
      </c>
      <c r="V702" s="10">
        <v>0</v>
      </c>
      <c r="W702" s="10">
        <v>2.5</v>
      </c>
      <c r="X702" s="10"/>
      <c r="Y702" s="10">
        <v>0</v>
      </c>
      <c r="Z702" s="10">
        <v>0</v>
      </c>
      <c r="AA702" s="10">
        <v>0</v>
      </c>
      <c r="AB702" s="10">
        <v>0</v>
      </c>
      <c r="AC702" s="10">
        <v>0</v>
      </c>
      <c r="AD702" s="10">
        <v>0</v>
      </c>
      <c r="AE702" s="10">
        <v>18</v>
      </c>
      <c r="AF702" s="10">
        <v>1</v>
      </c>
      <c r="AG702" s="10">
        <v>3.5</v>
      </c>
      <c r="AH702" s="12">
        <v>0</v>
      </c>
      <c r="AI702" s="12">
        <v>0</v>
      </c>
      <c r="AJ702" s="12">
        <v>0</v>
      </c>
      <c r="AK702" s="12">
        <v>4</v>
      </c>
      <c r="AL702" s="10">
        <v>0</v>
      </c>
      <c r="AM702" s="10">
        <v>0</v>
      </c>
      <c r="AN702" s="10">
        <v>0</v>
      </c>
      <c r="AO702" s="10">
        <v>0.5</v>
      </c>
      <c r="AP702" s="10">
        <v>3000</v>
      </c>
      <c r="AQ702" s="10">
        <v>0</v>
      </c>
      <c r="AR702" s="10">
        <v>0</v>
      </c>
      <c r="AS702" s="12">
        <v>92000018</v>
      </c>
      <c r="AT702" s="10" t="s">
        <v>877</v>
      </c>
      <c r="AU702" s="10"/>
      <c r="AV702" s="9" t="s">
        <v>171</v>
      </c>
      <c r="AW702" s="10" t="s">
        <v>159</v>
      </c>
      <c r="AX702" s="10">
        <v>10000009</v>
      </c>
      <c r="AY702" s="10">
        <v>20001030</v>
      </c>
      <c r="AZ702" s="11" t="s">
        <v>156</v>
      </c>
      <c r="BA702" s="11">
        <v>0</v>
      </c>
      <c r="BB702" s="17">
        <v>0</v>
      </c>
      <c r="BC702" s="17">
        <v>0</v>
      </c>
      <c r="BD702" s="23" t="s">
        <v>878</v>
      </c>
      <c r="BE702" s="10">
        <v>0</v>
      </c>
      <c r="BF702" s="8">
        <v>0</v>
      </c>
      <c r="BG702" s="10">
        <v>0</v>
      </c>
      <c r="BH702" s="10">
        <v>0</v>
      </c>
      <c r="BI702" s="10">
        <v>0</v>
      </c>
      <c r="BJ702" s="10">
        <v>0</v>
      </c>
      <c r="BK702" s="25">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80">
        <v>62000108</v>
      </c>
      <c r="D703" s="81" t="s">
        <v>879</v>
      </c>
      <c r="E703" s="80">
        <v>1</v>
      </c>
      <c r="F703" s="12">
        <v>80000001</v>
      </c>
      <c r="G703" s="80">
        <v>0</v>
      </c>
      <c r="H703" s="80">
        <v>0</v>
      </c>
      <c r="I703" s="80">
        <v>1</v>
      </c>
      <c r="J703" s="80">
        <v>0</v>
      </c>
      <c r="K703" s="83">
        <v>0</v>
      </c>
      <c r="L703" s="80">
        <v>0</v>
      </c>
      <c r="M703" s="80">
        <v>0</v>
      </c>
      <c r="N703" s="80">
        <v>2</v>
      </c>
      <c r="O703" s="80">
        <v>4</v>
      </c>
      <c r="P703" s="80">
        <v>1</v>
      </c>
      <c r="Q703" s="80">
        <v>0</v>
      </c>
      <c r="R703" s="85">
        <v>0</v>
      </c>
      <c r="S703" s="86">
        <v>0</v>
      </c>
      <c r="T703" s="83">
        <v>1</v>
      </c>
      <c r="U703" s="80">
        <v>2</v>
      </c>
      <c r="V703" s="80">
        <v>0</v>
      </c>
      <c r="W703" s="80">
        <v>0</v>
      </c>
      <c r="X703" s="80"/>
      <c r="Y703" s="80">
        <v>0</v>
      </c>
      <c r="Z703" s="80">
        <v>0</v>
      </c>
      <c r="AA703" s="80">
        <v>0</v>
      </c>
      <c r="AB703" s="80">
        <v>0</v>
      </c>
      <c r="AC703" s="80">
        <v>1</v>
      </c>
      <c r="AD703" s="80">
        <v>0</v>
      </c>
      <c r="AE703" s="80">
        <v>1</v>
      </c>
      <c r="AF703" s="80">
        <v>0</v>
      </c>
      <c r="AG703" s="80">
        <v>0</v>
      </c>
      <c r="AH703" s="85">
        <v>8</v>
      </c>
      <c r="AI703" s="85">
        <v>0</v>
      </c>
      <c r="AJ703" s="85">
        <v>0</v>
      </c>
      <c r="AK703" s="85">
        <v>0</v>
      </c>
      <c r="AL703" s="80">
        <v>0</v>
      </c>
      <c r="AM703" s="80">
        <v>0</v>
      </c>
      <c r="AN703" s="80">
        <v>0</v>
      </c>
      <c r="AO703" s="80">
        <v>0</v>
      </c>
      <c r="AP703" s="80">
        <v>1000</v>
      </c>
      <c r="AQ703" s="80">
        <v>0</v>
      </c>
      <c r="AR703" s="80">
        <v>0</v>
      </c>
      <c r="AS703" s="85">
        <v>92000005</v>
      </c>
      <c r="AT703" s="80" t="s">
        <v>153</v>
      </c>
      <c r="AU703" s="80"/>
      <c r="AV703" s="88" t="s">
        <v>171</v>
      </c>
      <c r="AW703" s="80" t="s">
        <v>211</v>
      </c>
      <c r="AX703" s="80">
        <v>0</v>
      </c>
      <c r="AY703" s="80">
        <v>40000003</v>
      </c>
      <c r="AZ703" s="81" t="s">
        <v>156</v>
      </c>
      <c r="BA703" s="81" t="s">
        <v>153</v>
      </c>
      <c r="BB703" s="86">
        <v>0</v>
      </c>
      <c r="BC703" s="86">
        <v>0</v>
      </c>
      <c r="BD703" s="96" t="s">
        <v>880</v>
      </c>
      <c r="BE703" s="80">
        <v>0</v>
      </c>
      <c r="BF703" s="83">
        <v>0</v>
      </c>
      <c r="BG703" s="80">
        <v>0</v>
      </c>
      <c r="BH703" s="80">
        <v>0</v>
      </c>
      <c r="BI703" s="80">
        <v>0</v>
      </c>
      <c r="BJ703" s="80">
        <v>0</v>
      </c>
      <c r="BK703" s="100">
        <v>0</v>
      </c>
      <c r="BL703" s="85">
        <v>1</v>
      </c>
      <c r="BM703" s="12">
        <v>0</v>
      </c>
      <c r="BN703" s="12">
        <v>0</v>
      </c>
      <c r="BO703" s="12">
        <v>0</v>
      </c>
      <c r="BP703" s="12">
        <v>0</v>
      </c>
      <c r="BQ703" s="12">
        <v>0</v>
      </c>
      <c r="BR703" s="12">
        <v>0</v>
      </c>
      <c r="BS703" s="12"/>
      <c r="BT703" s="12"/>
      <c r="BU703" s="12"/>
      <c r="BV703" s="12">
        <v>0</v>
      </c>
      <c r="BW703" s="12">
        <v>0</v>
      </c>
      <c r="BX703" s="12">
        <v>0</v>
      </c>
    </row>
    <row r="704" ht="19.5" customHeight="1" spans="3:76">
      <c r="C704" s="10">
        <v>62000109</v>
      </c>
      <c r="D704" s="11" t="s">
        <v>881</v>
      </c>
      <c r="E704" s="8">
        <v>1</v>
      </c>
      <c r="F704" s="12">
        <v>80000001</v>
      </c>
      <c r="G704" s="10">
        <v>0</v>
      </c>
      <c r="H704" s="10">
        <v>0</v>
      </c>
      <c r="I704" s="10">
        <v>1</v>
      </c>
      <c r="J704" s="10">
        <v>0</v>
      </c>
      <c r="K704" s="8">
        <v>0</v>
      </c>
      <c r="L704" s="10">
        <v>0</v>
      </c>
      <c r="M704" s="10">
        <v>0</v>
      </c>
      <c r="N704" s="10">
        <v>1</v>
      </c>
      <c r="O704" s="10">
        <v>0</v>
      </c>
      <c r="P704" s="10">
        <v>0</v>
      </c>
      <c r="Q704" s="10">
        <v>0</v>
      </c>
      <c r="R704" s="12">
        <v>0</v>
      </c>
      <c r="S704" s="17">
        <v>0</v>
      </c>
      <c r="T704" s="8">
        <v>1</v>
      </c>
      <c r="U704" s="10">
        <v>2</v>
      </c>
      <c r="V704" s="10">
        <v>0</v>
      </c>
      <c r="W704" s="10">
        <v>3.5</v>
      </c>
      <c r="X704" s="10"/>
      <c r="Y704" s="10">
        <v>2500</v>
      </c>
      <c r="Z704" s="10">
        <v>0</v>
      </c>
      <c r="AA704" s="10">
        <v>0</v>
      </c>
      <c r="AB704" s="10">
        <v>0</v>
      </c>
      <c r="AC704" s="10">
        <v>0</v>
      </c>
      <c r="AD704" s="10">
        <v>0</v>
      </c>
      <c r="AE704" s="10">
        <v>12</v>
      </c>
      <c r="AF704" s="10">
        <v>1</v>
      </c>
      <c r="AG704" s="10">
        <v>3</v>
      </c>
      <c r="AH704" s="12">
        <v>2</v>
      </c>
      <c r="AI704" s="12">
        <v>2</v>
      </c>
      <c r="AJ704" s="12">
        <v>0</v>
      </c>
      <c r="AK704" s="12">
        <v>4</v>
      </c>
      <c r="AL704" s="10">
        <v>0</v>
      </c>
      <c r="AM704" s="10">
        <v>0</v>
      </c>
      <c r="AN704" s="10">
        <v>0</v>
      </c>
      <c r="AO704" s="10">
        <v>0.2</v>
      </c>
      <c r="AP704" s="10">
        <v>3000</v>
      </c>
      <c r="AQ704" s="10">
        <v>0.2</v>
      </c>
      <c r="AR704" s="10">
        <v>10</v>
      </c>
      <c r="AS704" s="12">
        <v>0</v>
      </c>
      <c r="AT704" s="10">
        <v>92000013</v>
      </c>
      <c r="AU704" s="10"/>
      <c r="AV704" s="11" t="s">
        <v>171</v>
      </c>
      <c r="AW704" s="10" t="s">
        <v>155</v>
      </c>
      <c r="AX704" s="10">
        <v>10003002</v>
      </c>
      <c r="AY704" s="10">
        <v>20001040</v>
      </c>
      <c r="AZ704" s="11" t="s">
        <v>194</v>
      </c>
      <c r="BA704" s="11">
        <v>0</v>
      </c>
      <c r="BB704" s="17">
        <v>0</v>
      </c>
      <c r="BC704" s="17">
        <v>0</v>
      </c>
      <c r="BD704" s="22" t="s">
        <v>882</v>
      </c>
      <c r="BE704" s="10">
        <v>0</v>
      </c>
      <c r="BF704" s="8">
        <v>0</v>
      </c>
      <c r="BG704" s="10">
        <v>0</v>
      </c>
      <c r="BH704" s="10">
        <v>0</v>
      </c>
      <c r="BI704" s="10">
        <v>0</v>
      </c>
      <c r="BJ704" s="10">
        <v>0</v>
      </c>
      <c r="BK704" s="25">
        <v>0</v>
      </c>
      <c r="BL704" s="12">
        <v>0</v>
      </c>
      <c r="BM704" s="12">
        <v>0</v>
      </c>
      <c r="BN704" s="12">
        <v>0</v>
      </c>
      <c r="BO704" s="12">
        <v>0</v>
      </c>
      <c r="BP704" s="12">
        <v>0</v>
      </c>
      <c r="BQ704" s="12">
        <v>0</v>
      </c>
      <c r="BR704" s="12">
        <v>0</v>
      </c>
      <c r="BS704" s="12"/>
      <c r="BT704" s="12"/>
      <c r="BU704" s="12"/>
      <c r="BV704" s="12">
        <v>0</v>
      </c>
      <c r="BW704" s="12">
        <v>0</v>
      </c>
      <c r="BX704" s="12">
        <v>0</v>
      </c>
    </row>
    <row r="705" ht="19.5" customHeight="1" spans="3:76">
      <c r="C705" s="60">
        <v>63001001</v>
      </c>
      <c r="D705" s="59" t="s">
        <v>883</v>
      </c>
      <c r="E705" s="28">
        <v>1</v>
      </c>
      <c r="F705" s="12">
        <v>80000001</v>
      </c>
      <c r="G705" s="60">
        <v>0</v>
      </c>
      <c r="H705" s="60">
        <v>0</v>
      </c>
      <c r="I705" s="60">
        <v>1</v>
      </c>
      <c r="J705" s="60">
        <v>0</v>
      </c>
      <c r="K705" s="28">
        <v>0</v>
      </c>
      <c r="L705" s="60">
        <v>0</v>
      </c>
      <c r="M705" s="60">
        <v>0</v>
      </c>
      <c r="N705" s="60">
        <v>2</v>
      </c>
      <c r="O705" s="60">
        <v>12</v>
      </c>
      <c r="P705" s="60">
        <v>1</v>
      </c>
      <c r="Q705" s="60">
        <v>0</v>
      </c>
      <c r="R705" s="30">
        <v>0</v>
      </c>
      <c r="S705" s="62">
        <v>0</v>
      </c>
      <c r="T705" s="28">
        <v>1</v>
      </c>
      <c r="U705" s="60">
        <v>2</v>
      </c>
      <c r="V705" s="60">
        <v>0</v>
      </c>
      <c r="W705" s="60">
        <v>0</v>
      </c>
      <c r="X705" s="60"/>
      <c r="Y705" s="60">
        <v>0</v>
      </c>
      <c r="Z705" s="60">
        <v>0</v>
      </c>
      <c r="AA705" s="60">
        <v>0</v>
      </c>
      <c r="AB705" s="60">
        <v>0</v>
      </c>
      <c r="AC705" s="60">
        <v>1</v>
      </c>
      <c r="AD705" s="60">
        <v>0</v>
      </c>
      <c r="AE705" s="60">
        <v>60</v>
      </c>
      <c r="AF705" s="60">
        <v>1</v>
      </c>
      <c r="AG705" s="60" t="s">
        <v>884</v>
      </c>
      <c r="AH705" s="30">
        <v>0</v>
      </c>
      <c r="AI705" s="30">
        <v>0</v>
      </c>
      <c r="AJ705" s="12">
        <v>0</v>
      </c>
      <c r="AK705" s="30">
        <v>0</v>
      </c>
      <c r="AL705" s="60">
        <v>0</v>
      </c>
      <c r="AM705" s="60">
        <v>0</v>
      </c>
      <c r="AN705" s="60">
        <v>0</v>
      </c>
      <c r="AO705" s="60">
        <v>0</v>
      </c>
      <c r="AP705" s="60">
        <v>50000</v>
      </c>
      <c r="AQ705" s="60">
        <v>0</v>
      </c>
      <c r="AR705" s="60">
        <v>0</v>
      </c>
      <c r="AS705" s="30">
        <v>0</v>
      </c>
      <c r="AT705" s="60">
        <v>90501001</v>
      </c>
      <c r="AU705" s="60"/>
      <c r="AV705" s="59" t="s">
        <v>153</v>
      </c>
      <c r="AW705" s="60">
        <v>0</v>
      </c>
      <c r="AX705" s="60">
        <v>0</v>
      </c>
      <c r="AY705" s="60">
        <v>0</v>
      </c>
      <c r="AZ705" s="9" t="s">
        <v>885</v>
      </c>
      <c r="BA705" s="59">
        <v>0</v>
      </c>
      <c r="BB705" s="62">
        <v>0</v>
      </c>
      <c r="BC705" s="62">
        <v>0</v>
      </c>
      <c r="BD705" s="65" t="s">
        <v>886</v>
      </c>
      <c r="BE705" s="60">
        <v>0</v>
      </c>
      <c r="BF705" s="28">
        <v>0</v>
      </c>
      <c r="BG705" s="60">
        <v>0</v>
      </c>
      <c r="BH705" s="60">
        <v>0</v>
      </c>
      <c r="BI705" s="60">
        <v>0</v>
      </c>
      <c r="BJ705" s="60">
        <v>0</v>
      </c>
      <c r="BK705" s="68">
        <v>0</v>
      </c>
      <c r="BL705" s="12">
        <v>1</v>
      </c>
      <c r="BM705" s="12">
        <v>0</v>
      </c>
      <c r="BN705" s="12">
        <v>0</v>
      </c>
      <c r="BO705" s="12">
        <v>0</v>
      </c>
      <c r="BP705" s="12">
        <v>0</v>
      </c>
      <c r="BQ705" s="12">
        <v>0</v>
      </c>
      <c r="BR705" s="12">
        <v>0</v>
      </c>
      <c r="BS705" s="12"/>
      <c r="BT705" s="12"/>
      <c r="BU705" s="12"/>
      <c r="BV705" s="12">
        <v>0</v>
      </c>
      <c r="BW705" s="12">
        <v>0</v>
      </c>
      <c r="BX705" s="12">
        <v>0</v>
      </c>
    </row>
    <row r="706" ht="20.1" customHeight="1" spans="3:76">
      <c r="C706" s="8">
        <v>63001002</v>
      </c>
      <c r="D706" s="9" t="s">
        <v>887</v>
      </c>
      <c r="E706" s="8">
        <v>1</v>
      </c>
      <c r="F706" s="12">
        <v>80000001</v>
      </c>
      <c r="G706" s="10">
        <v>0</v>
      </c>
      <c r="H706" s="10">
        <v>0</v>
      </c>
      <c r="I706" s="10">
        <v>1</v>
      </c>
      <c r="J706" s="10">
        <v>0</v>
      </c>
      <c r="K706" s="8">
        <v>0</v>
      </c>
      <c r="L706" s="8">
        <v>0</v>
      </c>
      <c r="M706" s="8">
        <v>0</v>
      </c>
      <c r="N706" s="8">
        <v>8</v>
      </c>
      <c r="O706" s="8">
        <v>0</v>
      </c>
      <c r="P706" s="8">
        <v>0</v>
      </c>
      <c r="Q706" s="8">
        <v>0</v>
      </c>
      <c r="R706" s="12">
        <v>0</v>
      </c>
      <c r="S706" s="8">
        <v>0</v>
      </c>
      <c r="T706" s="8">
        <v>1</v>
      </c>
      <c r="U706" s="8">
        <v>2</v>
      </c>
      <c r="V706" s="8">
        <v>0</v>
      </c>
      <c r="W706" s="10">
        <v>0</v>
      </c>
      <c r="X706" s="10"/>
      <c r="Y706" s="10">
        <v>0</v>
      </c>
      <c r="Z706" s="8">
        <v>0</v>
      </c>
      <c r="AA706" s="8">
        <v>0</v>
      </c>
      <c r="AB706" s="8">
        <v>0</v>
      </c>
      <c r="AC706" s="8">
        <v>1</v>
      </c>
      <c r="AD706" s="8">
        <v>0</v>
      </c>
      <c r="AE706" s="8">
        <v>0</v>
      </c>
      <c r="AF706" s="8">
        <v>2</v>
      </c>
      <c r="AG706" s="8" t="s">
        <v>152</v>
      </c>
      <c r="AH706" s="12">
        <v>2</v>
      </c>
      <c r="AI706" s="12">
        <v>2</v>
      </c>
      <c r="AJ706" s="12">
        <v>0</v>
      </c>
      <c r="AK706" s="12">
        <v>1.5</v>
      </c>
      <c r="AL706" s="8">
        <v>0</v>
      </c>
      <c r="AM706" s="8">
        <v>0</v>
      </c>
      <c r="AN706" s="8">
        <v>0</v>
      </c>
      <c r="AO706" s="8">
        <v>0</v>
      </c>
      <c r="AP706" s="8">
        <v>3000</v>
      </c>
      <c r="AQ706" s="8">
        <v>0</v>
      </c>
      <c r="AR706" s="8">
        <v>0</v>
      </c>
      <c r="AS706" s="12">
        <v>0</v>
      </c>
      <c r="AT706" s="8" t="s">
        <v>153</v>
      </c>
      <c r="AU706" s="8"/>
      <c r="AV706" s="9" t="s">
        <v>153</v>
      </c>
      <c r="AW706" s="8">
        <v>0</v>
      </c>
      <c r="AX706" s="10">
        <v>0</v>
      </c>
      <c r="AY706" s="10">
        <v>0</v>
      </c>
      <c r="AZ706" s="9" t="s">
        <v>156</v>
      </c>
      <c r="BA706" s="8" t="s">
        <v>232</v>
      </c>
      <c r="BB706" s="17">
        <v>0</v>
      </c>
      <c r="BC706" s="17">
        <v>0</v>
      </c>
      <c r="BD706" s="23" t="s">
        <v>233</v>
      </c>
      <c r="BE706" s="8">
        <v>0</v>
      </c>
      <c r="BF706" s="8">
        <v>0</v>
      </c>
      <c r="BG706" s="8">
        <v>0</v>
      </c>
      <c r="BH706" s="8">
        <v>0</v>
      </c>
      <c r="BI706" s="8">
        <v>0</v>
      </c>
      <c r="BJ706" s="8">
        <v>0</v>
      </c>
      <c r="BK706" s="25">
        <v>0</v>
      </c>
      <c r="BL706" s="12">
        <v>0</v>
      </c>
      <c r="BM706" s="12">
        <v>0</v>
      </c>
      <c r="BN706" s="12">
        <v>0</v>
      </c>
      <c r="BO706" s="12">
        <v>0</v>
      </c>
      <c r="BP706" s="12">
        <v>0</v>
      </c>
      <c r="BQ706" s="12">
        <v>0</v>
      </c>
      <c r="BR706" s="12">
        <v>0</v>
      </c>
      <c r="BS706" s="12"/>
      <c r="BT706" s="12"/>
      <c r="BU706" s="12"/>
      <c r="BV706" s="12">
        <v>0</v>
      </c>
      <c r="BW706" s="12">
        <v>0</v>
      </c>
      <c r="BX706" s="12">
        <v>0</v>
      </c>
    </row>
    <row r="707" ht="20.1" customHeight="1" spans="3:76">
      <c r="C707" s="8">
        <v>63001003</v>
      </c>
      <c r="D707" s="9" t="s">
        <v>888</v>
      </c>
      <c r="E707" s="8">
        <v>1</v>
      </c>
      <c r="F707" s="12">
        <v>80000001</v>
      </c>
      <c r="G707" s="8">
        <v>0</v>
      </c>
      <c r="H707" s="8">
        <v>0</v>
      </c>
      <c r="I707" s="10">
        <v>1</v>
      </c>
      <c r="J707" s="10">
        <v>0</v>
      </c>
      <c r="K707" s="8">
        <v>0</v>
      </c>
      <c r="L707" s="8">
        <v>0</v>
      </c>
      <c r="M707" s="8">
        <v>0</v>
      </c>
      <c r="N707" s="8">
        <v>2</v>
      </c>
      <c r="O707" s="8">
        <v>0</v>
      </c>
      <c r="P707" s="8">
        <v>0</v>
      </c>
      <c r="Q707" s="8">
        <v>0</v>
      </c>
      <c r="R707" s="12">
        <v>0</v>
      </c>
      <c r="S707" s="8">
        <v>0</v>
      </c>
      <c r="T707" s="8">
        <v>1</v>
      </c>
      <c r="U707" s="8">
        <v>0</v>
      </c>
      <c r="V707" s="8">
        <v>0</v>
      </c>
      <c r="W707" s="10">
        <v>0</v>
      </c>
      <c r="X707" s="10"/>
      <c r="Y707" s="10">
        <v>0</v>
      </c>
      <c r="Z707" s="8">
        <v>0</v>
      </c>
      <c r="AA707" s="8">
        <v>0</v>
      </c>
      <c r="AB707" s="8">
        <v>0</v>
      </c>
      <c r="AC707" s="8">
        <v>1</v>
      </c>
      <c r="AD707" s="8">
        <v>0</v>
      </c>
      <c r="AE707" s="8">
        <v>0</v>
      </c>
      <c r="AF707" s="8">
        <v>0</v>
      </c>
      <c r="AG707" s="8" t="s">
        <v>153</v>
      </c>
      <c r="AH707" s="12">
        <v>0</v>
      </c>
      <c r="AI707" s="12">
        <v>0</v>
      </c>
      <c r="AJ707" s="12">
        <v>0</v>
      </c>
      <c r="AK707" s="12">
        <v>0</v>
      </c>
      <c r="AL707" s="8">
        <v>0</v>
      </c>
      <c r="AM707" s="8">
        <v>0</v>
      </c>
      <c r="AN707" s="8">
        <v>0</v>
      </c>
      <c r="AO707" s="8">
        <v>0</v>
      </c>
      <c r="AP707" s="8">
        <v>0</v>
      </c>
      <c r="AQ707" s="8">
        <v>0</v>
      </c>
      <c r="AR707" s="8">
        <v>0</v>
      </c>
      <c r="AS707" s="12">
        <v>0</v>
      </c>
      <c r="AT707" s="8" t="s">
        <v>153</v>
      </c>
      <c r="AU707" s="8"/>
      <c r="AV707" s="9" t="s">
        <v>153</v>
      </c>
      <c r="AW707" s="8">
        <v>0</v>
      </c>
      <c r="AX707" s="10">
        <v>0</v>
      </c>
      <c r="AY707" s="10">
        <v>0</v>
      </c>
      <c r="AZ707" s="9" t="s">
        <v>153</v>
      </c>
      <c r="BA707" s="8">
        <v>0</v>
      </c>
      <c r="BB707" s="17"/>
      <c r="BC707" s="17">
        <v>0</v>
      </c>
      <c r="BD707" s="23" t="s">
        <v>889</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19.5" customHeight="1" spans="3:76">
      <c r="C708" s="8">
        <v>63001004</v>
      </c>
      <c r="D708" s="79" t="s">
        <v>890</v>
      </c>
      <c r="E708" s="31">
        <v>1</v>
      </c>
      <c r="F708" s="12">
        <v>80000001</v>
      </c>
      <c r="G708" s="31">
        <v>0</v>
      </c>
      <c r="H708" s="31">
        <v>0</v>
      </c>
      <c r="I708" s="10">
        <v>1</v>
      </c>
      <c r="J708" s="10">
        <v>0</v>
      </c>
      <c r="K708" s="8">
        <v>0</v>
      </c>
      <c r="L708" s="31">
        <v>0</v>
      </c>
      <c r="M708" s="31">
        <v>0</v>
      </c>
      <c r="N708" s="31">
        <v>2</v>
      </c>
      <c r="O708" s="31">
        <v>17</v>
      </c>
      <c r="P708" s="31">
        <v>0.1</v>
      </c>
      <c r="Q708" s="31">
        <v>0</v>
      </c>
      <c r="R708" s="12">
        <v>0</v>
      </c>
      <c r="S708" s="31">
        <v>0</v>
      </c>
      <c r="T708" s="31">
        <v>1</v>
      </c>
      <c r="U708" s="31">
        <v>2</v>
      </c>
      <c r="V708" s="31">
        <v>0</v>
      </c>
      <c r="W708" s="31">
        <v>0</v>
      </c>
      <c r="X708" s="31"/>
      <c r="Y708" s="31">
        <v>0</v>
      </c>
      <c r="Z708" s="31">
        <v>0</v>
      </c>
      <c r="AA708" s="31">
        <v>0</v>
      </c>
      <c r="AB708" s="31">
        <v>0</v>
      </c>
      <c r="AC708" s="8">
        <v>1</v>
      </c>
      <c r="AD708" s="31">
        <v>0</v>
      </c>
      <c r="AE708" s="31">
        <v>15</v>
      </c>
      <c r="AF708" s="31">
        <v>2</v>
      </c>
      <c r="AG708" s="31" t="s">
        <v>152</v>
      </c>
      <c r="AH708" s="31">
        <v>2</v>
      </c>
      <c r="AI708" s="31">
        <v>3</v>
      </c>
      <c r="AJ708" s="12">
        <v>0</v>
      </c>
      <c r="AK708" s="31">
        <v>1.5</v>
      </c>
      <c r="AL708" s="31">
        <v>0</v>
      </c>
      <c r="AM708" s="31">
        <v>0</v>
      </c>
      <c r="AN708" s="31">
        <v>0</v>
      </c>
      <c r="AO708" s="31">
        <v>0</v>
      </c>
      <c r="AP708" s="31">
        <v>3000</v>
      </c>
      <c r="AQ708" s="31">
        <v>0.5</v>
      </c>
      <c r="AR708" s="31">
        <v>0</v>
      </c>
      <c r="AS708" s="31">
        <v>0</v>
      </c>
      <c r="AT708" s="31">
        <v>0</v>
      </c>
      <c r="AU708" s="31"/>
      <c r="AV708" s="79" t="s">
        <v>153</v>
      </c>
      <c r="AW708" s="31">
        <v>0</v>
      </c>
      <c r="AX708" s="31">
        <v>0</v>
      </c>
      <c r="AY708" s="31">
        <v>0</v>
      </c>
      <c r="AZ708" s="79" t="s">
        <v>156</v>
      </c>
      <c r="BA708" s="79">
        <v>0</v>
      </c>
      <c r="BB708" s="31">
        <v>0</v>
      </c>
      <c r="BC708" s="31">
        <v>0</v>
      </c>
      <c r="BD708" s="101" t="str">
        <f>"普通攻击和释放技能都有10%概率向目标施放元素法球技能"</f>
        <v>普通攻击和释放技能都有10%概率向目标施放元素法球技能</v>
      </c>
      <c r="BE708" s="31">
        <v>0</v>
      </c>
      <c r="BF708" s="8">
        <v>0</v>
      </c>
      <c r="BG708" s="31">
        <v>0</v>
      </c>
      <c r="BH708" s="31">
        <v>0</v>
      </c>
      <c r="BI708" s="31">
        <v>0</v>
      </c>
      <c r="BJ708" s="31">
        <v>0</v>
      </c>
      <c r="BK708" s="218" t="s">
        <v>891</v>
      </c>
      <c r="BL708" s="12">
        <v>0</v>
      </c>
      <c r="BM708" s="12">
        <v>0</v>
      </c>
      <c r="BN708" s="12">
        <v>0</v>
      </c>
      <c r="BO708" s="12">
        <v>0</v>
      </c>
      <c r="BP708" s="12">
        <v>0</v>
      </c>
      <c r="BQ708" s="12">
        <v>0</v>
      </c>
      <c r="BR708" s="12">
        <v>0</v>
      </c>
      <c r="BS708" s="12"/>
      <c r="BT708" s="12"/>
      <c r="BU708" s="12"/>
      <c r="BV708" s="12">
        <v>0</v>
      </c>
      <c r="BW708" s="12">
        <v>0</v>
      </c>
      <c r="BX708" s="12">
        <v>0</v>
      </c>
    </row>
    <row r="709" ht="20.1" customHeight="1" spans="3:76">
      <c r="C709" s="38">
        <v>63001005</v>
      </c>
      <c r="D709" s="48" t="s">
        <v>892</v>
      </c>
      <c r="E709" s="38">
        <v>1</v>
      </c>
      <c r="F709" s="12">
        <v>80000001</v>
      </c>
      <c r="G709" s="38">
        <v>0</v>
      </c>
      <c r="H709" s="38">
        <v>0</v>
      </c>
      <c r="I709" s="38">
        <v>1</v>
      </c>
      <c r="J709" s="38">
        <v>0</v>
      </c>
      <c r="K709" s="38">
        <v>0</v>
      </c>
      <c r="L709" s="38">
        <v>0</v>
      </c>
      <c r="M709" s="38">
        <v>0</v>
      </c>
      <c r="N709" s="38">
        <v>8</v>
      </c>
      <c r="O709" s="38">
        <v>0</v>
      </c>
      <c r="P709" s="38">
        <v>0</v>
      </c>
      <c r="Q709" s="38">
        <v>0</v>
      </c>
      <c r="R709" s="38">
        <v>0</v>
      </c>
      <c r="S709" s="38">
        <v>0</v>
      </c>
      <c r="T709" s="38">
        <v>1</v>
      </c>
      <c r="U709" s="38">
        <v>2</v>
      </c>
      <c r="V709" s="38">
        <v>0</v>
      </c>
      <c r="W709" s="38">
        <v>0</v>
      </c>
      <c r="X709" s="38"/>
      <c r="Y709" s="38">
        <v>0</v>
      </c>
      <c r="Z709" s="38">
        <v>0</v>
      </c>
      <c r="AA709" s="38">
        <v>0</v>
      </c>
      <c r="AB709" s="38">
        <v>0</v>
      </c>
      <c r="AC709" s="38">
        <v>1</v>
      </c>
      <c r="AD709" s="38">
        <v>0</v>
      </c>
      <c r="AE709" s="38">
        <v>0</v>
      </c>
      <c r="AF709" s="38">
        <v>2</v>
      </c>
      <c r="AG709" s="38" t="s">
        <v>152</v>
      </c>
      <c r="AH709" s="38">
        <v>2</v>
      </c>
      <c r="AI709" s="38">
        <v>2</v>
      </c>
      <c r="AJ709" s="38">
        <v>0</v>
      </c>
      <c r="AK709" s="38">
        <v>1.5</v>
      </c>
      <c r="AL709" s="38">
        <v>0</v>
      </c>
      <c r="AM709" s="38">
        <v>0</v>
      </c>
      <c r="AN709" s="38">
        <v>0</v>
      </c>
      <c r="AO709" s="38">
        <v>0</v>
      </c>
      <c r="AP709" s="38">
        <v>3000</v>
      </c>
      <c r="AQ709" s="38">
        <v>0</v>
      </c>
      <c r="AR709" s="38">
        <v>0</v>
      </c>
      <c r="AS709" s="38">
        <v>0</v>
      </c>
      <c r="AT709" s="38" t="s">
        <v>153</v>
      </c>
      <c r="AU709" s="38"/>
      <c r="AV709" s="48" t="s">
        <v>153</v>
      </c>
      <c r="AW709" s="38">
        <v>0</v>
      </c>
      <c r="AX709" s="38">
        <v>0</v>
      </c>
      <c r="AY709" s="38">
        <v>0</v>
      </c>
      <c r="AZ709" s="48" t="s">
        <v>156</v>
      </c>
      <c r="BA709" s="38" t="s">
        <v>893</v>
      </c>
      <c r="BB709" s="38">
        <v>0</v>
      </c>
      <c r="BC709" s="38">
        <v>0</v>
      </c>
      <c r="BD709" s="89" t="s">
        <v>894</v>
      </c>
      <c r="BE709" s="38">
        <v>0</v>
      </c>
      <c r="BF709" s="38">
        <v>0</v>
      </c>
      <c r="BG709" s="38">
        <v>0</v>
      </c>
      <c r="BH709" s="38">
        <v>0</v>
      </c>
      <c r="BI709" s="38">
        <v>0</v>
      </c>
      <c r="BJ709" s="38">
        <v>0</v>
      </c>
      <c r="BK709" s="20">
        <v>0</v>
      </c>
      <c r="BL709" s="38">
        <v>0</v>
      </c>
      <c r="BM709" s="38">
        <v>0</v>
      </c>
      <c r="BN709" s="38">
        <v>0</v>
      </c>
      <c r="BO709" s="38">
        <v>0</v>
      </c>
      <c r="BP709" s="38">
        <v>0</v>
      </c>
      <c r="BQ709" s="38">
        <v>0</v>
      </c>
      <c r="BR709" s="12">
        <v>0</v>
      </c>
      <c r="BS709" s="12"/>
      <c r="BT709" s="12"/>
      <c r="BU709" s="12"/>
      <c r="BV709" s="38">
        <v>0</v>
      </c>
      <c r="BW709" s="38">
        <v>0</v>
      </c>
      <c r="BX709" s="38">
        <v>0</v>
      </c>
    </row>
    <row r="710" ht="20.1" customHeight="1" spans="3:76">
      <c r="C710" s="8">
        <v>63002001</v>
      </c>
      <c r="D710" s="9" t="s">
        <v>895</v>
      </c>
      <c r="E710" s="8">
        <v>1</v>
      </c>
      <c r="F710" s="12">
        <v>80000001</v>
      </c>
      <c r="G710" s="8">
        <v>0</v>
      </c>
      <c r="H710" s="8">
        <v>0</v>
      </c>
      <c r="I710" s="10">
        <v>1</v>
      </c>
      <c r="J710" s="10">
        <v>0</v>
      </c>
      <c r="K710" s="8">
        <v>0</v>
      </c>
      <c r="L710" s="8">
        <v>0</v>
      </c>
      <c r="M710" s="8">
        <v>0</v>
      </c>
      <c r="N710" s="8">
        <v>2</v>
      </c>
      <c r="O710" s="8">
        <v>12</v>
      </c>
      <c r="P710" s="8">
        <v>1</v>
      </c>
      <c r="Q710" s="8">
        <v>0</v>
      </c>
      <c r="R710" s="12">
        <v>0</v>
      </c>
      <c r="S710" s="8">
        <v>0</v>
      </c>
      <c r="T710" s="8">
        <v>1</v>
      </c>
      <c r="U710" s="8">
        <v>2</v>
      </c>
      <c r="V710" s="8">
        <v>0</v>
      </c>
      <c r="W710" s="10">
        <v>0</v>
      </c>
      <c r="X710" s="10"/>
      <c r="Y710" s="10">
        <v>0</v>
      </c>
      <c r="Z710" s="8">
        <v>0</v>
      </c>
      <c r="AA710" s="8">
        <v>0</v>
      </c>
      <c r="AB710" s="8">
        <v>0</v>
      </c>
      <c r="AC710" s="8">
        <v>1</v>
      </c>
      <c r="AD710" s="8">
        <v>0</v>
      </c>
      <c r="AE710" s="8">
        <v>60</v>
      </c>
      <c r="AF710" s="8">
        <v>1</v>
      </c>
      <c r="AG710" s="8" t="s">
        <v>884</v>
      </c>
      <c r="AH710" s="12">
        <v>0</v>
      </c>
      <c r="AI710" s="12">
        <v>0</v>
      </c>
      <c r="AJ710" s="12">
        <v>0</v>
      </c>
      <c r="AK710" s="12">
        <v>0</v>
      </c>
      <c r="AL710" s="8">
        <v>0</v>
      </c>
      <c r="AM710" s="8">
        <v>0</v>
      </c>
      <c r="AN710" s="8">
        <v>0</v>
      </c>
      <c r="AO710" s="8">
        <v>0</v>
      </c>
      <c r="AP710" s="8">
        <v>50000</v>
      </c>
      <c r="AQ710" s="8">
        <v>0</v>
      </c>
      <c r="AR710" s="8">
        <v>0</v>
      </c>
      <c r="AS710" s="12">
        <v>0</v>
      </c>
      <c r="AT710" s="8">
        <v>90502001</v>
      </c>
      <c r="AU710" s="8"/>
      <c r="AV710" s="9" t="s">
        <v>153</v>
      </c>
      <c r="AW710" s="8">
        <v>0</v>
      </c>
      <c r="AX710" s="10">
        <v>0</v>
      </c>
      <c r="AY710" s="10">
        <v>0</v>
      </c>
      <c r="AZ710" s="9" t="s">
        <v>885</v>
      </c>
      <c r="BA710" s="8">
        <v>0</v>
      </c>
      <c r="BB710" s="17">
        <v>0</v>
      </c>
      <c r="BC710" s="17">
        <v>0</v>
      </c>
      <c r="BD710" s="23" t="s">
        <v>896</v>
      </c>
      <c r="BE710" s="8">
        <v>0</v>
      </c>
      <c r="BF710" s="8">
        <v>0</v>
      </c>
      <c r="BG710" s="8">
        <v>0</v>
      </c>
      <c r="BH710" s="8">
        <v>0</v>
      </c>
      <c r="BI710" s="8">
        <v>0</v>
      </c>
      <c r="BJ710" s="8">
        <v>0</v>
      </c>
      <c r="BK710" s="25">
        <v>0</v>
      </c>
      <c r="BL710" s="12">
        <v>1</v>
      </c>
      <c r="BM710" s="12">
        <v>0</v>
      </c>
      <c r="BN710" s="12">
        <v>0</v>
      </c>
      <c r="BO710" s="12">
        <v>0</v>
      </c>
      <c r="BP710" s="12">
        <v>0</v>
      </c>
      <c r="BQ710" s="12">
        <v>0</v>
      </c>
      <c r="BR710" s="12">
        <v>0</v>
      </c>
      <c r="BS710" s="12"/>
      <c r="BT710" s="12"/>
      <c r="BU710" s="12"/>
      <c r="BV710" s="12">
        <v>0</v>
      </c>
      <c r="BW710" s="12">
        <v>0</v>
      </c>
      <c r="BX710" s="12">
        <v>0</v>
      </c>
    </row>
    <row r="711" ht="20.1" customHeight="1" spans="3:76">
      <c r="C711" s="8">
        <v>63002002</v>
      </c>
      <c r="D711" s="9" t="s">
        <v>888</v>
      </c>
      <c r="E711" s="8">
        <v>1</v>
      </c>
      <c r="F711" s="12">
        <v>80000001</v>
      </c>
      <c r="G711" s="8">
        <v>0</v>
      </c>
      <c r="H711" s="8">
        <v>0</v>
      </c>
      <c r="I711" s="10">
        <v>1</v>
      </c>
      <c r="J711" s="10">
        <v>0</v>
      </c>
      <c r="K711" s="8">
        <v>0</v>
      </c>
      <c r="L711" s="8">
        <v>0</v>
      </c>
      <c r="M711" s="8">
        <v>0</v>
      </c>
      <c r="N711" s="8">
        <v>2</v>
      </c>
      <c r="O711" s="8">
        <v>0</v>
      </c>
      <c r="P711" s="8">
        <v>0</v>
      </c>
      <c r="Q711" s="8">
        <v>0</v>
      </c>
      <c r="R711" s="12">
        <v>0</v>
      </c>
      <c r="S711" s="8">
        <v>0</v>
      </c>
      <c r="T711" s="8">
        <v>1</v>
      </c>
      <c r="U711" s="8">
        <v>0</v>
      </c>
      <c r="V711" s="8">
        <v>0</v>
      </c>
      <c r="W711" s="10">
        <v>0</v>
      </c>
      <c r="X711" s="10"/>
      <c r="Y711" s="10">
        <v>0</v>
      </c>
      <c r="Z711" s="8">
        <v>0</v>
      </c>
      <c r="AA711" s="8">
        <v>0</v>
      </c>
      <c r="AB711" s="8">
        <v>0</v>
      </c>
      <c r="AC711" s="8">
        <v>1</v>
      </c>
      <c r="AD711" s="8">
        <v>0</v>
      </c>
      <c r="AE711" s="8">
        <v>0</v>
      </c>
      <c r="AF711" s="8">
        <v>0</v>
      </c>
      <c r="AG711" s="8" t="s">
        <v>153</v>
      </c>
      <c r="AH711" s="12">
        <v>0</v>
      </c>
      <c r="AI711" s="12">
        <v>0</v>
      </c>
      <c r="AJ711" s="12">
        <v>0</v>
      </c>
      <c r="AK711" s="12">
        <v>0</v>
      </c>
      <c r="AL711" s="8">
        <v>0</v>
      </c>
      <c r="AM711" s="8">
        <v>0</v>
      </c>
      <c r="AN711" s="8">
        <v>0</v>
      </c>
      <c r="AO711" s="8">
        <v>0</v>
      </c>
      <c r="AP711" s="8">
        <v>0</v>
      </c>
      <c r="AQ711" s="8">
        <v>0</v>
      </c>
      <c r="AR711" s="8">
        <v>0</v>
      </c>
      <c r="AS711" s="12">
        <v>0</v>
      </c>
      <c r="AT711" s="8" t="s">
        <v>153</v>
      </c>
      <c r="AU711" s="8"/>
      <c r="AV711" s="9" t="s">
        <v>153</v>
      </c>
      <c r="AW711" s="8">
        <v>0</v>
      </c>
      <c r="AX711" s="10">
        <v>0</v>
      </c>
      <c r="AY711" s="10">
        <v>0</v>
      </c>
      <c r="AZ711" s="9" t="s">
        <v>153</v>
      </c>
      <c r="BA711" s="8">
        <v>0</v>
      </c>
      <c r="BB711" s="17"/>
      <c r="BC711" s="17">
        <v>0</v>
      </c>
      <c r="BD711" s="23" t="s">
        <v>889</v>
      </c>
      <c r="BE711" s="8">
        <v>0</v>
      </c>
      <c r="BF711" s="8">
        <v>0</v>
      </c>
      <c r="BG711" s="8">
        <v>0</v>
      </c>
      <c r="BH711" s="8">
        <v>0</v>
      </c>
      <c r="BI711" s="8">
        <v>0</v>
      </c>
      <c r="BJ711" s="8">
        <v>0</v>
      </c>
      <c r="BK711" s="25">
        <v>0</v>
      </c>
      <c r="BL711" s="12">
        <v>0</v>
      </c>
      <c r="BM711" s="12">
        <v>0</v>
      </c>
      <c r="BN711" s="12">
        <v>0</v>
      </c>
      <c r="BO711" s="12">
        <v>0</v>
      </c>
      <c r="BP711" s="12">
        <v>0</v>
      </c>
      <c r="BQ711" s="12">
        <v>0</v>
      </c>
      <c r="BR711" s="12">
        <v>0</v>
      </c>
      <c r="BS711" s="12"/>
      <c r="BT711" s="12"/>
      <c r="BU711" s="12"/>
      <c r="BV711" s="12">
        <v>0</v>
      </c>
      <c r="BW711" s="12">
        <v>0</v>
      </c>
      <c r="BX711" s="12">
        <v>0</v>
      </c>
    </row>
    <row r="712" ht="20.1" customHeight="1" spans="3:76">
      <c r="C712" s="8">
        <v>63002003</v>
      </c>
      <c r="D712" s="9" t="s">
        <v>897</v>
      </c>
      <c r="E712" s="8">
        <v>1</v>
      </c>
      <c r="F712" s="12">
        <v>80000001</v>
      </c>
      <c r="G712" s="8">
        <v>0</v>
      </c>
      <c r="H712" s="8">
        <v>0</v>
      </c>
      <c r="I712" s="10">
        <v>1</v>
      </c>
      <c r="J712" s="10">
        <v>0</v>
      </c>
      <c r="K712" s="8">
        <v>0</v>
      </c>
      <c r="L712" s="8">
        <v>0</v>
      </c>
      <c r="M712" s="8">
        <v>0</v>
      </c>
      <c r="N712" s="8">
        <v>8</v>
      </c>
      <c r="O712" s="8">
        <v>8</v>
      </c>
      <c r="P712" s="8">
        <v>1</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t="s">
        <v>898</v>
      </c>
      <c r="BB712" s="17"/>
      <c r="BC712" s="17">
        <v>0</v>
      </c>
      <c r="BD712" s="23" t="s">
        <v>899</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19.5" customHeight="1" spans="3:76">
      <c r="C713" s="31">
        <v>63002004</v>
      </c>
      <c r="D713" s="79" t="s">
        <v>900</v>
      </c>
      <c r="E713" s="8">
        <v>1</v>
      </c>
      <c r="F713" s="12">
        <v>80000001</v>
      </c>
      <c r="G713" s="10">
        <v>0</v>
      </c>
      <c r="H713" s="10">
        <v>0</v>
      </c>
      <c r="I713" s="8">
        <v>1</v>
      </c>
      <c r="J713" s="10">
        <v>0</v>
      </c>
      <c r="K713" s="8">
        <v>0</v>
      </c>
      <c r="L713" s="10">
        <v>0</v>
      </c>
      <c r="M713" s="10">
        <v>0</v>
      </c>
      <c r="N713" s="10">
        <v>2</v>
      </c>
      <c r="O713" s="10">
        <v>1</v>
      </c>
      <c r="P713" s="10">
        <v>0.2</v>
      </c>
      <c r="Q713" s="10">
        <v>0</v>
      </c>
      <c r="R713" s="12">
        <v>0</v>
      </c>
      <c r="S713" s="17">
        <v>0</v>
      </c>
      <c r="T713" s="8">
        <v>1</v>
      </c>
      <c r="U713" s="10">
        <v>2</v>
      </c>
      <c r="V713" s="10">
        <v>0</v>
      </c>
      <c r="W713" s="10">
        <v>3</v>
      </c>
      <c r="X713" s="10"/>
      <c r="Y713" s="10">
        <v>0</v>
      </c>
      <c r="Z713" s="10">
        <v>0</v>
      </c>
      <c r="AA713" s="10">
        <v>0</v>
      </c>
      <c r="AB713" s="10">
        <v>0</v>
      </c>
      <c r="AC713" s="10">
        <v>1</v>
      </c>
      <c r="AD713" s="10">
        <v>0</v>
      </c>
      <c r="AE713" s="10">
        <v>5</v>
      </c>
      <c r="AF713" s="10">
        <v>1</v>
      </c>
      <c r="AG713" s="10">
        <v>3.5</v>
      </c>
      <c r="AH713" s="12">
        <v>1</v>
      </c>
      <c r="AI713" s="12">
        <v>1</v>
      </c>
      <c r="AJ713" s="12">
        <v>0</v>
      </c>
      <c r="AK713" s="12">
        <v>6</v>
      </c>
      <c r="AL713" s="10">
        <v>0</v>
      </c>
      <c r="AM713" s="10">
        <v>0</v>
      </c>
      <c r="AN713" s="10">
        <v>0</v>
      </c>
      <c r="AO713" s="10">
        <v>0.25</v>
      </c>
      <c r="AP713" s="10">
        <v>3000</v>
      </c>
      <c r="AQ713" s="10">
        <v>2</v>
      </c>
      <c r="AR713" s="10">
        <v>0</v>
      </c>
      <c r="AS713" s="12">
        <v>0</v>
      </c>
      <c r="AT713" s="211" t="s">
        <v>901</v>
      </c>
      <c r="AU713" s="12"/>
      <c r="AV713" s="11" t="s">
        <v>171</v>
      </c>
      <c r="AW713" s="10" t="s">
        <v>646</v>
      </c>
      <c r="AX713" s="10">
        <v>10003002</v>
      </c>
      <c r="AY713" s="10">
        <v>21020101</v>
      </c>
      <c r="AZ713" s="11" t="s">
        <v>156</v>
      </c>
      <c r="BA713" s="11">
        <v>0</v>
      </c>
      <c r="BB713" s="17">
        <v>0</v>
      </c>
      <c r="BC713" s="17">
        <v>0</v>
      </c>
      <c r="BD713" s="22" t="str">
        <f>"每次攻击有20%概率释放驭剑之击对目标范围内的怪物造成"&amp;W713*100&amp;"%攻击伤害,并使目标眩晕2秒"</f>
        <v>每次攻击有20%概率释放驭剑之击对目标范围内的怪物造成300%攻击伤害,并使目标眩晕2秒</v>
      </c>
      <c r="BE713" s="10">
        <v>0</v>
      </c>
      <c r="BF713" s="8">
        <v>0</v>
      </c>
      <c r="BG713" s="10">
        <v>0</v>
      </c>
      <c r="BH713" s="10">
        <v>0</v>
      </c>
      <c r="BI713" s="10">
        <v>0</v>
      </c>
      <c r="BJ713" s="10">
        <v>0</v>
      </c>
      <c r="BK713" s="25">
        <v>0</v>
      </c>
      <c r="BL713" s="12">
        <v>0</v>
      </c>
      <c r="BM713" s="12">
        <v>0</v>
      </c>
      <c r="BN713" s="12">
        <v>0</v>
      </c>
      <c r="BO713" s="12">
        <v>0</v>
      </c>
      <c r="BP713" s="12">
        <v>0</v>
      </c>
      <c r="BQ713" s="12">
        <v>0</v>
      </c>
      <c r="BR713" s="12">
        <v>0</v>
      </c>
      <c r="BS713" s="12"/>
      <c r="BT713" s="12"/>
      <c r="BU713" s="12"/>
      <c r="BV713" s="12">
        <v>0</v>
      </c>
      <c r="BW713" s="12">
        <v>0</v>
      </c>
      <c r="BX713" s="12">
        <v>0</v>
      </c>
    </row>
    <row r="714" ht="20.1" customHeight="1" spans="3:76">
      <c r="C714" s="8">
        <v>63002005</v>
      </c>
      <c r="D714" s="9" t="s">
        <v>902</v>
      </c>
      <c r="E714" s="8">
        <v>1</v>
      </c>
      <c r="F714" s="12">
        <v>80000001</v>
      </c>
      <c r="G714" s="8">
        <v>0</v>
      </c>
      <c r="H714" s="8">
        <v>0</v>
      </c>
      <c r="I714" s="8">
        <v>1</v>
      </c>
      <c r="J714" s="8">
        <v>0</v>
      </c>
      <c r="K714" s="8">
        <v>0</v>
      </c>
      <c r="L714" s="8">
        <v>0</v>
      </c>
      <c r="M714" s="8">
        <v>0</v>
      </c>
      <c r="N714" s="8">
        <v>2</v>
      </c>
      <c r="O714" s="8">
        <v>1</v>
      </c>
      <c r="P714" s="8">
        <v>0.3</v>
      </c>
      <c r="Q714" s="8">
        <v>0</v>
      </c>
      <c r="R714" s="12">
        <v>0</v>
      </c>
      <c r="S714" s="8">
        <v>0</v>
      </c>
      <c r="T714" s="8">
        <v>1</v>
      </c>
      <c r="U714" s="8">
        <v>1</v>
      </c>
      <c r="V714" s="8">
        <v>0</v>
      </c>
      <c r="W714" s="8">
        <v>2</v>
      </c>
      <c r="X714" s="8"/>
      <c r="Y714" s="8">
        <v>500</v>
      </c>
      <c r="Z714" s="8">
        <v>0</v>
      </c>
      <c r="AA714" s="8">
        <v>0</v>
      </c>
      <c r="AB714" s="8">
        <v>0</v>
      </c>
      <c r="AC714" s="8">
        <v>1</v>
      </c>
      <c r="AD714" s="8">
        <v>0</v>
      </c>
      <c r="AE714" s="8">
        <v>3</v>
      </c>
      <c r="AF714" s="8">
        <v>2</v>
      </c>
      <c r="AG714" s="8" t="s">
        <v>534</v>
      </c>
      <c r="AH714" s="12">
        <v>2</v>
      </c>
      <c r="AI714" s="12">
        <v>0</v>
      </c>
      <c r="AJ714" s="12">
        <v>0</v>
      </c>
      <c r="AK714" s="12">
        <v>1.5</v>
      </c>
      <c r="AL714" s="8">
        <v>0</v>
      </c>
      <c r="AM714" s="8">
        <v>0</v>
      </c>
      <c r="AN714" s="8">
        <v>0</v>
      </c>
      <c r="AO714" s="8">
        <v>0</v>
      </c>
      <c r="AP714" s="8">
        <v>3000</v>
      </c>
      <c r="AQ714" s="8">
        <v>0</v>
      </c>
      <c r="AR714" s="8">
        <v>0</v>
      </c>
      <c r="AS714" s="12">
        <v>0</v>
      </c>
      <c r="AT714" s="8">
        <v>0</v>
      </c>
      <c r="AU714" s="8"/>
      <c r="AV714" s="9" t="s">
        <v>154</v>
      </c>
      <c r="AW714" s="8" t="s">
        <v>535</v>
      </c>
      <c r="AX714" s="10">
        <v>10001007</v>
      </c>
      <c r="AY714" s="10">
        <v>21000010</v>
      </c>
      <c r="AZ714" s="9" t="s">
        <v>156</v>
      </c>
      <c r="BA714" s="8">
        <v>0</v>
      </c>
      <c r="BB714" s="17">
        <v>0</v>
      </c>
      <c r="BC714" s="17">
        <v>0</v>
      </c>
      <c r="BD714" s="21" t="str">
        <f>"每次攻击有30%概率立即对目标范围内的怪物造成"&amp;W714*100&amp;"%攻击伤害+"&amp;Y714&amp;"点固定伤害"</f>
        <v>每次攻击有30%概率立即对目标范围内的怪物造成200%攻击伤害+500点固定伤害</v>
      </c>
      <c r="BE714" s="8">
        <v>0</v>
      </c>
      <c r="BF714" s="8">
        <v>0</v>
      </c>
      <c r="BG714" s="8">
        <v>0</v>
      </c>
      <c r="BH714" s="8">
        <v>0</v>
      </c>
      <c r="BI714" s="8">
        <v>0</v>
      </c>
      <c r="BJ714" s="8">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63003001</v>
      </c>
      <c r="D715" s="9" t="s">
        <v>903</v>
      </c>
      <c r="E715" s="8">
        <v>1</v>
      </c>
      <c r="F715" s="12">
        <v>80000001</v>
      </c>
      <c r="G715" s="8">
        <v>0</v>
      </c>
      <c r="H715" s="8">
        <v>0</v>
      </c>
      <c r="I715" s="10">
        <v>1</v>
      </c>
      <c r="J715" s="10">
        <v>0</v>
      </c>
      <c r="K715" s="8">
        <v>0</v>
      </c>
      <c r="L715" s="8">
        <v>0</v>
      </c>
      <c r="M715" s="8">
        <v>0</v>
      </c>
      <c r="N715" s="8">
        <v>2</v>
      </c>
      <c r="O715" s="8">
        <v>12</v>
      </c>
      <c r="P715" s="8">
        <v>1</v>
      </c>
      <c r="Q715" s="8">
        <v>0</v>
      </c>
      <c r="R715" s="12">
        <v>0</v>
      </c>
      <c r="S715" s="8">
        <v>0</v>
      </c>
      <c r="T715" s="8">
        <v>1</v>
      </c>
      <c r="U715" s="8">
        <v>2</v>
      </c>
      <c r="V715" s="8">
        <v>0</v>
      </c>
      <c r="W715" s="10">
        <v>0</v>
      </c>
      <c r="X715" s="10"/>
      <c r="Y715" s="10">
        <v>0</v>
      </c>
      <c r="Z715" s="8">
        <v>0</v>
      </c>
      <c r="AA715" s="8">
        <v>0</v>
      </c>
      <c r="AB715" s="8">
        <v>0</v>
      </c>
      <c r="AC715" s="8">
        <v>1</v>
      </c>
      <c r="AD715" s="8">
        <v>0</v>
      </c>
      <c r="AE715" s="8">
        <v>60</v>
      </c>
      <c r="AF715" s="8">
        <v>1</v>
      </c>
      <c r="AG715" s="8">
        <v>10</v>
      </c>
      <c r="AH715" s="12">
        <v>0</v>
      </c>
      <c r="AI715" s="12">
        <v>0</v>
      </c>
      <c r="AJ715" s="12">
        <v>0</v>
      </c>
      <c r="AK715" s="12">
        <v>0</v>
      </c>
      <c r="AL715" s="8">
        <v>0</v>
      </c>
      <c r="AM715" s="8">
        <v>0</v>
      </c>
      <c r="AN715" s="8">
        <v>0</v>
      </c>
      <c r="AO715" s="8">
        <v>0</v>
      </c>
      <c r="AP715" s="8">
        <v>50000</v>
      </c>
      <c r="AQ715" s="8">
        <v>0</v>
      </c>
      <c r="AR715" s="8">
        <v>0</v>
      </c>
      <c r="AS715" s="12">
        <v>90503001</v>
      </c>
      <c r="AT715" s="8">
        <v>90503001</v>
      </c>
      <c r="AU715" s="8"/>
      <c r="AV715" s="9" t="s">
        <v>153</v>
      </c>
      <c r="AW715" s="8">
        <v>0</v>
      </c>
      <c r="AX715" s="10">
        <v>0</v>
      </c>
      <c r="AY715" s="10">
        <v>0</v>
      </c>
      <c r="AZ715" s="9" t="s">
        <v>885</v>
      </c>
      <c r="BA715" s="8">
        <v>0</v>
      </c>
      <c r="BB715" s="17">
        <v>0</v>
      </c>
      <c r="BC715" s="17">
        <v>0</v>
      </c>
      <c r="BD715" s="23" t="s">
        <v>904</v>
      </c>
      <c r="BE715" s="8">
        <v>0</v>
      </c>
      <c r="BF715" s="8">
        <v>0</v>
      </c>
      <c r="BG715" s="8">
        <v>0</v>
      </c>
      <c r="BH715" s="8">
        <v>0</v>
      </c>
      <c r="BI715" s="8">
        <v>0</v>
      </c>
      <c r="BJ715" s="8">
        <v>0</v>
      </c>
      <c r="BK715" s="25">
        <v>0</v>
      </c>
      <c r="BL715" s="12">
        <v>1</v>
      </c>
      <c r="BM715" s="12">
        <v>0</v>
      </c>
      <c r="BN715" s="12">
        <v>0</v>
      </c>
      <c r="BO715" s="12">
        <v>0</v>
      </c>
      <c r="BP715" s="12">
        <v>0</v>
      </c>
      <c r="BQ715" s="12">
        <v>0</v>
      </c>
      <c r="BR715" s="12">
        <v>0</v>
      </c>
      <c r="BS715" s="12"/>
      <c r="BT715" s="12"/>
      <c r="BU715" s="12"/>
      <c r="BV715" s="12">
        <v>0</v>
      </c>
      <c r="BW715" s="12">
        <v>0</v>
      </c>
      <c r="BX715" s="12">
        <v>0</v>
      </c>
    </row>
    <row r="716" ht="20.1" customHeight="1" spans="3:76">
      <c r="C716" s="8">
        <v>63003002</v>
      </c>
      <c r="D716" s="9" t="s">
        <v>905</v>
      </c>
      <c r="E716" s="8">
        <v>1</v>
      </c>
      <c r="F716" s="12">
        <v>80000001</v>
      </c>
      <c r="G716" s="8">
        <v>0</v>
      </c>
      <c r="H716" s="8">
        <v>0</v>
      </c>
      <c r="I716" s="10">
        <v>1</v>
      </c>
      <c r="J716" s="10">
        <v>0</v>
      </c>
      <c r="K716" s="8">
        <v>0</v>
      </c>
      <c r="L716" s="8">
        <v>0</v>
      </c>
      <c r="M716" s="8">
        <v>0</v>
      </c>
      <c r="N716" s="8">
        <v>2</v>
      </c>
      <c r="O716" s="8">
        <v>0</v>
      </c>
      <c r="P716" s="8">
        <v>0</v>
      </c>
      <c r="Q716" s="8">
        <v>0</v>
      </c>
      <c r="R716" s="12">
        <v>0</v>
      </c>
      <c r="S716" s="8">
        <v>0</v>
      </c>
      <c r="T716" s="8">
        <v>1</v>
      </c>
      <c r="U716" s="8">
        <v>0</v>
      </c>
      <c r="V716" s="8">
        <v>0</v>
      </c>
      <c r="W716" s="10">
        <v>0</v>
      </c>
      <c r="X716" s="10"/>
      <c r="Y716" s="10">
        <v>0</v>
      </c>
      <c r="Z716" s="8">
        <v>0</v>
      </c>
      <c r="AA716" s="8">
        <v>0</v>
      </c>
      <c r="AB716" s="8">
        <v>0</v>
      </c>
      <c r="AC716" s="8">
        <v>1</v>
      </c>
      <c r="AD716" s="8">
        <v>0</v>
      </c>
      <c r="AE716" s="8">
        <v>0</v>
      </c>
      <c r="AF716" s="8">
        <v>0</v>
      </c>
      <c r="AG716" s="8" t="s">
        <v>153</v>
      </c>
      <c r="AH716" s="12">
        <v>0</v>
      </c>
      <c r="AI716" s="12">
        <v>0</v>
      </c>
      <c r="AJ716" s="12">
        <v>0</v>
      </c>
      <c r="AK716" s="12">
        <v>0</v>
      </c>
      <c r="AL716" s="8">
        <v>0</v>
      </c>
      <c r="AM716" s="8">
        <v>0</v>
      </c>
      <c r="AN716" s="8">
        <v>0</v>
      </c>
      <c r="AO716" s="8">
        <v>0</v>
      </c>
      <c r="AP716" s="8">
        <v>0</v>
      </c>
      <c r="AQ716" s="8">
        <v>0</v>
      </c>
      <c r="AR716" s="8">
        <v>0</v>
      </c>
      <c r="AS716" s="12">
        <v>0</v>
      </c>
      <c r="AT716" s="8" t="s">
        <v>153</v>
      </c>
      <c r="AU716" s="8"/>
      <c r="AV716" s="9" t="s">
        <v>153</v>
      </c>
      <c r="AW716" s="8">
        <v>0</v>
      </c>
      <c r="AX716" s="10">
        <v>0</v>
      </c>
      <c r="AY716" s="10">
        <v>0</v>
      </c>
      <c r="AZ716" s="9" t="s">
        <v>153</v>
      </c>
      <c r="BA716" s="8">
        <v>0</v>
      </c>
      <c r="BB716" s="17"/>
      <c r="BC716" s="17">
        <v>0</v>
      </c>
      <c r="BD716" s="23" t="s">
        <v>906</v>
      </c>
      <c r="BE716" s="8">
        <v>0</v>
      </c>
      <c r="BF716" s="8">
        <v>0</v>
      </c>
      <c r="BG716" s="8">
        <v>0</v>
      </c>
      <c r="BH716" s="8">
        <v>0</v>
      </c>
      <c r="BI716" s="8">
        <v>0</v>
      </c>
      <c r="BJ716" s="8">
        <v>0</v>
      </c>
      <c r="BK716" s="25">
        <v>0</v>
      </c>
      <c r="BL716" s="12">
        <v>0</v>
      </c>
      <c r="BM716" s="12">
        <v>0</v>
      </c>
      <c r="BN716" s="12">
        <v>0</v>
      </c>
      <c r="BO716" s="12">
        <v>0</v>
      </c>
      <c r="BP716" s="12">
        <v>0</v>
      </c>
      <c r="BQ716" s="12">
        <v>0</v>
      </c>
      <c r="BR716" s="12">
        <v>0</v>
      </c>
      <c r="BS716" s="12"/>
      <c r="BT716" s="12"/>
      <c r="BU716" s="12"/>
      <c r="BV716" s="12">
        <v>0</v>
      </c>
      <c r="BW716" s="12">
        <v>0</v>
      </c>
      <c r="BX716" s="12">
        <v>0</v>
      </c>
    </row>
    <row r="717" ht="20.1" customHeight="1" spans="3:76">
      <c r="C717" s="8">
        <v>63003003</v>
      </c>
      <c r="D717" s="9" t="s">
        <v>907</v>
      </c>
      <c r="E717" s="8">
        <v>1</v>
      </c>
      <c r="F717" s="12">
        <v>80000001</v>
      </c>
      <c r="G717" s="8">
        <v>0</v>
      </c>
      <c r="H717" s="8">
        <v>0</v>
      </c>
      <c r="I717" s="10">
        <v>1</v>
      </c>
      <c r="J717" s="10">
        <v>0</v>
      </c>
      <c r="K717" s="8">
        <v>0</v>
      </c>
      <c r="L717" s="8">
        <v>0</v>
      </c>
      <c r="M717" s="8">
        <v>0</v>
      </c>
      <c r="N717" s="8">
        <v>8</v>
      </c>
      <c r="O717" s="8">
        <v>8</v>
      </c>
      <c r="P717" s="8">
        <v>2</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t="s">
        <v>908</v>
      </c>
      <c r="BB717" s="17"/>
      <c r="BC717" s="17">
        <v>0</v>
      </c>
      <c r="BD717" s="23" t="s">
        <v>909</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63003004</v>
      </c>
      <c r="D718" s="79" t="s">
        <v>910</v>
      </c>
      <c r="E718" s="31">
        <v>1</v>
      </c>
      <c r="F718" s="12">
        <v>80000001</v>
      </c>
      <c r="G718" s="31">
        <v>0</v>
      </c>
      <c r="H718" s="31">
        <v>0</v>
      </c>
      <c r="I718" s="10">
        <v>1</v>
      </c>
      <c r="J718" s="10">
        <v>0</v>
      </c>
      <c r="K718" s="8">
        <v>0</v>
      </c>
      <c r="L718" s="31">
        <v>0</v>
      </c>
      <c r="M718" s="31">
        <v>0</v>
      </c>
      <c r="N718" s="31">
        <v>2</v>
      </c>
      <c r="O718" s="31">
        <v>5</v>
      </c>
      <c r="P718" s="31">
        <v>0.2</v>
      </c>
      <c r="Q718" s="31">
        <v>0</v>
      </c>
      <c r="R718" s="12">
        <v>0</v>
      </c>
      <c r="S718" s="31">
        <v>0</v>
      </c>
      <c r="T718" s="31">
        <v>1</v>
      </c>
      <c r="U718" s="31">
        <v>2</v>
      </c>
      <c r="V718" s="31">
        <v>0</v>
      </c>
      <c r="W718" s="31">
        <v>0</v>
      </c>
      <c r="X718" s="31"/>
      <c r="Y718" s="31">
        <v>0</v>
      </c>
      <c r="Z718" s="31">
        <v>0</v>
      </c>
      <c r="AA718" s="31">
        <v>0</v>
      </c>
      <c r="AB718" s="31">
        <v>0</v>
      </c>
      <c r="AC718" s="8">
        <v>1</v>
      </c>
      <c r="AD718" s="31">
        <v>0</v>
      </c>
      <c r="AE718" s="31">
        <v>6</v>
      </c>
      <c r="AF718" s="31">
        <v>1</v>
      </c>
      <c r="AG718" s="31">
        <v>1</v>
      </c>
      <c r="AH718" s="31">
        <v>2</v>
      </c>
      <c r="AI718" s="31">
        <v>0</v>
      </c>
      <c r="AJ718" s="12">
        <v>0</v>
      </c>
      <c r="AK718" s="31">
        <v>2</v>
      </c>
      <c r="AL718" s="31">
        <v>0</v>
      </c>
      <c r="AM718" s="31">
        <v>0</v>
      </c>
      <c r="AN718" s="31">
        <v>0</v>
      </c>
      <c r="AO718" s="8">
        <v>0</v>
      </c>
      <c r="AP718" s="31">
        <v>10000</v>
      </c>
      <c r="AQ718" s="31">
        <v>0.5</v>
      </c>
      <c r="AR718" s="31">
        <v>0</v>
      </c>
      <c r="AS718" s="31">
        <v>0</v>
      </c>
      <c r="AT718" s="31" t="s">
        <v>153</v>
      </c>
      <c r="AU718" s="31"/>
      <c r="AV718" s="79" t="s">
        <v>171</v>
      </c>
      <c r="AW718" s="31">
        <v>0</v>
      </c>
      <c r="AX718" s="31">
        <v>0</v>
      </c>
      <c r="AY718" s="31">
        <v>0</v>
      </c>
      <c r="AZ718" s="79" t="s">
        <v>156</v>
      </c>
      <c r="BA718" s="79" t="s">
        <v>153</v>
      </c>
      <c r="BB718" s="31">
        <v>0</v>
      </c>
      <c r="BC718" s="31">
        <v>0</v>
      </c>
      <c r="BD718" s="101" t="s">
        <v>911</v>
      </c>
      <c r="BE718" s="31">
        <v>0</v>
      </c>
      <c r="BF718" s="8">
        <v>0</v>
      </c>
      <c r="BG718" s="31">
        <v>0</v>
      </c>
      <c r="BH718" s="31">
        <v>0</v>
      </c>
      <c r="BI718" s="31">
        <v>0</v>
      </c>
      <c r="BJ718" s="31">
        <v>0</v>
      </c>
      <c r="BK718" s="219" t="s">
        <v>912</v>
      </c>
      <c r="BL718" s="12">
        <v>1</v>
      </c>
      <c r="BM718" s="12">
        <v>0</v>
      </c>
      <c r="BN718" s="12">
        <v>0</v>
      </c>
      <c r="BO718" s="12">
        <v>0</v>
      </c>
      <c r="BP718" s="12">
        <v>0</v>
      </c>
      <c r="BQ718" s="12">
        <v>0</v>
      </c>
      <c r="BR718" s="12">
        <v>0</v>
      </c>
      <c r="BS718" s="12"/>
      <c r="BT718" s="12"/>
      <c r="BU718" s="12"/>
      <c r="BV718" s="12">
        <v>0</v>
      </c>
      <c r="BW718" s="12">
        <v>0</v>
      </c>
      <c r="BX718" s="12">
        <v>0</v>
      </c>
    </row>
    <row r="719" ht="20.1" customHeight="1" spans="3:76">
      <c r="C719" s="8">
        <v>63003005</v>
      </c>
      <c r="D719" s="9" t="s">
        <v>913</v>
      </c>
      <c r="E719" s="8">
        <v>1</v>
      </c>
      <c r="F719" s="12">
        <v>80000001</v>
      </c>
      <c r="G719" s="8">
        <v>0</v>
      </c>
      <c r="H719" s="8">
        <v>0</v>
      </c>
      <c r="I719" s="10">
        <v>1</v>
      </c>
      <c r="J719" s="10">
        <v>0</v>
      </c>
      <c r="K719" s="8">
        <v>0</v>
      </c>
      <c r="L719" s="8">
        <v>0</v>
      </c>
      <c r="M719" s="8">
        <v>0</v>
      </c>
      <c r="N719" s="8">
        <v>8</v>
      </c>
      <c r="O719" s="8">
        <v>8</v>
      </c>
      <c r="P719" s="8">
        <v>3</v>
      </c>
      <c r="Q719" s="8">
        <v>0</v>
      </c>
      <c r="R719" s="12">
        <v>0</v>
      </c>
      <c r="S719" s="8">
        <v>0</v>
      </c>
      <c r="T719" s="8">
        <v>1</v>
      </c>
      <c r="U719" s="8">
        <v>0</v>
      </c>
      <c r="V719" s="8">
        <v>0</v>
      </c>
      <c r="W719" s="10">
        <v>0</v>
      </c>
      <c r="X719" s="10"/>
      <c r="Y719" s="10">
        <v>0</v>
      </c>
      <c r="Z719" s="8">
        <v>0</v>
      </c>
      <c r="AA719" s="8">
        <v>0</v>
      </c>
      <c r="AB719" s="8">
        <v>0</v>
      </c>
      <c r="AC719" s="8">
        <v>1</v>
      </c>
      <c r="AD719" s="8">
        <v>0</v>
      </c>
      <c r="AE719" s="8">
        <v>0</v>
      </c>
      <c r="AF719" s="8">
        <v>0</v>
      </c>
      <c r="AG719" s="8" t="s">
        <v>153</v>
      </c>
      <c r="AH719" s="12">
        <v>0</v>
      </c>
      <c r="AI719" s="12">
        <v>0</v>
      </c>
      <c r="AJ719" s="12">
        <v>0</v>
      </c>
      <c r="AK719" s="12">
        <v>0</v>
      </c>
      <c r="AL719" s="8">
        <v>0</v>
      </c>
      <c r="AM719" s="8">
        <v>0</v>
      </c>
      <c r="AN719" s="8">
        <v>0</v>
      </c>
      <c r="AO719" s="8">
        <v>0</v>
      </c>
      <c r="AP719" s="8">
        <v>0</v>
      </c>
      <c r="AQ719" s="8">
        <v>0</v>
      </c>
      <c r="AR719" s="8">
        <v>0</v>
      </c>
      <c r="AS719" s="12">
        <v>0</v>
      </c>
      <c r="AT719" s="8" t="s">
        <v>153</v>
      </c>
      <c r="AU719" s="8"/>
      <c r="AV719" s="9" t="s">
        <v>153</v>
      </c>
      <c r="AW719" s="8">
        <v>0</v>
      </c>
      <c r="AX719" s="10">
        <v>0</v>
      </c>
      <c r="AY719" s="10">
        <v>0</v>
      </c>
      <c r="AZ719" s="9" t="s">
        <v>153</v>
      </c>
      <c r="BA719" s="8">
        <v>0</v>
      </c>
      <c r="BB719" s="17"/>
      <c r="BC719" s="17">
        <v>1</v>
      </c>
      <c r="BD719" s="23" t="s">
        <v>914</v>
      </c>
      <c r="BE719" s="8">
        <v>0</v>
      </c>
      <c r="BF719" s="8">
        <v>0</v>
      </c>
      <c r="BG719" s="8">
        <v>0</v>
      </c>
      <c r="BH719" s="8">
        <v>0</v>
      </c>
      <c r="BI719" s="8">
        <v>0</v>
      </c>
      <c r="BJ719" s="8">
        <v>0</v>
      </c>
      <c r="BK719" s="25">
        <v>0</v>
      </c>
      <c r="BL719" s="12">
        <v>0</v>
      </c>
      <c r="BM719" s="12">
        <v>0</v>
      </c>
      <c r="BN719" s="12">
        <v>0</v>
      </c>
      <c r="BO719" s="12">
        <v>0</v>
      </c>
      <c r="BP719" s="12">
        <v>0</v>
      </c>
      <c r="BQ719" s="12">
        <v>0</v>
      </c>
      <c r="BR719" s="12">
        <v>0</v>
      </c>
      <c r="BS719" s="12"/>
      <c r="BT719" s="12"/>
      <c r="BU719" s="12"/>
      <c r="BV719" s="12">
        <v>0</v>
      </c>
      <c r="BW719" s="12">
        <v>0</v>
      </c>
      <c r="BX719" s="12">
        <v>0</v>
      </c>
    </row>
    <row r="720" ht="20.1" customHeight="1" spans="3:76">
      <c r="C720" s="8">
        <v>63101001</v>
      </c>
      <c r="D720" s="9" t="s">
        <v>915</v>
      </c>
      <c r="E720" s="8">
        <v>1</v>
      </c>
      <c r="F720" s="12">
        <v>80000001</v>
      </c>
      <c r="G720" s="8">
        <v>0</v>
      </c>
      <c r="H720" s="8">
        <v>0</v>
      </c>
      <c r="I720" s="10">
        <v>1</v>
      </c>
      <c r="J720" s="10">
        <v>0</v>
      </c>
      <c r="K720" s="8">
        <v>0</v>
      </c>
      <c r="L720" s="8">
        <v>0</v>
      </c>
      <c r="M720" s="8">
        <v>0</v>
      </c>
      <c r="N720" s="8">
        <v>2</v>
      </c>
      <c r="O720" s="8">
        <v>12</v>
      </c>
      <c r="P720" s="8">
        <v>1</v>
      </c>
      <c r="Q720" s="8">
        <v>0</v>
      </c>
      <c r="R720" s="12">
        <v>0</v>
      </c>
      <c r="S720" s="8">
        <v>0</v>
      </c>
      <c r="T720" s="8">
        <v>1</v>
      </c>
      <c r="U720" s="8">
        <v>2</v>
      </c>
      <c r="V720" s="8">
        <v>0</v>
      </c>
      <c r="W720" s="10">
        <v>0</v>
      </c>
      <c r="X720" s="10"/>
      <c r="Y720" s="10">
        <v>0</v>
      </c>
      <c r="Z720" s="8">
        <v>0</v>
      </c>
      <c r="AA720" s="8">
        <v>0</v>
      </c>
      <c r="AB720" s="8">
        <v>0</v>
      </c>
      <c r="AC720" s="8">
        <v>1</v>
      </c>
      <c r="AD720" s="8">
        <v>0</v>
      </c>
      <c r="AE720" s="8">
        <v>60</v>
      </c>
      <c r="AF720" s="8">
        <v>1</v>
      </c>
      <c r="AG720" s="8">
        <v>10</v>
      </c>
      <c r="AH720" s="12">
        <v>0</v>
      </c>
      <c r="AI720" s="12">
        <v>0</v>
      </c>
      <c r="AJ720" s="12">
        <v>0</v>
      </c>
      <c r="AK720" s="12">
        <v>0</v>
      </c>
      <c r="AL720" s="8">
        <v>0</v>
      </c>
      <c r="AM720" s="8">
        <v>0</v>
      </c>
      <c r="AN720" s="8">
        <v>0</v>
      </c>
      <c r="AO720" s="8">
        <v>0</v>
      </c>
      <c r="AP720" s="8">
        <v>50000</v>
      </c>
      <c r="AQ720" s="8">
        <v>0</v>
      </c>
      <c r="AR720" s="8">
        <v>0</v>
      </c>
      <c r="AS720" s="12">
        <v>0</v>
      </c>
      <c r="AT720" s="8">
        <v>90511003</v>
      </c>
      <c r="AU720" s="8"/>
      <c r="AV720" s="9" t="s">
        <v>153</v>
      </c>
      <c r="AW720" s="8">
        <v>0</v>
      </c>
      <c r="AX720" s="10">
        <v>0</v>
      </c>
      <c r="AY720" s="10">
        <v>0</v>
      </c>
      <c r="AZ720" s="9" t="s">
        <v>885</v>
      </c>
      <c r="BA720" s="8">
        <v>0</v>
      </c>
      <c r="BB720" s="17">
        <v>0</v>
      </c>
      <c r="BC720" s="17">
        <v>0</v>
      </c>
      <c r="BD720" s="23" t="s">
        <v>916</v>
      </c>
      <c r="BE720" s="8">
        <v>0</v>
      </c>
      <c r="BF720" s="8">
        <v>0</v>
      </c>
      <c r="BG720" s="8">
        <v>0</v>
      </c>
      <c r="BH720" s="8">
        <v>0</v>
      </c>
      <c r="BI720" s="8">
        <v>0</v>
      </c>
      <c r="BJ720" s="8">
        <v>0</v>
      </c>
      <c r="BK720" s="25">
        <v>0</v>
      </c>
      <c r="BL720" s="12">
        <v>1</v>
      </c>
      <c r="BM720" s="12">
        <v>0</v>
      </c>
      <c r="BN720" s="12">
        <v>0</v>
      </c>
      <c r="BO720" s="12">
        <v>0</v>
      </c>
      <c r="BP720" s="12">
        <v>0</v>
      </c>
      <c r="BQ720" s="12">
        <v>0</v>
      </c>
      <c r="BR720" s="12">
        <v>0</v>
      </c>
      <c r="BS720" s="12"/>
      <c r="BT720" s="12"/>
      <c r="BU720" s="12"/>
      <c r="BV720" s="12">
        <v>0</v>
      </c>
      <c r="BW720" s="12">
        <v>0</v>
      </c>
      <c r="BX720" s="12">
        <v>0</v>
      </c>
    </row>
    <row r="721" ht="20.1" customHeight="1" spans="3:76">
      <c r="C721" s="8">
        <v>63101002</v>
      </c>
      <c r="D721" s="9" t="s">
        <v>917</v>
      </c>
      <c r="E721" s="8">
        <v>1</v>
      </c>
      <c r="F721" s="12">
        <v>80000001</v>
      </c>
      <c r="G721" s="8">
        <v>0</v>
      </c>
      <c r="H721" s="8">
        <v>0</v>
      </c>
      <c r="I721" s="10">
        <v>1</v>
      </c>
      <c r="J721" s="10">
        <v>0</v>
      </c>
      <c r="K721" s="8">
        <v>0</v>
      </c>
      <c r="L721" s="8">
        <v>0</v>
      </c>
      <c r="M721" s="8">
        <v>0</v>
      </c>
      <c r="N721" s="8">
        <v>8</v>
      </c>
      <c r="O721" s="8">
        <v>8</v>
      </c>
      <c r="P721" s="8">
        <v>3</v>
      </c>
      <c r="Q721" s="8">
        <v>0</v>
      </c>
      <c r="R721" s="12">
        <v>0</v>
      </c>
      <c r="S721" s="8">
        <v>0</v>
      </c>
      <c r="T721" s="8">
        <v>1</v>
      </c>
      <c r="U721" s="8">
        <v>0</v>
      </c>
      <c r="V721" s="8">
        <v>0</v>
      </c>
      <c r="W721" s="10">
        <v>0</v>
      </c>
      <c r="X721" s="10"/>
      <c r="Y721" s="10">
        <v>0</v>
      </c>
      <c r="Z721" s="8">
        <v>0</v>
      </c>
      <c r="AA721" s="8">
        <v>0</v>
      </c>
      <c r="AB721" s="8">
        <v>0</v>
      </c>
      <c r="AC721" s="8">
        <v>1</v>
      </c>
      <c r="AD721" s="8">
        <v>0</v>
      </c>
      <c r="AE721" s="8">
        <v>0</v>
      </c>
      <c r="AF721" s="8">
        <v>0</v>
      </c>
      <c r="AG721" s="8" t="s">
        <v>153</v>
      </c>
      <c r="AH721" s="12">
        <v>0</v>
      </c>
      <c r="AI721" s="12">
        <v>0</v>
      </c>
      <c r="AJ721" s="12">
        <v>0</v>
      </c>
      <c r="AK721" s="12">
        <v>0</v>
      </c>
      <c r="AL721" s="8">
        <v>0</v>
      </c>
      <c r="AM721" s="8">
        <v>0</v>
      </c>
      <c r="AN721" s="8">
        <v>0</v>
      </c>
      <c r="AO721" s="8">
        <v>0</v>
      </c>
      <c r="AP721" s="8">
        <v>0</v>
      </c>
      <c r="AQ721" s="8">
        <v>0</v>
      </c>
      <c r="AR721" s="8">
        <v>0</v>
      </c>
      <c r="AS721" s="12">
        <v>0</v>
      </c>
      <c r="AT721" s="8" t="s">
        <v>153</v>
      </c>
      <c r="AU721" s="8"/>
      <c r="AV721" s="9" t="s">
        <v>153</v>
      </c>
      <c r="AW721" s="8">
        <v>0</v>
      </c>
      <c r="AX721" s="10">
        <v>0</v>
      </c>
      <c r="AY721" s="10">
        <v>0</v>
      </c>
      <c r="AZ721" s="9" t="s">
        <v>153</v>
      </c>
      <c r="BA721" s="8" t="s">
        <v>918</v>
      </c>
      <c r="BB721" s="17"/>
      <c r="BC721" s="17">
        <v>0</v>
      </c>
      <c r="BD721" s="23" t="s">
        <v>919</v>
      </c>
      <c r="BE721" s="8">
        <v>0</v>
      </c>
      <c r="BF721" s="8">
        <v>0</v>
      </c>
      <c r="BG721" s="8">
        <v>0</v>
      </c>
      <c r="BH721" s="8">
        <v>0</v>
      </c>
      <c r="BI721" s="8">
        <v>0</v>
      </c>
      <c r="BJ721" s="8">
        <v>0</v>
      </c>
      <c r="BK721" s="25">
        <v>0</v>
      </c>
      <c r="BL721" s="12">
        <v>0</v>
      </c>
      <c r="BM721" s="12">
        <v>0</v>
      </c>
      <c r="BN721" s="12">
        <v>0</v>
      </c>
      <c r="BO721" s="12">
        <v>0</v>
      </c>
      <c r="BP721" s="12">
        <v>0</v>
      </c>
      <c r="BQ721" s="12">
        <v>0</v>
      </c>
      <c r="BR721" s="12">
        <v>0</v>
      </c>
      <c r="BS721" s="12"/>
      <c r="BT721" s="12"/>
      <c r="BU721" s="12"/>
      <c r="BV721" s="12">
        <v>0</v>
      </c>
      <c r="BW721" s="12">
        <v>0</v>
      </c>
      <c r="BX721" s="12">
        <v>0</v>
      </c>
    </row>
    <row r="722" ht="20.1" customHeight="1" spans="3:76">
      <c r="C722" s="8">
        <v>63101003</v>
      </c>
      <c r="D722" s="9" t="s">
        <v>920</v>
      </c>
      <c r="E722" s="8">
        <v>1</v>
      </c>
      <c r="F722" s="12">
        <v>80000001</v>
      </c>
      <c r="G722" s="8">
        <v>0</v>
      </c>
      <c r="H722" s="8">
        <v>0</v>
      </c>
      <c r="I722" s="10">
        <v>1</v>
      </c>
      <c r="J722" s="10">
        <v>0</v>
      </c>
      <c r="K722" s="8">
        <v>0</v>
      </c>
      <c r="L722" s="8">
        <v>0</v>
      </c>
      <c r="M722" s="8">
        <v>0</v>
      </c>
      <c r="N722" s="8">
        <v>2</v>
      </c>
      <c r="O722" s="8">
        <v>0</v>
      </c>
      <c r="P722" s="8">
        <v>0</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v>0</v>
      </c>
      <c r="BB722" s="17"/>
      <c r="BC722" s="17">
        <v>0</v>
      </c>
      <c r="BD722" s="23" t="s">
        <v>921</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63101004</v>
      </c>
      <c r="D723" s="79" t="s">
        <v>922</v>
      </c>
      <c r="E723" s="31">
        <v>1</v>
      </c>
      <c r="F723" s="12">
        <v>80000001</v>
      </c>
      <c r="G723" s="31">
        <v>0</v>
      </c>
      <c r="H723" s="31">
        <v>0</v>
      </c>
      <c r="I723" s="10">
        <v>1</v>
      </c>
      <c r="J723" s="10">
        <v>0</v>
      </c>
      <c r="K723" s="8">
        <v>0</v>
      </c>
      <c r="L723" s="31">
        <v>0</v>
      </c>
      <c r="M723" s="31">
        <v>0</v>
      </c>
      <c r="N723" s="31">
        <v>2</v>
      </c>
      <c r="O723" s="31">
        <v>1</v>
      </c>
      <c r="P723" s="31">
        <v>0.05</v>
      </c>
      <c r="Q723" s="31">
        <v>0</v>
      </c>
      <c r="R723" s="12">
        <v>0</v>
      </c>
      <c r="S723" s="31">
        <v>0</v>
      </c>
      <c r="T723" s="31">
        <v>1</v>
      </c>
      <c r="U723" s="31">
        <v>2</v>
      </c>
      <c r="V723" s="31">
        <v>0</v>
      </c>
      <c r="W723" s="31">
        <v>0</v>
      </c>
      <c r="X723" s="31"/>
      <c r="Y723" s="31">
        <v>0</v>
      </c>
      <c r="Z723" s="31">
        <v>0</v>
      </c>
      <c r="AA723" s="31">
        <v>0</v>
      </c>
      <c r="AB723" s="31">
        <v>0</v>
      </c>
      <c r="AC723" s="8">
        <v>1</v>
      </c>
      <c r="AD723" s="31">
        <v>0</v>
      </c>
      <c r="AE723" s="31">
        <v>15</v>
      </c>
      <c r="AF723" s="31">
        <v>1</v>
      </c>
      <c r="AG723" s="31">
        <v>1</v>
      </c>
      <c r="AH723" s="31">
        <v>2</v>
      </c>
      <c r="AI723" s="31">
        <v>0</v>
      </c>
      <c r="AJ723" s="12">
        <v>0</v>
      </c>
      <c r="AK723" s="31">
        <v>2</v>
      </c>
      <c r="AL723" s="31">
        <v>0</v>
      </c>
      <c r="AM723" s="31">
        <v>0</v>
      </c>
      <c r="AN723" s="31">
        <v>0</v>
      </c>
      <c r="AO723" s="8">
        <v>0</v>
      </c>
      <c r="AP723" s="31">
        <v>10000</v>
      </c>
      <c r="AQ723" s="31">
        <v>0.5</v>
      </c>
      <c r="AR723" s="31">
        <v>0</v>
      </c>
      <c r="AS723" s="31">
        <v>0</v>
      </c>
      <c r="AT723" s="31" t="s">
        <v>153</v>
      </c>
      <c r="AU723" s="31"/>
      <c r="AV723" s="79"/>
      <c r="AW723" s="31">
        <v>0</v>
      </c>
      <c r="AX723" s="31">
        <v>0</v>
      </c>
      <c r="AY723" s="31">
        <v>0</v>
      </c>
      <c r="AZ723" s="79" t="s">
        <v>156</v>
      </c>
      <c r="BA723" s="79" t="s">
        <v>153</v>
      </c>
      <c r="BB723" s="31">
        <v>0</v>
      </c>
      <c r="BC723" s="31">
        <v>0</v>
      </c>
      <c r="BD723" s="101" t="s">
        <v>923</v>
      </c>
      <c r="BE723" s="31">
        <v>0</v>
      </c>
      <c r="BF723" s="8">
        <v>0</v>
      </c>
      <c r="BG723" s="31">
        <v>0</v>
      </c>
      <c r="BH723" s="31">
        <v>0</v>
      </c>
      <c r="BI723" s="31">
        <v>0</v>
      </c>
      <c r="BJ723" s="31">
        <v>0</v>
      </c>
      <c r="BK723" s="219" t="s">
        <v>924</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63102001</v>
      </c>
      <c r="D724" s="9" t="s">
        <v>925</v>
      </c>
      <c r="E724" s="8">
        <v>1</v>
      </c>
      <c r="F724" s="12">
        <v>80000001</v>
      </c>
      <c r="G724" s="8">
        <v>0</v>
      </c>
      <c r="H724" s="8">
        <v>0</v>
      </c>
      <c r="I724" s="10">
        <v>1</v>
      </c>
      <c r="J724" s="10">
        <v>0</v>
      </c>
      <c r="K724" s="8">
        <v>0</v>
      </c>
      <c r="L724" s="8">
        <v>0</v>
      </c>
      <c r="M724" s="8">
        <v>0</v>
      </c>
      <c r="N724" s="8">
        <v>2</v>
      </c>
      <c r="O724" s="8">
        <v>12</v>
      </c>
      <c r="P724" s="8">
        <v>1</v>
      </c>
      <c r="Q724" s="8">
        <v>0</v>
      </c>
      <c r="R724" s="12">
        <v>0</v>
      </c>
      <c r="S724" s="8">
        <v>0</v>
      </c>
      <c r="T724" s="8">
        <v>1</v>
      </c>
      <c r="U724" s="8">
        <v>2</v>
      </c>
      <c r="V724" s="8">
        <v>0</v>
      </c>
      <c r="W724" s="10">
        <v>0</v>
      </c>
      <c r="X724" s="10"/>
      <c r="Y724" s="10">
        <v>0</v>
      </c>
      <c r="Z724" s="8">
        <v>0</v>
      </c>
      <c r="AA724" s="8">
        <v>0</v>
      </c>
      <c r="AB724" s="8">
        <v>0</v>
      </c>
      <c r="AC724" s="8">
        <v>1</v>
      </c>
      <c r="AD724" s="8">
        <v>0</v>
      </c>
      <c r="AE724" s="8">
        <v>60</v>
      </c>
      <c r="AF724" s="8">
        <v>1</v>
      </c>
      <c r="AG724" s="8">
        <v>10</v>
      </c>
      <c r="AH724" s="12">
        <v>0</v>
      </c>
      <c r="AI724" s="12">
        <v>0</v>
      </c>
      <c r="AJ724" s="12">
        <v>0</v>
      </c>
      <c r="AK724" s="12">
        <v>0</v>
      </c>
      <c r="AL724" s="8">
        <v>0</v>
      </c>
      <c r="AM724" s="8">
        <v>0</v>
      </c>
      <c r="AN724" s="8">
        <v>0</v>
      </c>
      <c r="AO724" s="8">
        <v>0</v>
      </c>
      <c r="AP724" s="8">
        <v>50000</v>
      </c>
      <c r="AQ724" s="8">
        <v>0</v>
      </c>
      <c r="AR724" s="8">
        <v>0</v>
      </c>
      <c r="AS724" s="12">
        <v>0</v>
      </c>
      <c r="AT724" s="8">
        <v>90512001</v>
      </c>
      <c r="AU724" s="8"/>
      <c r="AV724" s="9" t="s">
        <v>153</v>
      </c>
      <c r="AW724" s="8">
        <v>0</v>
      </c>
      <c r="AX724" s="10">
        <v>0</v>
      </c>
      <c r="AY724" s="10">
        <v>0</v>
      </c>
      <c r="AZ724" s="9" t="s">
        <v>885</v>
      </c>
      <c r="BA724" s="8">
        <v>0</v>
      </c>
      <c r="BB724" s="17">
        <v>0</v>
      </c>
      <c r="BC724" s="17">
        <v>0</v>
      </c>
      <c r="BD724" s="23" t="s">
        <v>926</v>
      </c>
      <c r="BE724" s="8">
        <v>0</v>
      </c>
      <c r="BF724" s="8">
        <v>0</v>
      </c>
      <c r="BG724" s="8">
        <v>0</v>
      </c>
      <c r="BH724" s="8">
        <v>0</v>
      </c>
      <c r="BI724" s="8">
        <v>0</v>
      </c>
      <c r="BJ724" s="8">
        <v>0</v>
      </c>
      <c r="BK724" s="25">
        <v>0</v>
      </c>
      <c r="BL724" s="12">
        <v>1</v>
      </c>
      <c r="BM724" s="12">
        <v>0</v>
      </c>
      <c r="BN724" s="12">
        <v>0</v>
      </c>
      <c r="BO724" s="12">
        <v>0</v>
      </c>
      <c r="BP724" s="12">
        <v>0</v>
      </c>
      <c r="BQ724" s="12">
        <v>0</v>
      </c>
      <c r="BR724" s="12">
        <v>0</v>
      </c>
      <c r="BS724" s="12"/>
      <c r="BT724" s="12"/>
      <c r="BU724" s="12"/>
      <c r="BV724" s="12">
        <v>0</v>
      </c>
      <c r="BW724" s="12">
        <v>0</v>
      </c>
      <c r="BX724" s="12">
        <v>0</v>
      </c>
    </row>
    <row r="725" ht="20.1" customHeight="1" spans="3:76">
      <c r="C725" s="8">
        <v>63102002</v>
      </c>
      <c r="D725" s="9" t="s">
        <v>920</v>
      </c>
      <c r="E725" s="8">
        <v>1</v>
      </c>
      <c r="F725" s="12">
        <v>80000001</v>
      </c>
      <c r="G725" s="8">
        <v>0</v>
      </c>
      <c r="H725" s="8">
        <v>0</v>
      </c>
      <c r="I725" s="10">
        <v>1</v>
      </c>
      <c r="J725" s="10">
        <v>0</v>
      </c>
      <c r="K725" s="8">
        <v>0</v>
      </c>
      <c r="L725" s="8">
        <v>0</v>
      </c>
      <c r="M725" s="8">
        <v>0</v>
      </c>
      <c r="N725" s="8">
        <v>2</v>
      </c>
      <c r="O725" s="8">
        <v>0</v>
      </c>
      <c r="P725" s="8">
        <v>0</v>
      </c>
      <c r="Q725" s="8">
        <v>0</v>
      </c>
      <c r="R725" s="12">
        <v>0</v>
      </c>
      <c r="S725" s="8">
        <v>0</v>
      </c>
      <c r="T725" s="8">
        <v>1</v>
      </c>
      <c r="U725" s="8">
        <v>0</v>
      </c>
      <c r="V725" s="8">
        <v>0</v>
      </c>
      <c r="W725" s="10">
        <v>0</v>
      </c>
      <c r="X725" s="10"/>
      <c r="Y725" s="10">
        <v>0</v>
      </c>
      <c r="Z725" s="8">
        <v>0</v>
      </c>
      <c r="AA725" s="8">
        <v>0</v>
      </c>
      <c r="AB725" s="8">
        <v>0</v>
      </c>
      <c r="AC725" s="8">
        <v>1</v>
      </c>
      <c r="AD725" s="8">
        <v>0</v>
      </c>
      <c r="AE725" s="8">
        <v>0</v>
      </c>
      <c r="AF725" s="8">
        <v>0</v>
      </c>
      <c r="AG725" s="8" t="s">
        <v>153</v>
      </c>
      <c r="AH725" s="12">
        <v>0</v>
      </c>
      <c r="AI725" s="12">
        <v>0</v>
      </c>
      <c r="AJ725" s="12">
        <v>0</v>
      </c>
      <c r="AK725" s="12">
        <v>0</v>
      </c>
      <c r="AL725" s="8">
        <v>0</v>
      </c>
      <c r="AM725" s="8">
        <v>0</v>
      </c>
      <c r="AN725" s="8">
        <v>0</v>
      </c>
      <c r="AO725" s="8">
        <v>0</v>
      </c>
      <c r="AP725" s="8">
        <v>0</v>
      </c>
      <c r="AQ725" s="8">
        <v>0</v>
      </c>
      <c r="AR725" s="8">
        <v>0</v>
      </c>
      <c r="AS725" s="12">
        <v>0</v>
      </c>
      <c r="AT725" s="8" t="s">
        <v>153</v>
      </c>
      <c r="AU725" s="8"/>
      <c r="AV725" s="9" t="s">
        <v>153</v>
      </c>
      <c r="AW725" s="8">
        <v>0</v>
      </c>
      <c r="AX725" s="10">
        <v>0</v>
      </c>
      <c r="AY725" s="10">
        <v>0</v>
      </c>
      <c r="AZ725" s="9" t="s">
        <v>153</v>
      </c>
      <c r="BA725" s="8">
        <v>0</v>
      </c>
      <c r="BB725" s="17"/>
      <c r="BC725" s="17">
        <v>0</v>
      </c>
      <c r="BD725" s="23" t="s">
        <v>921</v>
      </c>
      <c r="BE725" s="8">
        <v>0</v>
      </c>
      <c r="BF725" s="8">
        <v>0</v>
      </c>
      <c r="BG725" s="8">
        <v>0</v>
      </c>
      <c r="BH725" s="8">
        <v>0</v>
      </c>
      <c r="BI725" s="8">
        <v>0</v>
      </c>
      <c r="BJ725" s="8">
        <v>0</v>
      </c>
      <c r="BK725" s="25">
        <v>0</v>
      </c>
      <c r="BL725" s="12">
        <v>0</v>
      </c>
      <c r="BM725" s="12">
        <v>0</v>
      </c>
      <c r="BN725" s="12">
        <v>0</v>
      </c>
      <c r="BO725" s="12">
        <v>0</v>
      </c>
      <c r="BP725" s="12">
        <v>0</v>
      </c>
      <c r="BQ725" s="12">
        <v>0</v>
      </c>
      <c r="BR725" s="12">
        <v>0</v>
      </c>
      <c r="BS725" s="12"/>
      <c r="BT725" s="12"/>
      <c r="BU725" s="12"/>
      <c r="BV725" s="12">
        <v>0</v>
      </c>
      <c r="BW725" s="12">
        <v>0</v>
      </c>
      <c r="BX725" s="12">
        <v>0</v>
      </c>
    </row>
    <row r="726" ht="20.1" customHeight="1" spans="3:76">
      <c r="C726" s="8">
        <v>63102003</v>
      </c>
      <c r="D726" s="9" t="s">
        <v>927</v>
      </c>
      <c r="E726" s="8">
        <v>1</v>
      </c>
      <c r="F726" s="12">
        <v>80000001</v>
      </c>
      <c r="G726" s="8">
        <v>0</v>
      </c>
      <c r="H726" s="8">
        <v>0</v>
      </c>
      <c r="I726" s="10">
        <v>1</v>
      </c>
      <c r="J726" s="10">
        <v>0</v>
      </c>
      <c r="K726" s="8">
        <v>0</v>
      </c>
      <c r="L726" s="8">
        <v>0</v>
      </c>
      <c r="M726" s="8">
        <v>0</v>
      </c>
      <c r="N726" s="8">
        <v>8</v>
      </c>
      <c r="O726" s="8">
        <v>8</v>
      </c>
      <c r="P726" s="8">
        <v>4</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t="s">
        <v>928</v>
      </c>
      <c r="BB726" s="17"/>
      <c r="BC726" s="17">
        <v>0</v>
      </c>
      <c r="BD726" s="23" t="s">
        <v>929</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63102004</v>
      </c>
      <c r="D727" s="79" t="s">
        <v>930</v>
      </c>
      <c r="E727" s="31">
        <v>1</v>
      </c>
      <c r="F727" s="12">
        <v>80000001</v>
      </c>
      <c r="G727" s="31">
        <v>0</v>
      </c>
      <c r="H727" s="31">
        <v>0</v>
      </c>
      <c r="I727" s="10">
        <v>1</v>
      </c>
      <c r="J727" s="10">
        <v>0</v>
      </c>
      <c r="K727" s="8">
        <v>0</v>
      </c>
      <c r="L727" s="31">
        <v>0</v>
      </c>
      <c r="M727" s="31">
        <v>0</v>
      </c>
      <c r="N727" s="31">
        <v>2</v>
      </c>
      <c r="O727" s="31">
        <v>4</v>
      </c>
      <c r="P727" s="31">
        <v>0.3</v>
      </c>
      <c r="Q727" s="31">
        <v>0</v>
      </c>
      <c r="R727" s="12">
        <v>0</v>
      </c>
      <c r="S727" s="31">
        <v>0</v>
      </c>
      <c r="T727" s="31">
        <v>1</v>
      </c>
      <c r="U727" s="31">
        <v>2</v>
      </c>
      <c r="V727" s="31">
        <v>0</v>
      </c>
      <c r="W727" s="31">
        <v>0</v>
      </c>
      <c r="X727" s="31"/>
      <c r="Y727" s="31">
        <v>0</v>
      </c>
      <c r="Z727" s="31">
        <v>0</v>
      </c>
      <c r="AA727" s="31">
        <v>0</v>
      </c>
      <c r="AB727" s="31">
        <v>0</v>
      </c>
      <c r="AC727" s="8">
        <v>1</v>
      </c>
      <c r="AD727" s="31">
        <v>0</v>
      </c>
      <c r="AE727" s="31">
        <v>3</v>
      </c>
      <c r="AF727" s="31">
        <v>1</v>
      </c>
      <c r="AG727" s="31">
        <v>1</v>
      </c>
      <c r="AH727" s="31">
        <v>2</v>
      </c>
      <c r="AI727" s="31">
        <v>0</v>
      </c>
      <c r="AJ727" s="12">
        <v>0</v>
      </c>
      <c r="AK727" s="31">
        <v>2</v>
      </c>
      <c r="AL727" s="31">
        <v>0</v>
      </c>
      <c r="AM727" s="31">
        <v>0</v>
      </c>
      <c r="AN727" s="31">
        <v>0</v>
      </c>
      <c r="AO727" s="8">
        <v>0</v>
      </c>
      <c r="AP727" s="31">
        <v>1000</v>
      </c>
      <c r="AQ727" s="31">
        <v>0.5</v>
      </c>
      <c r="AR727" s="31">
        <v>0</v>
      </c>
      <c r="AS727" s="31">
        <v>0</v>
      </c>
      <c r="AT727" s="31" t="s">
        <v>153</v>
      </c>
      <c r="AU727" s="31"/>
      <c r="AV727" s="79" t="s">
        <v>171</v>
      </c>
      <c r="AW727" s="31">
        <v>0</v>
      </c>
      <c r="AX727" s="31">
        <v>0</v>
      </c>
      <c r="AY727" s="31">
        <v>0</v>
      </c>
      <c r="AZ727" s="79" t="s">
        <v>156</v>
      </c>
      <c r="BA727" s="79" t="s">
        <v>153</v>
      </c>
      <c r="BB727" s="31">
        <v>0</v>
      </c>
      <c r="BC727" s="31">
        <v>0</v>
      </c>
      <c r="BD727" s="101" t="s">
        <v>931</v>
      </c>
      <c r="BE727" s="31">
        <v>0</v>
      </c>
      <c r="BF727" s="8">
        <v>0</v>
      </c>
      <c r="BG727" s="31">
        <v>0</v>
      </c>
      <c r="BH727" s="31">
        <v>0</v>
      </c>
      <c r="BI727" s="31">
        <v>0</v>
      </c>
      <c r="BJ727" s="31">
        <v>0</v>
      </c>
      <c r="BK727" s="219" t="s">
        <v>932</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63103001</v>
      </c>
      <c r="D728" s="9" t="s">
        <v>933</v>
      </c>
      <c r="E728" s="31">
        <v>1</v>
      </c>
      <c r="F728" s="12">
        <v>80000001</v>
      </c>
      <c r="G728" s="31">
        <v>0</v>
      </c>
      <c r="H728" s="31">
        <v>0</v>
      </c>
      <c r="I728" s="31">
        <v>1</v>
      </c>
      <c r="J728" s="31">
        <v>0</v>
      </c>
      <c r="K728" s="31">
        <v>0</v>
      </c>
      <c r="L728" s="31">
        <v>0</v>
      </c>
      <c r="M728" s="31">
        <v>0</v>
      </c>
      <c r="N728" s="31">
        <v>2</v>
      </c>
      <c r="O728" s="31">
        <v>10</v>
      </c>
      <c r="P728" s="31">
        <v>1</v>
      </c>
      <c r="Q728" s="31">
        <v>0</v>
      </c>
      <c r="R728" s="31">
        <v>0</v>
      </c>
      <c r="S728" s="31">
        <v>0</v>
      </c>
      <c r="T728" s="31">
        <v>1</v>
      </c>
      <c r="U728" s="31">
        <v>2</v>
      </c>
      <c r="V728" s="31">
        <v>0</v>
      </c>
      <c r="W728" s="31">
        <v>0</v>
      </c>
      <c r="X728" s="31"/>
      <c r="Y728" s="31">
        <v>0</v>
      </c>
      <c r="Z728" s="31">
        <v>0</v>
      </c>
      <c r="AA728" s="31">
        <v>0</v>
      </c>
      <c r="AB728" s="31">
        <v>0</v>
      </c>
      <c r="AC728" s="8">
        <v>1</v>
      </c>
      <c r="AD728" s="31">
        <v>0</v>
      </c>
      <c r="AE728" s="31">
        <v>30</v>
      </c>
      <c r="AF728" s="31">
        <v>0</v>
      </c>
      <c r="AG728" s="31">
        <v>0</v>
      </c>
      <c r="AH728" s="31">
        <v>7</v>
      </c>
      <c r="AI728" s="31">
        <v>0</v>
      </c>
      <c r="AJ728" s="31">
        <v>0</v>
      </c>
      <c r="AK728" s="31">
        <v>3</v>
      </c>
      <c r="AL728" s="31">
        <v>0</v>
      </c>
      <c r="AM728" s="31">
        <v>0</v>
      </c>
      <c r="AN728" s="31">
        <v>0</v>
      </c>
      <c r="AO728" s="31">
        <v>0</v>
      </c>
      <c r="AP728" s="31">
        <v>2000</v>
      </c>
      <c r="AQ728" s="31">
        <v>0</v>
      </c>
      <c r="AR728" s="31">
        <v>0</v>
      </c>
      <c r="AS728" s="31">
        <v>0</v>
      </c>
      <c r="AT728" s="31">
        <v>90513001</v>
      </c>
      <c r="AU728" s="31"/>
      <c r="AV728" s="79" t="s">
        <v>153</v>
      </c>
      <c r="AW728" s="31">
        <v>0</v>
      </c>
      <c r="AX728" s="31">
        <v>0</v>
      </c>
      <c r="AY728" s="31">
        <v>0</v>
      </c>
      <c r="AZ728" s="79" t="s">
        <v>156</v>
      </c>
      <c r="BA728" s="79">
        <v>0</v>
      </c>
      <c r="BB728" s="31">
        <v>0</v>
      </c>
      <c r="BC728" s="31">
        <v>0</v>
      </c>
      <c r="BD728" s="23" t="s">
        <v>934</v>
      </c>
      <c r="BE728" s="31">
        <v>0</v>
      </c>
      <c r="BF728" s="31">
        <v>0</v>
      </c>
      <c r="BG728" s="31">
        <v>0</v>
      </c>
      <c r="BH728" s="31">
        <v>0</v>
      </c>
      <c r="BI728" s="31">
        <v>0</v>
      </c>
      <c r="BJ728" s="31">
        <v>0</v>
      </c>
      <c r="BK728" s="99">
        <v>0</v>
      </c>
      <c r="BL728" s="31">
        <v>0</v>
      </c>
      <c r="BM728" s="12">
        <v>0</v>
      </c>
      <c r="BN728" s="12">
        <v>0</v>
      </c>
      <c r="BO728" s="12">
        <v>0</v>
      </c>
      <c r="BP728" s="12">
        <v>0</v>
      </c>
      <c r="BQ728" s="12">
        <v>0</v>
      </c>
      <c r="BR728" s="12">
        <v>0</v>
      </c>
      <c r="BS728" s="12"/>
      <c r="BT728" s="12"/>
      <c r="BU728" s="12"/>
      <c r="BV728" s="12">
        <v>0</v>
      </c>
      <c r="BW728" s="12">
        <v>0</v>
      </c>
      <c r="BX728" s="12">
        <v>0</v>
      </c>
    </row>
    <row r="729" ht="20.1" customHeight="1" spans="3:76">
      <c r="C729" s="8">
        <v>63103002</v>
      </c>
      <c r="D729" s="9" t="s">
        <v>905</v>
      </c>
      <c r="E729" s="8">
        <v>1</v>
      </c>
      <c r="F729" s="12">
        <v>80000001</v>
      </c>
      <c r="G729" s="8">
        <v>0</v>
      </c>
      <c r="H729" s="8">
        <v>0</v>
      </c>
      <c r="I729" s="10">
        <v>1</v>
      </c>
      <c r="J729" s="10">
        <v>0</v>
      </c>
      <c r="K729" s="8">
        <v>0</v>
      </c>
      <c r="L729" s="8">
        <v>0</v>
      </c>
      <c r="M729" s="8">
        <v>0</v>
      </c>
      <c r="N729" s="8">
        <v>2</v>
      </c>
      <c r="O729" s="8">
        <v>0</v>
      </c>
      <c r="P729" s="8">
        <v>0</v>
      </c>
      <c r="Q729" s="8">
        <v>0</v>
      </c>
      <c r="R729" s="12">
        <v>0</v>
      </c>
      <c r="S729" s="8">
        <v>0</v>
      </c>
      <c r="T729" s="8">
        <v>1</v>
      </c>
      <c r="U729" s="8">
        <v>0</v>
      </c>
      <c r="V729" s="8">
        <v>0</v>
      </c>
      <c r="W729" s="10">
        <v>0</v>
      </c>
      <c r="X729" s="10"/>
      <c r="Y729" s="10">
        <v>0</v>
      </c>
      <c r="Z729" s="8">
        <v>0</v>
      </c>
      <c r="AA729" s="8">
        <v>0</v>
      </c>
      <c r="AB729" s="8">
        <v>0</v>
      </c>
      <c r="AC729" s="8">
        <v>1</v>
      </c>
      <c r="AD729" s="8">
        <v>0</v>
      </c>
      <c r="AE729" s="8">
        <v>0</v>
      </c>
      <c r="AF729" s="8">
        <v>0</v>
      </c>
      <c r="AG729" s="8" t="s">
        <v>153</v>
      </c>
      <c r="AH729" s="12">
        <v>0</v>
      </c>
      <c r="AI729" s="12">
        <v>0</v>
      </c>
      <c r="AJ729" s="12">
        <v>0</v>
      </c>
      <c r="AK729" s="12">
        <v>0</v>
      </c>
      <c r="AL729" s="8">
        <v>0</v>
      </c>
      <c r="AM729" s="8">
        <v>0</v>
      </c>
      <c r="AN729" s="8">
        <v>0</v>
      </c>
      <c r="AO729" s="8">
        <v>0</v>
      </c>
      <c r="AP729" s="8">
        <v>0</v>
      </c>
      <c r="AQ729" s="8">
        <v>0</v>
      </c>
      <c r="AR729" s="8">
        <v>0</v>
      </c>
      <c r="AS729" s="12">
        <v>0</v>
      </c>
      <c r="AT729" s="8" t="s">
        <v>153</v>
      </c>
      <c r="AU729" s="8"/>
      <c r="AV729" s="9" t="s">
        <v>153</v>
      </c>
      <c r="AW729" s="8">
        <v>0</v>
      </c>
      <c r="AX729" s="10">
        <v>0</v>
      </c>
      <c r="AY729" s="10">
        <v>0</v>
      </c>
      <c r="AZ729" s="9" t="s">
        <v>153</v>
      </c>
      <c r="BA729" s="8">
        <v>0</v>
      </c>
      <c r="BB729" s="17">
        <v>0</v>
      </c>
      <c r="BC729" s="17">
        <v>0</v>
      </c>
      <c r="BD729" s="23" t="s">
        <v>906</v>
      </c>
      <c r="BE729" s="8">
        <v>0</v>
      </c>
      <c r="BF729" s="8">
        <v>0</v>
      </c>
      <c r="BG729" s="8">
        <v>0</v>
      </c>
      <c r="BH729" s="8">
        <v>0</v>
      </c>
      <c r="BI729" s="8">
        <v>0</v>
      </c>
      <c r="BJ729" s="8">
        <v>0</v>
      </c>
      <c r="BK729" s="25">
        <v>0</v>
      </c>
      <c r="BL729" s="12">
        <v>0</v>
      </c>
      <c r="BM729" s="12">
        <v>0</v>
      </c>
      <c r="BN729" s="12">
        <v>0</v>
      </c>
      <c r="BO729" s="12">
        <v>0</v>
      </c>
      <c r="BP729" s="12">
        <v>0</v>
      </c>
      <c r="BQ729" s="12">
        <v>0</v>
      </c>
      <c r="BR729" s="12">
        <v>0</v>
      </c>
      <c r="BS729" s="12"/>
      <c r="BT729" s="12"/>
      <c r="BU729" s="12"/>
      <c r="BV729" s="12">
        <v>0</v>
      </c>
      <c r="BW729" s="12">
        <v>0</v>
      </c>
      <c r="BX729" s="12">
        <v>0</v>
      </c>
    </row>
    <row r="730" ht="20.1" customHeight="1" spans="3:76">
      <c r="C730" s="8">
        <v>63103003</v>
      </c>
      <c r="D730" s="9" t="s">
        <v>935</v>
      </c>
      <c r="E730" s="8">
        <v>1</v>
      </c>
      <c r="F730" s="12">
        <v>80000001</v>
      </c>
      <c r="G730" s="8">
        <v>0</v>
      </c>
      <c r="H730" s="8">
        <v>0</v>
      </c>
      <c r="I730" s="10">
        <v>1</v>
      </c>
      <c r="J730" s="10">
        <v>0</v>
      </c>
      <c r="K730" s="8">
        <v>0</v>
      </c>
      <c r="L730" s="8">
        <v>0</v>
      </c>
      <c r="M730" s="8">
        <v>0</v>
      </c>
      <c r="N730" s="8">
        <v>8</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t="s">
        <v>936</v>
      </c>
      <c r="BB730" s="17">
        <v>0</v>
      </c>
      <c r="BC730" s="17">
        <v>0</v>
      </c>
      <c r="BD730" s="23" t="s">
        <v>937</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63103004</v>
      </c>
      <c r="D731" s="79" t="s">
        <v>938</v>
      </c>
      <c r="E731" s="31">
        <v>1</v>
      </c>
      <c r="F731" s="12">
        <v>80000001</v>
      </c>
      <c r="G731" s="31">
        <v>0</v>
      </c>
      <c r="H731" s="31">
        <v>0</v>
      </c>
      <c r="I731" s="10">
        <v>1</v>
      </c>
      <c r="J731" s="10">
        <v>0</v>
      </c>
      <c r="K731" s="8">
        <v>0</v>
      </c>
      <c r="L731" s="31">
        <v>0</v>
      </c>
      <c r="M731" s="31">
        <v>0</v>
      </c>
      <c r="N731" s="31">
        <v>2</v>
      </c>
      <c r="O731" s="31">
        <v>10</v>
      </c>
      <c r="P731" s="31">
        <v>0.1</v>
      </c>
      <c r="Q731" s="31">
        <v>0</v>
      </c>
      <c r="R731" s="12">
        <v>0</v>
      </c>
      <c r="S731" s="31">
        <v>0</v>
      </c>
      <c r="T731" s="31">
        <v>1</v>
      </c>
      <c r="U731" s="31">
        <v>2</v>
      </c>
      <c r="V731" s="31">
        <v>0</v>
      </c>
      <c r="W731" s="31">
        <v>0</v>
      </c>
      <c r="X731" s="31"/>
      <c r="Y731" s="31">
        <v>0</v>
      </c>
      <c r="Z731" s="31">
        <v>0</v>
      </c>
      <c r="AA731" s="31">
        <v>0</v>
      </c>
      <c r="AB731" s="31">
        <v>0</v>
      </c>
      <c r="AC731" s="8">
        <v>1</v>
      </c>
      <c r="AD731" s="31">
        <v>0</v>
      </c>
      <c r="AE731" s="31">
        <v>15</v>
      </c>
      <c r="AF731" s="31">
        <v>1</v>
      </c>
      <c r="AG731" s="31">
        <v>1</v>
      </c>
      <c r="AH731" s="31">
        <v>2</v>
      </c>
      <c r="AI731" s="31">
        <v>0</v>
      </c>
      <c r="AJ731" s="12">
        <v>0</v>
      </c>
      <c r="AK731" s="31">
        <v>2</v>
      </c>
      <c r="AL731" s="31">
        <v>0</v>
      </c>
      <c r="AM731" s="31">
        <v>0</v>
      </c>
      <c r="AN731" s="31">
        <v>0</v>
      </c>
      <c r="AO731" s="8">
        <v>0</v>
      </c>
      <c r="AP731" s="31">
        <v>10000</v>
      </c>
      <c r="AQ731" s="31">
        <v>0</v>
      </c>
      <c r="AR731" s="31">
        <v>0</v>
      </c>
      <c r="AS731" s="31">
        <v>0</v>
      </c>
      <c r="AT731" s="31" t="s">
        <v>153</v>
      </c>
      <c r="AU731" s="31"/>
      <c r="AV731" s="79" t="s">
        <v>171</v>
      </c>
      <c r="AW731" s="31">
        <v>0</v>
      </c>
      <c r="AX731" s="31">
        <v>0</v>
      </c>
      <c r="AY731" s="31">
        <v>0</v>
      </c>
      <c r="AZ731" s="79" t="s">
        <v>156</v>
      </c>
      <c r="BA731" s="79" t="s">
        <v>153</v>
      </c>
      <c r="BB731" s="31">
        <v>0</v>
      </c>
      <c r="BC731" s="31">
        <v>0</v>
      </c>
      <c r="BD731" s="101" t="s">
        <v>939</v>
      </c>
      <c r="BE731" s="31">
        <v>0</v>
      </c>
      <c r="BF731" s="8">
        <v>0</v>
      </c>
      <c r="BG731" s="31">
        <v>0</v>
      </c>
      <c r="BH731" s="31">
        <v>0</v>
      </c>
      <c r="BI731" s="31">
        <v>0</v>
      </c>
      <c r="BJ731" s="31">
        <v>0</v>
      </c>
      <c r="BK731" s="219" t="s">
        <v>940</v>
      </c>
      <c r="BL731" s="12">
        <v>1</v>
      </c>
      <c r="BM731" s="12">
        <v>0</v>
      </c>
      <c r="BN731" s="12">
        <v>0</v>
      </c>
      <c r="BO731" s="12">
        <v>0</v>
      </c>
      <c r="BP731" s="12">
        <v>0</v>
      </c>
      <c r="BQ731" s="12">
        <v>0</v>
      </c>
      <c r="BR731" s="12">
        <v>0</v>
      </c>
      <c r="BS731" s="12"/>
      <c r="BT731" s="12"/>
      <c r="BU731" s="12"/>
      <c r="BV731" s="12">
        <v>0</v>
      </c>
      <c r="BW731" s="12">
        <v>0</v>
      </c>
      <c r="BX731" s="12">
        <v>0</v>
      </c>
    </row>
    <row r="732" ht="20.1" customHeight="1" spans="3:76">
      <c r="C732" s="38">
        <v>63103098</v>
      </c>
      <c r="D732" s="48" t="s">
        <v>941</v>
      </c>
      <c r="E732" s="38">
        <v>1</v>
      </c>
      <c r="F732" s="12">
        <v>80000001</v>
      </c>
      <c r="G732" s="38">
        <v>0</v>
      </c>
      <c r="H732" s="38">
        <v>0</v>
      </c>
      <c r="I732" s="38">
        <v>1</v>
      </c>
      <c r="J732" s="38">
        <v>0</v>
      </c>
      <c r="K732" s="38">
        <v>0</v>
      </c>
      <c r="L732" s="38">
        <v>0</v>
      </c>
      <c r="M732" s="38">
        <v>0</v>
      </c>
      <c r="N732" s="38">
        <v>2</v>
      </c>
      <c r="O732" s="38">
        <v>3</v>
      </c>
      <c r="P732" s="38">
        <v>0.1</v>
      </c>
      <c r="Q732" s="38">
        <v>0</v>
      </c>
      <c r="R732" s="38">
        <v>0</v>
      </c>
      <c r="S732" s="38">
        <v>0</v>
      </c>
      <c r="T732" s="38">
        <v>1</v>
      </c>
      <c r="U732" s="38">
        <v>2</v>
      </c>
      <c r="V732" s="38">
        <v>0</v>
      </c>
      <c r="W732" s="38">
        <v>0</v>
      </c>
      <c r="X732" s="38"/>
      <c r="Y732" s="38">
        <v>0</v>
      </c>
      <c r="Z732" s="38">
        <v>0</v>
      </c>
      <c r="AA732" s="38">
        <v>0</v>
      </c>
      <c r="AB732" s="38">
        <v>0</v>
      </c>
      <c r="AC732" s="38">
        <v>1</v>
      </c>
      <c r="AD732" s="38">
        <v>0</v>
      </c>
      <c r="AE732" s="38">
        <v>15</v>
      </c>
      <c r="AF732" s="38">
        <v>1</v>
      </c>
      <c r="AG732" s="38">
        <v>1</v>
      </c>
      <c r="AH732" s="38">
        <v>2</v>
      </c>
      <c r="AI732" s="38">
        <v>0</v>
      </c>
      <c r="AJ732" s="38">
        <v>0</v>
      </c>
      <c r="AK732" s="38">
        <v>2</v>
      </c>
      <c r="AL732" s="38">
        <v>0</v>
      </c>
      <c r="AM732" s="38">
        <v>0</v>
      </c>
      <c r="AN732" s="38">
        <v>0</v>
      </c>
      <c r="AO732" s="38">
        <v>0</v>
      </c>
      <c r="AP732" s="38">
        <v>10000</v>
      </c>
      <c r="AQ732" s="38">
        <v>0</v>
      </c>
      <c r="AR732" s="38">
        <v>0</v>
      </c>
      <c r="AS732" s="38">
        <v>0</v>
      </c>
      <c r="AT732" s="38" t="s">
        <v>153</v>
      </c>
      <c r="AU732" s="38"/>
      <c r="AV732" s="48" t="s">
        <v>171</v>
      </c>
      <c r="AW732" s="38">
        <v>0</v>
      </c>
      <c r="AX732" s="38">
        <v>0</v>
      </c>
      <c r="AY732" s="38">
        <v>0</v>
      </c>
      <c r="AZ732" s="48" t="s">
        <v>156</v>
      </c>
      <c r="BA732" s="48" t="s">
        <v>153</v>
      </c>
      <c r="BB732" s="38">
        <v>0</v>
      </c>
      <c r="BC732" s="38">
        <v>0</v>
      </c>
      <c r="BD732" s="52" t="s">
        <v>942</v>
      </c>
      <c r="BE732" s="38">
        <v>0</v>
      </c>
      <c r="BF732" s="38">
        <v>0</v>
      </c>
      <c r="BG732" s="38">
        <v>0</v>
      </c>
      <c r="BH732" s="38">
        <v>0</v>
      </c>
      <c r="BI732" s="38">
        <v>0</v>
      </c>
      <c r="BJ732" s="38">
        <v>0</v>
      </c>
      <c r="BK732" s="220" t="s">
        <v>943</v>
      </c>
      <c r="BL732" s="38">
        <v>1</v>
      </c>
      <c r="BM732" s="38">
        <v>0</v>
      </c>
      <c r="BN732" s="38">
        <v>0</v>
      </c>
      <c r="BO732" s="38">
        <v>0</v>
      </c>
      <c r="BP732" s="38">
        <v>0</v>
      </c>
      <c r="BQ732" s="38">
        <v>0</v>
      </c>
      <c r="BR732" s="12">
        <v>0</v>
      </c>
      <c r="BS732" s="12"/>
      <c r="BT732" s="12"/>
      <c r="BU732" s="12"/>
      <c r="BV732" s="38">
        <v>0</v>
      </c>
      <c r="BW732" s="38">
        <v>0</v>
      </c>
      <c r="BX732" s="38">
        <v>0</v>
      </c>
    </row>
    <row r="733" ht="20.1" customHeight="1" spans="3:76">
      <c r="C733" s="38">
        <v>63103099</v>
      </c>
      <c r="D733" s="48" t="s">
        <v>944</v>
      </c>
      <c r="E733" s="38">
        <v>1</v>
      </c>
      <c r="F733" s="12">
        <v>80000001</v>
      </c>
      <c r="G733" s="38">
        <v>0</v>
      </c>
      <c r="H733" s="38">
        <v>0</v>
      </c>
      <c r="I733" s="38">
        <v>1</v>
      </c>
      <c r="J733" s="38">
        <v>0</v>
      </c>
      <c r="K733" s="38">
        <v>0</v>
      </c>
      <c r="L733" s="38">
        <v>0</v>
      </c>
      <c r="M733" s="38">
        <v>0</v>
      </c>
      <c r="N733" s="38">
        <v>2</v>
      </c>
      <c r="O733" s="38">
        <v>2</v>
      </c>
      <c r="P733" s="38">
        <v>1</v>
      </c>
      <c r="Q733" s="38">
        <v>0</v>
      </c>
      <c r="R733" s="38">
        <v>0</v>
      </c>
      <c r="S733" s="38">
        <v>0</v>
      </c>
      <c r="T733" s="38">
        <v>1</v>
      </c>
      <c r="U733" s="38">
        <v>2</v>
      </c>
      <c r="V733" s="38">
        <v>0</v>
      </c>
      <c r="W733" s="38">
        <v>0</v>
      </c>
      <c r="X733" s="38"/>
      <c r="Y733" s="38">
        <v>0</v>
      </c>
      <c r="Z733" s="38">
        <v>0</v>
      </c>
      <c r="AA733" s="38">
        <v>0</v>
      </c>
      <c r="AB733" s="38">
        <v>0</v>
      </c>
      <c r="AC733" s="38">
        <v>1</v>
      </c>
      <c r="AD733" s="38">
        <v>0</v>
      </c>
      <c r="AE733" s="38">
        <v>60</v>
      </c>
      <c r="AF733" s="38">
        <v>1</v>
      </c>
      <c r="AG733" s="38">
        <v>10</v>
      </c>
      <c r="AH733" s="38">
        <v>0</v>
      </c>
      <c r="AI733" s="38">
        <v>0</v>
      </c>
      <c r="AJ733" s="38">
        <v>0</v>
      </c>
      <c r="AK733" s="38">
        <v>0</v>
      </c>
      <c r="AL733" s="38">
        <v>0</v>
      </c>
      <c r="AM733" s="38">
        <v>0</v>
      </c>
      <c r="AN733" s="38">
        <v>0</v>
      </c>
      <c r="AO733" s="38">
        <v>0</v>
      </c>
      <c r="AP733" s="38">
        <v>50000</v>
      </c>
      <c r="AQ733" s="38">
        <v>0</v>
      </c>
      <c r="AR733" s="38">
        <v>0</v>
      </c>
      <c r="AS733" s="38">
        <v>0</v>
      </c>
      <c r="AT733" s="38">
        <v>90513001</v>
      </c>
      <c r="AU733" s="38"/>
      <c r="AV733" s="48" t="s">
        <v>153</v>
      </c>
      <c r="AW733" s="38">
        <v>0</v>
      </c>
      <c r="AX733" s="38">
        <v>0</v>
      </c>
      <c r="AY733" s="38">
        <v>0</v>
      </c>
      <c r="AZ733" s="48" t="s">
        <v>945</v>
      </c>
      <c r="BA733" s="38">
        <v>0</v>
      </c>
      <c r="BB733" s="38">
        <v>0</v>
      </c>
      <c r="BC733" s="38">
        <v>0</v>
      </c>
      <c r="BD733" s="89" t="s">
        <v>946</v>
      </c>
      <c r="BE733" s="38">
        <v>0</v>
      </c>
      <c r="BF733" s="38">
        <v>0</v>
      </c>
      <c r="BG733" s="38">
        <v>0</v>
      </c>
      <c r="BH733" s="38">
        <v>0</v>
      </c>
      <c r="BI733" s="38">
        <v>0</v>
      </c>
      <c r="BJ733" s="38">
        <v>0</v>
      </c>
      <c r="BK733" s="20">
        <v>0</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28">
        <v>63200101</v>
      </c>
      <c r="D734" s="74" t="s">
        <v>947</v>
      </c>
      <c r="E734" s="28">
        <v>1</v>
      </c>
      <c r="F734" s="12">
        <v>80000001</v>
      </c>
      <c r="G734" s="28">
        <v>0</v>
      </c>
      <c r="H734" s="28">
        <v>0</v>
      </c>
      <c r="I734" s="60">
        <v>1</v>
      </c>
      <c r="J734" s="60">
        <v>0</v>
      </c>
      <c r="K734" s="28">
        <v>0</v>
      </c>
      <c r="L734" s="28">
        <v>0</v>
      </c>
      <c r="M734" s="28">
        <v>0</v>
      </c>
      <c r="N734" s="28">
        <v>2</v>
      </c>
      <c r="O734" s="28">
        <v>1</v>
      </c>
      <c r="P734" s="28">
        <v>0.5</v>
      </c>
      <c r="Q734" s="28">
        <v>0</v>
      </c>
      <c r="R734" s="30">
        <v>0</v>
      </c>
      <c r="S734" s="28">
        <v>0</v>
      </c>
      <c r="T734" s="28">
        <v>1</v>
      </c>
      <c r="U734" s="28">
        <v>2</v>
      </c>
      <c r="V734" s="28">
        <v>0</v>
      </c>
      <c r="W734" s="60">
        <v>0</v>
      </c>
      <c r="X734" s="60"/>
      <c r="Y734" s="60">
        <v>0</v>
      </c>
      <c r="Z734" s="28">
        <v>0</v>
      </c>
      <c r="AA734" s="28">
        <v>0</v>
      </c>
      <c r="AB734" s="28">
        <v>0</v>
      </c>
      <c r="AC734" s="28">
        <v>0</v>
      </c>
      <c r="AD734" s="28">
        <v>0</v>
      </c>
      <c r="AE734" s="28">
        <v>18</v>
      </c>
      <c r="AF734" s="28">
        <v>0</v>
      </c>
      <c r="AG734" s="28">
        <v>0</v>
      </c>
      <c r="AH734" s="30">
        <v>2</v>
      </c>
      <c r="AI734" s="30">
        <v>0</v>
      </c>
      <c r="AJ734" s="30">
        <v>0</v>
      </c>
      <c r="AK734" s="30">
        <v>0</v>
      </c>
      <c r="AL734" s="28">
        <v>0</v>
      </c>
      <c r="AM734" s="28">
        <v>0</v>
      </c>
      <c r="AN734" s="28">
        <v>0</v>
      </c>
      <c r="AO734" s="28">
        <v>0</v>
      </c>
      <c r="AP734" s="28">
        <v>1000</v>
      </c>
      <c r="AQ734" s="28">
        <v>0</v>
      </c>
      <c r="AR734" s="28">
        <v>0</v>
      </c>
      <c r="AS734" s="30"/>
      <c r="AT734" s="28" t="s">
        <v>153</v>
      </c>
      <c r="AU734" s="28"/>
      <c r="AV734" s="74" t="s">
        <v>153</v>
      </c>
      <c r="AW734" s="28" t="s">
        <v>211</v>
      </c>
      <c r="AX734" s="60">
        <v>0</v>
      </c>
      <c r="AY734" s="60">
        <v>0</v>
      </c>
      <c r="AZ734" s="74" t="s">
        <v>156</v>
      </c>
      <c r="BA734" s="28" t="s">
        <v>153</v>
      </c>
      <c r="BB734" s="62">
        <v>0</v>
      </c>
      <c r="BC734" s="62">
        <v>0</v>
      </c>
      <c r="BD734" s="90" t="s">
        <v>948</v>
      </c>
      <c r="BE734" s="28">
        <v>0</v>
      </c>
      <c r="BF734" s="28">
        <v>0</v>
      </c>
      <c r="BG734" s="28">
        <v>0</v>
      </c>
      <c r="BH734" s="28">
        <v>0</v>
      </c>
      <c r="BI734" s="28">
        <v>0</v>
      </c>
      <c r="BJ734" s="28">
        <v>0</v>
      </c>
      <c r="BK734" s="68">
        <v>0</v>
      </c>
      <c r="BL734" s="30">
        <v>0</v>
      </c>
      <c r="BM734" s="30">
        <v>0</v>
      </c>
      <c r="BN734" s="30">
        <v>0</v>
      </c>
      <c r="BO734" s="30">
        <v>0</v>
      </c>
      <c r="BP734" s="30">
        <v>0</v>
      </c>
      <c r="BQ734" s="30">
        <v>0</v>
      </c>
      <c r="BR734" s="12">
        <v>0</v>
      </c>
      <c r="BS734" s="12"/>
      <c r="BT734" s="12"/>
      <c r="BU734" s="12"/>
      <c r="BV734" s="30">
        <v>0</v>
      </c>
      <c r="BW734" s="30">
        <v>0</v>
      </c>
      <c r="BX734" s="30">
        <v>0</v>
      </c>
    </row>
    <row r="735" ht="20.1" customHeight="1" spans="3:76">
      <c r="C735" s="28">
        <v>63200102</v>
      </c>
      <c r="D735" s="29" t="s">
        <v>949</v>
      </c>
      <c r="E735" s="30">
        <v>1</v>
      </c>
      <c r="F735" s="12">
        <v>80000001</v>
      </c>
      <c r="G735" s="30">
        <v>0</v>
      </c>
      <c r="H735" s="30">
        <v>0</v>
      </c>
      <c r="I735" s="30">
        <v>1</v>
      </c>
      <c r="J735" s="30">
        <v>0</v>
      </c>
      <c r="K735" s="28">
        <v>0</v>
      </c>
      <c r="L735" s="30">
        <v>0</v>
      </c>
      <c r="M735" s="30">
        <v>0</v>
      </c>
      <c r="N735" s="30">
        <v>2</v>
      </c>
      <c r="O735" s="30">
        <v>15</v>
      </c>
      <c r="P735" s="30">
        <v>1</v>
      </c>
      <c r="Q735" s="30">
        <v>0</v>
      </c>
      <c r="R735" s="30">
        <v>0</v>
      </c>
      <c r="S735" s="30">
        <v>0</v>
      </c>
      <c r="T735" s="30">
        <v>1</v>
      </c>
      <c r="U735" s="30">
        <v>2</v>
      </c>
      <c r="V735" s="30">
        <v>0</v>
      </c>
      <c r="W735" s="30">
        <v>0</v>
      </c>
      <c r="X735" s="30"/>
      <c r="Y735" s="30">
        <v>0</v>
      </c>
      <c r="Z735" s="30">
        <v>0</v>
      </c>
      <c r="AA735" s="30">
        <v>0</v>
      </c>
      <c r="AB735" s="30">
        <v>0</v>
      </c>
      <c r="AC735" s="30">
        <v>0</v>
      </c>
      <c r="AD735" s="30">
        <v>0</v>
      </c>
      <c r="AE735" s="30">
        <v>25</v>
      </c>
      <c r="AF735" s="30">
        <v>0</v>
      </c>
      <c r="AG735" s="30">
        <v>0</v>
      </c>
      <c r="AH735" s="30">
        <v>2</v>
      </c>
      <c r="AI735" s="30">
        <v>1</v>
      </c>
      <c r="AJ735" s="30">
        <v>0</v>
      </c>
      <c r="AK735" s="30">
        <v>0</v>
      </c>
      <c r="AL735" s="30">
        <v>0</v>
      </c>
      <c r="AM735" s="30">
        <v>0</v>
      </c>
      <c r="AN735" s="30">
        <v>0</v>
      </c>
      <c r="AO735" s="30">
        <v>0</v>
      </c>
      <c r="AP735" s="30">
        <v>1000</v>
      </c>
      <c r="AQ735" s="30">
        <v>0</v>
      </c>
      <c r="AR735" s="30">
        <v>0</v>
      </c>
      <c r="AS735" s="217" t="s">
        <v>950</v>
      </c>
      <c r="AT735" s="30" t="s">
        <v>153</v>
      </c>
      <c r="AU735" s="30"/>
      <c r="AV735" s="29" t="s">
        <v>171</v>
      </c>
      <c r="AW735" s="30" t="s">
        <v>211</v>
      </c>
      <c r="AX735" s="30">
        <v>0</v>
      </c>
      <c r="AY735" s="30">
        <v>40000003</v>
      </c>
      <c r="AZ735" s="29" t="s">
        <v>156</v>
      </c>
      <c r="BA735" s="29" t="s">
        <v>153</v>
      </c>
      <c r="BB735" s="30">
        <v>0</v>
      </c>
      <c r="BC735" s="30">
        <v>1</v>
      </c>
      <c r="BD735" s="35" t="s">
        <v>951</v>
      </c>
      <c r="BE735" s="30">
        <v>0</v>
      </c>
      <c r="BF735" s="30">
        <v>0</v>
      </c>
      <c r="BG735" s="30">
        <v>0</v>
      </c>
      <c r="BH735" s="30">
        <v>0</v>
      </c>
      <c r="BI735" s="30">
        <v>0</v>
      </c>
      <c r="BJ735" s="30">
        <v>0</v>
      </c>
      <c r="BK735" s="37">
        <v>0</v>
      </c>
      <c r="BL735" s="30">
        <v>1</v>
      </c>
      <c r="BM735" s="30">
        <v>0</v>
      </c>
      <c r="BN735" s="30">
        <v>0</v>
      </c>
      <c r="BO735" s="30">
        <v>0</v>
      </c>
      <c r="BP735" s="30">
        <v>0</v>
      </c>
      <c r="BQ735" s="30">
        <v>0</v>
      </c>
      <c r="BR735" s="12">
        <v>0</v>
      </c>
      <c r="BS735" s="12"/>
      <c r="BT735" s="12"/>
      <c r="BU735" s="12"/>
      <c r="BV735" s="30">
        <v>0</v>
      </c>
      <c r="BW735" s="30">
        <v>0</v>
      </c>
      <c r="BX735" s="30">
        <v>0</v>
      </c>
    </row>
    <row r="736" ht="20.1" customHeight="1" spans="3:76">
      <c r="C736" s="28">
        <v>63200103</v>
      </c>
      <c r="D736" s="74" t="s">
        <v>952</v>
      </c>
      <c r="E736" s="28">
        <v>1</v>
      </c>
      <c r="F736" s="12">
        <v>80000001</v>
      </c>
      <c r="G736" s="28">
        <v>0</v>
      </c>
      <c r="H736" s="28">
        <v>0</v>
      </c>
      <c r="I736" s="60">
        <v>1</v>
      </c>
      <c r="J736" s="60">
        <v>0</v>
      </c>
      <c r="K736" s="28">
        <v>0</v>
      </c>
      <c r="L736" s="28">
        <v>0</v>
      </c>
      <c r="M736" s="28">
        <v>0</v>
      </c>
      <c r="N736" s="28">
        <v>8</v>
      </c>
      <c r="O736" s="28">
        <v>8</v>
      </c>
      <c r="P736" s="28">
        <v>4</v>
      </c>
      <c r="Q736" s="28">
        <v>0</v>
      </c>
      <c r="R736" s="30">
        <v>0</v>
      </c>
      <c r="S736" s="28">
        <v>0</v>
      </c>
      <c r="T736" s="28">
        <v>1</v>
      </c>
      <c r="U736" s="28">
        <v>0</v>
      </c>
      <c r="V736" s="28">
        <v>0</v>
      </c>
      <c r="W736" s="60">
        <v>0</v>
      </c>
      <c r="X736" s="60"/>
      <c r="Y736" s="60">
        <v>0</v>
      </c>
      <c r="Z736" s="28">
        <v>0</v>
      </c>
      <c r="AA736" s="28">
        <v>0</v>
      </c>
      <c r="AB736" s="28">
        <v>0</v>
      </c>
      <c r="AC736" s="28">
        <v>0</v>
      </c>
      <c r="AD736" s="28">
        <v>0</v>
      </c>
      <c r="AE736" s="28">
        <v>0</v>
      </c>
      <c r="AF736" s="28">
        <v>0</v>
      </c>
      <c r="AG736" s="28" t="s">
        <v>153</v>
      </c>
      <c r="AH736" s="30">
        <v>0</v>
      </c>
      <c r="AI736" s="30">
        <v>0</v>
      </c>
      <c r="AJ736" s="30">
        <v>0</v>
      </c>
      <c r="AK736" s="30">
        <v>0</v>
      </c>
      <c r="AL736" s="28">
        <v>0</v>
      </c>
      <c r="AM736" s="28">
        <v>0</v>
      </c>
      <c r="AN736" s="28">
        <v>0</v>
      </c>
      <c r="AO736" s="28">
        <v>0</v>
      </c>
      <c r="AP736" s="28">
        <v>0</v>
      </c>
      <c r="AQ736" s="28">
        <v>0</v>
      </c>
      <c r="AR736" s="28">
        <v>0</v>
      </c>
      <c r="AS736" s="30">
        <v>0</v>
      </c>
      <c r="AT736" s="28" t="s">
        <v>153</v>
      </c>
      <c r="AU736" s="28"/>
      <c r="AV736" s="74" t="s">
        <v>153</v>
      </c>
      <c r="AW736" s="28">
        <v>0</v>
      </c>
      <c r="AX736" s="60">
        <v>0</v>
      </c>
      <c r="AY736" s="60">
        <v>0</v>
      </c>
      <c r="AZ736" s="74" t="s">
        <v>153</v>
      </c>
      <c r="BA736" s="28" t="s">
        <v>953</v>
      </c>
      <c r="BB736" s="62"/>
      <c r="BC736" s="62">
        <v>1</v>
      </c>
      <c r="BD736" s="90" t="s">
        <v>954</v>
      </c>
      <c r="BE736" s="28">
        <v>0</v>
      </c>
      <c r="BF736" s="28">
        <v>0</v>
      </c>
      <c r="BG736" s="28">
        <v>0</v>
      </c>
      <c r="BH736" s="28">
        <v>0</v>
      </c>
      <c r="BI736" s="28">
        <v>0</v>
      </c>
      <c r="BJ736" s="28">
        <v>0</v>
      </c>
      <c r="BK736" s="68">
        <v>0</v>
      </c>
      <c r="BL736" s="30">
        <v>0</v>
      </c>
      <c r="BM736" s="30">
        <v>0</v>
      </c>
      <c r="BN736" s="30">
        <v>0</v>
      </c>
      <c r="BO736" s="30">
        <v>0</v>
      </c>
      <c r="BP736" s="30">
        <v>0</v>
      </c>
      <c r="BQ736" s="30">
        <v>0</v>
      </c>
      <c r="BR736" s="12">
        <v>0</v>
      </c>
      <c r="BS736" s="12"/>
      <c r="BT736" s="12"/>
      <c r="BU736" s="12"/>
      <c r="BV736" s="30">
        <v>0</v>
      </c>
      <c r="BW736" s="30">
        <v>0</v>
      </c>
      <c r="BX736" s="30">
        <v>0</v>
      </c>
    </row>
    <row r="737" ht="20.1" customHeight="1" spans="3:76">
      <c r="C737" s="28">
        <v>63200104</v>
      </c>
      <c r="D737" s="78" t="s">
        <v>949</v>
      </c>
      <c r="E737" s="77">
        <v>1</v>
      </c>
      <c r="F737" s="12">
        <v>80000001</v>
      </c>
      <c r="G737" s="77">
        <v>0</v>
      </c>
      <c r="H737" s="77">
        <v>0</v>
      </c>
      <c r="I737" s="77">
        <v>1</v>
      </c>
      <c r="J737" s="77">
        <v>0</v>
      </c>
      <c r="K737" s="77">
        <v>0</v>
      </c>
      <c r="L737" s="77">
        <v>0</v>
      </c>
      <c r="M737" s="77">
        <v>0</v>
      </c>
      <c r="N737" s="77">
        <v>2</v>
      </c>
      <c r="O737" s="77">
        <v>10</v>
      </c>
      <c r="P737" s="77">
        <v>0.1</v>
      </c>
      <c r="Q737" s="77">
        <v>0</v>
      </c>
      <c r="R737" s="77">
        <v>0</v>
      </c>
      <c r="S737" s="77">
        <v>0</v>
      </c>
      <c r="T737" s="77">
        <v>1</v>
      </c>
      <c r="U737" s="77">
        <v>2</v>
      </c>
      <c r="V737" s="77">
        <v>0</v>
      </c>
      <c r="W737" s="77">
        <v>0</v>
      </c>
      <c r="X737" s="77"/>
      <c r="Y737" s="77">
        <v>0</v>
      </c>
      <c r="Z737" s="77">
        <v>0</v>
      </c>
      <c r="AA737" s="77">
        <v>0</v>
      </c>
      <c r="AB737" s="77">
        <v>0</v>
      </c>
      <c r="AC737" s="28">
        <v>0</v>
      </c>
      <c r="AD737" s="77">
        <v>0</v>
      </c>
      <c r="AE737" s="77">
        <v>5</v>
      </c>
      <c r="AF737" s="77">
        <v>0</v>
      </c>
      <c r="AG737" s="77">
        <v>0</v>
      </c>
      <c r="AH737" s="77">
        <v>7</v>
      </c>
      <c r="AI737" s="77">
        <v>0</v>
      </c>
      <c r="AJ737" s="77">
        <v>0</v>
      </c>
      <c r="AK737" s="77">
        <v>3</v>
      </c>
      <c r="AL737" s="77">
        <v>0</v>
      </c>
      <c r="AM737" s="77">
        <v>0</v>
      </c>
      <c r="AN737" s="77">
        <v>0</v>
      </c>
      <c r="AO737" s="77">
        <v>0</v>
      </c>
      <c r="AP737" s="77">
        <v>3000</v>
      </c>
      <c r="AQ737" s="77">
        <v>0.5</v>
      </c>
      <c r="AR737" s="77">
        <v>0</v>
      </c>
      <c r="AS737" s="77">
        <v>90503112</v>
      </c>
      <c r="AT737" s="77">
        <v>0</v>
      </c>
      <c r="AU737" s="77"/>
      <c r="AV737" s="78" t="s">
        <v>153</v>
      </c>
      <c r="AW737" s="77">
        <v>0</v>
      </c>
      <c r="AX737" s="77">
        <v>0</v>
      </c>
      <c r="AY737" s="77">
        <v>0</v>
      </c>
      <c r="AZ737" s="78" t="s">
        <v>156</v>
      </c>
      <c r="BA737" s="78">
        <v>0</v>
      </c>
      <c r="BB737" s="77">
        <v>0</v>
      </c>
      <c r="BC737" s="77">
        <v>1</v>
      </c>
      <c r="BD737" s="102" t="s">
        <v>955</v>
      </c>
      <c r="BE737" s="77">
        <v>0</v>
      </c>
      <c r="BF737" s="77">
        <v>0</v>
      </c>
      <c r="BG737" s="77">
        <v>0</v>
      </c>
      <c r="BH737" s="77">
        <v>0</v>
      </c>
      <c r="BI737" s="77">
        <v>0</v>
      </c>
      <c r="BJ737" s="77">
        <v>0</v>
      </c>
      <c r="BK737" s="98">
        <v>0</v>
      </c>
      <c r="BL737" s="77">
        <v>0</v>
      </c>
      <c r="BM737" s="30">
        <v>0</v>
      </c>
      <c r="BN737" s="30">
        <v>0</v>
      </c>
      <c r="BO737" s="30">
        <v>0</v>
      </c>
      <c r="BP737" s="30">
        <v>0</v>
      </c>
      <c r="BQ737" s="30">
        <v>0</v>
      </c>
      <c r="BR737" s="12">
        <v>0</v>
      </c>
      <c r="BS737" s="12"/>
      <c r="BT737" s="12"/>
      <c r="BU737" s="12"/>
      <c r="BV737" s="30">
        <v>0</v>
      </c>
      <c r="BW737" s="30">
        <v>0</v>
      </c>
      <c r="BX737" s="30">
        <v>0</v>
      </c>
    </row>
    <row r="738" ht="20.1" customHeight="1" spans="3:76">
      <c r="C738" s="28">
        <v>63200201</v>
      </c>
      <c r="D738" s="74" t="s">
        <v>956</v>
      </c>
      <c r="E738" s="28">
        <v>1</v>
      </c>
      <c r="F738" s="12">
        <v>80000001</v>
      </c>
      <c r="G738" s="28">
        <v>0</v>
      </c>
      <c r="H738" s="28">
        <v>0</v>
      </c>
      <c r="I738" s="60">
        <v>1</v>
      </c>
      <c r="J738" s="60">
        <v>0</v>
      </c>
      <c r="K738" s="28">
        <v>0</v>
      </c>
      <c r="L738" s="28">
        <v>0</v>
      </c>
      <c r="M738" s="28">
        <v>0</v>
      </c>
      <c r="N738" s="28">
        <v>2</v>
      </c>
      <c r="O738" s="28">
        <v>1</v>
      </c>
      <c r="P738" s="28">
        <v>0.5</v>
      </c>
      <c r="Q738" s="28">
        <v>0</v>
      </c>
      <c r="R738" s="30">
        <v>0</v>
      </c>
      <c r="S738" s="28">
        <v>0</v>
      </c>
      <c r="T738" s="28">
        <v>1</v>
      </c>
      <c r="U738" s="28">
        <v>2</v>
      </c>
      <c r="V738" s="28">
        <v>0</v>
      </c>
      <c r="W738" s="60">
        <v>0</v>
      </c>
      <c r="X738" s="60"/>
      <c r="Y738" s="60">
        <v>0</v>
      </c>
      <c r="Z738" s="28">
        <v>0</v>
      </c>
      <c r="AA738" s="28">
        <v>0</v>
      </c>
      <c r="AB738" s="28">
        <v>0</v>
      </c>
      <c r="AC738" s="28">
        <v>0</v>
      </c>
      <c r="AD738" s="28">
        <v>0</v>
      </c>
      <c r="AE738" s="28">
        <v>18</v>
      </c>
      <c r="AF738" s="28">
        <v>0</v>
      </c>
      <c r="AG738" s="28">
        <v>0</v>
      </c>
      <c r="AH738" s="30">
        <v>2</v>
      </c>
      <c r="AI738" s="30">
        <v>0</v>
      </c>
      <c r="AJ738" s="30">
        <v>0</v>
      </c>
      <c r="AK738" s="30">
        <v>0</v>
      </c>
      <c r="AL738" s="28">
        <v>0</v>
      </c>
      <c r="AM738" s="28">
        <v>0</v>
      </c>
      <c r="AN738" s="28">
        <v>0</v>
      </c>
      <c r="AO738" s="28">
        <v>0</v>
      </c>
      <c r="AP738" s="28">
        <v>1000</v>
      </c>
      <c r="AQ738" s="28">
        <v>0</v>
      </c>
      <c r="AR738" s="28">
        <v>0</v>
      </c>
      <c r="AS738" s="30"/>
      <c r="AT738" s="28" t="s">
        <v>153</v>
      </c>
      <c r="AU738" s="28"/>
      <c r="AV738" s="74" t="s">
        <v>153</v>
      </c>
      <c r="AW738" s="28" t="s">
        <v>211</v>
      </c>
      <c r="AX738" s="60">
        <v>0</v>
      </c>
      <c r="AY738" s="60">
        <v>0</v>
      </c>
      <c r="AZ738" s="74" t="s">
        <v>156</v>
      </c>
      <c r="BA738" s="28" t="s">
        <v>153</v>
      </c>
      <c r="BB738" s="62">
        <v>0</v>
      </c>
      <c r="BC738" s="62">
        <v>0</v>
      </c>
      <c r="BD738" s="90" t="s">
        <v>957</v>
      </c>
      <c r="BE738" s="28">
        <v>0</v>
      </c>
      <c r="BF738" s="28">
        <v>0</v>
      </c>
      <c r="BG738" s="28">
        <v>0</v>
      </c>
      <c r="BH738" s="28">
        <v>0</v>
      </c>
      <c r="BI738" s="28">
        <v>0</v>
      </c>
      <c r="BJ738" s="28">
        <v>0</v>
      </c>
      <c r="BK738" s="68">
        <v>0</v>
      </c>
      <c r="BL738" s="30">
        <v>0</v>
      </c>
      <c r="BM738" s="30">
        <v>0</v>
      </c>
      <c r="BN738" s="30">
        <v>0</v>
      </c>
      <c r="BO738" s="30">
        <v>0</v>
      </c>
      <c r="BP738" s="30">
        <v>0</v>
      </c>
      <c r="BQ738" s="30">
        <v>0</v>
      </c>
      <c r="BR738" s="12">
        <v>0</v>
      </c>
      <c r="BS738" s="12"/>
      <c r="BT738" s="12"/>
      <c r="BU738" s="12"/>
      <c r="BV738" s="30">
        <v>0</v>
      </c>
      <c r="BW738" s="30">
        <v>0</v>
      </c>
      <c r="BX738" s="30">
        <v>0</v>
      </c>
    </row>
    <row r="739" ht="20.1" customHeight="1" spans="3:76">
      <c r="C739" s="28">
        <v>63200202</v>
      </c>
      <c r="D739" s="74" t="s">
        <v>958</v>
      </c>
      <c r="E739" s="28">
        <v>1</v>
      </c>
      <c r="F739" s="12">
        <v>80000001</v>
      </c>
      <c r="G739" s="28">
        <v>0</v>
      </c>
      <c r="H739" s="28">
        <v>0</v>
      </c>
      <c r="I739" s="60">
        <v>1</v>
      </c>
      <c r="J739" s="60">
        <v>0</v>
      </c>
      <c r="K739" s="28">
        <v>0</v>
      </c>
      <c r="L739" s="28">
        <v>0</v>
      </c>
      <c r="M739" s="28">
        <v>0</v>
      </c>
      <c r="N739" s="28">
        <v>8</v>
      </c>
      <c r="O739" s="28">
        <v>8</v>
      </c>
      <c r="P739" s="28">
        <v>4</v>
      </c>
      <c r="Q739" s="28">
        <v>0</v>
      </c>
      <c r="R739" s="30">
        <v>0</v>
      </c>
      <c r="S739" s="28">
        <v>0</v>
      </c>
      <c r="T739" s="28">
        <v>1</v>
      </c>
      <c r="U739" s="28">
        <v>0</v>
      </c>
      <c r="V739" s="28">
        <v>0</v>
      </c>
      <c r="W739" s="60">
        <v>0</v>
      </c>
      <c r="X739" s="60"/>
      <c r="Y739" s="60">
        <v>0</v>
      </c>
      <c r="Z739" s="28">
        <v>0</v>
      </c>
      <c r="AA739" s="28">
        <v>0</v>
      </c>
      <c r="AB739" s="28">
        <v>0</v>
      </c>
      <c r="AC739" s="28">
        <v>0</v>
      </c>
      <c r="AD739" s="28">
        <v>0</v>
      </c>
      <c r="AE739" s="28">
        <v>0</v>
      </c>
      <c r="AF739" s="28">
        <v>0</v>
      </c>
      <c r="AG739" s="28" t="s">
        <v>153</v>
      </c>
      <c r="AH739" s="30">
        <v>0</v>
      </c>
      <c r="AI739" s="30">
        <v>0</v>
      </c>
      <c r="AJ739" s="30">
        <v>0</v>
      </c>
      <c r="AK739" s="30">
        <v>0</v>
      </c>
      <c r="AL739" s="28">
        <v>0</v>
      </c>
      <c r="AM739" s="28">
        <v>0</v>
      </c>
      <c r="AN739" s="28">
        <v>0</v>
      </c>
      <c r="AO739" s="28">
        <v>0</v>
      </c>
      <c r="AP739" s="28">
        <v>0</v>
      </c>
      <c r="AQ739" s="28">
        <v>0</v>
      </c>
      <c r="AR739" s="28">
        <v>0</v>
      </c>
      <c r="AS739" s="30">
        <v>0</v>
      </c>
      <c r="AT739" s="28" t="s">
        <v>153</v>
      </c>
      <c r="AU739" s="28"/>
      <c r="AV739" s="74" t="s">
        <v>153</v>
      </c>
      <c r="AW739" s="28">
        <v>0</v>
      </c>
      <c r="AX739" s="60">
        <v>0</v>
      </c>
      <c r="AY739" s="60">
        <v>0</v>
      </c>
      <c r="AZ739" s="74" t="s">
        <v>153</v>
      </c>
      <c r="BA739" s="28" t="s">
        <v>959</v>
      </c>
      <c r="BB739" s="62"/>
      <c r="BC739" s="62">
        <v>1</v>
      </c>
      <c r="BD739" s="90" t="s">
        <v>960</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63200203</v>
      </c>
      <c r="D740" s="74" t="s">
        <v>961</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469</v>
      </c>
      <c r="BB740" s="62"/>
      <c r="BC740" s="62">
        <v>1</v>
      </c>
      <c r="BD740" s="90" t="s">
        <v>962</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63200204</v>
      </c>
      <c r="D741" s="59" t="s">
        <v>521</v>
      </c>
      <c r="E741" s="28">
        <v>1</v>
      </c>
      <c r="F741" s="12">
        <v>80000001</v>
      </c>
      <c r="G741" s="60">
        <v>0</v>
      </c>
      <c r="H741" s="60">
        <v>0</v>
      </c>
      <c r="I741" s="28">
        <v>3</v>
      </c>
      <c r="J741" s="28">
        <v>2</v>
      </c>
      <c r="K741" s="28">
        <v>0</v>
      </c>
      <c r="L741" s="60">
        <v>0</v>
      </c>
      <c r="M741" s="60">
        <v>0</v>
      </c>
      <c r="N741" s="60">
        <v>2</v>
      </c>
      <c r="O741" s="60">
        <v>15</v>
      </c>
      <c r="P741" s="60">
        <v>1</v>
      </c>
      <c r="Q741" s="60">
        <v>0</v>
      </c>
      <c r="R741" s="30">
        <v>0</v>
      </c>
      <c r="S741" s="62">
        <v>0</v>
      </c>
      <c r="T741" s="28">
        <v>1</v>
      </c>
      <c r="U741" s="60">
        <v>2</v>
      </c>
      <c r="V741" s="60">
        <v>0</v>
      </c>
      <c r="W741" s="60">
        <v>2</v>
      </c>
      <c r="X741" s="60"/>
      <c r="Y741" s="60">
        <v>750</v>
      </c>
      <c r="Z741" s="60">
        <v>0</v>
      </c>
      <c r="AA741" s="60">
        <v>0</v>
      </c>
      <c r="AB741" s="60">
        <v>0</v>
      </c>
      <c r="AC741" s="60">
        <v>0</v>
      </c>
      <c r="AD741" s="60">
        <v>0</v>
      </c>
      <c r="AE741" s="60">
        <v>12</v>
      </c>
      <c r="AF741" s="60">
        <v>1</v>
      </c>
      <c r="AG741" s="60">
        <v>3.5</v>
      </c>
      <c r="AH741" s="30">
        <v>0</v>
      </c>
      <c r="AI741" s="30">
        <v>0</v>
      </c>
      <c r="AJ741" s="30">
        <v>0</v>
      </c>
      <c r="AK741" s="30">
        <v>4</v>
      </c>
      <c r="AL741" s="60">
        <v>0</v>
      </c>
      <c r="AM741" s="60">
        <v>0</v>
      </c>
      <c r="AN741" s="60">
        <v>0</v>
      </c>
      <c r="AO741" s="60">
        <v>0.25</v>
      </c>
      <c r="AP741" s="60">
        <v>2000</v>
      </c>
      <c r="AQ741" s="60">
        <v>0</v>
      </c>
      <c r="AR741" s="60">
        <v>0</v>
      </c>
      <c r="AS741" s="30">
        <v>0</v>
      </c>
      <c r="AT741" s="60">
        <v>90503131</v>
      </c>
      <c r="AU741" s="60"/>
      <c r="AV741" s="59" t="s">
        <v>171</v>
      </c>
      <c r="AW741" s="60" t="s">
        <v>159</v>
      </c>
      <c r="AX741" s="60">
        <v>10000009</v>
      </c>
      <c r="AY741" s="60">
        <v>21100050</v>
      </c>
      <c r="AZ741" s="59" t="s">
        <v>156</v>
      </c>
      <c r="BA741" s="59">
        <v>0</v>
      </c>
      <c r="BB741" s="62">
        <v>0</v>
      </c>
      <c r="BC741" s="62">
        <v>1</v>
      </c>
      <c r="BD741" s="65" t="s">
        <v>963</v>
      </c>
      <c r="BE741" s="60">
        <v>0</v>
      </c>
      <c r="BF741" s="28">
        <v>0</v>
      </c>
      <c r="BG741" s="60">
        <v>0</v>
      </c>
      <c r="BH741" s="60">
        <v>0</v>
      </c>
      <c r="BI741" s="60">
        <v>0</v>
      </c>
      <c r="BJ741" s="60">
        <v>0</v>
      </c>
      <c r="BK741" s="68">
        <v>0</v>
      </c>
      <c r="BL741" s="30">
        <v>1</v>
      </c>
      <c r="BM741" s="30">
        <v>0</v>
      </c>
      <c r="BN741" s="30">
        <v>0</v>
      </c>
      <c r="BO741" s="30">
        <v>0</v>
      </c>
      <c r="BP741" s="30">
        <v>0</v>
      </c>
      <c r="BQ741" s="30">
        <v>0</v>
      </c>
      <c r="BR741" s="12">
        <v>0</v>
      </c>
      <c r="BS741" s="12"/>
      <c r="BT741" s="12"/>
      <c r="BU741" s="12"/>
      <c r="BV741" s="30">
        <v>0</v>
      </c>
      <c r="BW741" s="30">
        <v>0</v>
      </c>
      <c r="BX741" s="30">
        <v>0</v>
      </c>
    </row>
    <row r="742" ht="20.1" customHeight="1" spans="3:76">
      <c r="C742" s="41">
        <v>63200205</v>
      </c>
      <c r="D742" s="79" t="s">
        <v>910</v>
      </c>
      <c r="E742" s="31">
        <v>1</v>
      </c>
      <c r="F742" s="12">
        <v>80000001</v>
      </c>
      <c r="G742" s="31">
        <v>0</v>
      </c>
      <c r="H742" s="31">
        <v>0</v>
      </c>
      <c r="I742" s="10">
        <v>1</v>
      </c>
      <c r="J742" s="10">
        <v>0</v>
      </c>
      <c r="K742" s="8">
        <v>0</v>
      </c>
      <c r="L742" s="31">
        <v>0</v>
      </c>
      <c r="M742" s="31">
        <v>0</v>
      </c>
      <c r="N742" s="31">
        <v>2</v>
      </c>
      <c r="O742" s="31">
        <v>5</v>
      </c>
      <c r="P742" s="31">
        <v>0.5</v>
      </c>
      <c r="Q742" s="31">
        <v>0</v>
      </c>
      <c r="R742" s="12">
        <v>0</v>
      </c>
      <c r="S742" s="31">
        <v>0</v>
      </c>
      <c r="T742" s="31">
        <v>1</v>
      </c>
      <c r="U742" s="31">
        <v>2</v>
      </c>
      <c r="V742" s="31">
        <v>0</v>
      </c>
      <c r="W742" s="31">
        <v>0</v>
      </c>
      <c r="X742" s="31"/>
      <c r="Y742" s="31">
        <v>0</v>
      </c>
      <c r="Z742" s="31">
        <v>0</v>
      </c>
      <c r="AA742" s="31">
        <v>0</v>
      </c>
      <c r="AB742" s="31">
        <v>0</v>
      </c>
      <c r="AC742" s="8">
        <v>0</v>
      </c>
      <c r="AD742" s="31">
        <v>0</v>
      </c>
      <c r="AE742" s="31">
        <v>0</v>
      </c>
      <c r="AF742" s="31">
        <v>0</v>
      </c>
      <c r="AG742" s="31">
        <v>0</v>
      </c>
      <c r="AH742" s="31">
        <v>0</v>
      </c>
      <c r="AI742" s="31">
        <v>0</v>
      </c>
      <c r="AJ742" s="12">
        <v>0</v>
      </c>
      <c r="AK742" s="31">
        <v>0</v>
      </c>
      <c r="AL742" s="31">
        <v>0</v>
      </c>
      <c r="AM742" s="31">
        <v>0</v>
      </c>
      <c r="AN742" s="31">
        <v>0</v>
      </c>
      <c r="AO742" s="8">
        <v>0</v>
      </c>
      <c r="AP742" s="31">
        <v>1000</v>
      </c>
      <c r="AQ742" s="31">
        <v>0</v>
      </c>
      <c r="AR742" s="31">
        <v>0</v>
      </c>
      <c r="AS742" s="31">
        <v>90503121</v>
      </c>
      <c r="AT742" s="31" t="s">
        <v>153</v>
      </c>
      <c r="AU742" s="31"/>
      <c r="AV742" s="79" t="s">
        <v>153</v>
      </c>
      <c r="AW742" s="41" t="s">
        <v>211</v>
      </c>
      <c r="AX742" s="31">
        <v>0</v>
      </c>
      <c r="AY742" s="31">
        <v>0</v>
      </c>
      <c r="AZ742" s="79" t="s">
        <v>156</v>
      </c>
      <c r="BA742" s="79" t="s">
        <v>153</v>
      </c>
      <c r="BB742" s="31">
        <v>0</v>
      </c>
      <c r="BC742" s="31">
        <v>1</v>
      </c>
      <c r="BD742" s="101" t="s">
        <v>964</v>
      </c>
      <c r="BE742" s="31">
        <v>0</v>
      </c>
      <c r="BF742" s="8">
        <v>0</v>
      </c>
      <c r="BG742" s="31">
        <v>0</v>
      </c>
      <c r="BH742" s="31">
        <v>0</v>
      </c>
      <c r="BI742" s="31">
        <v>0</v>
      </c>
      <c r="BJ742" s="31">
        <v>0</v>
      </c>
      <c r="BK742" s="25">
        <v>0</v>
      </c>
      <c r="BL742" s="12">
        <v>1</v>
      </c>
      <c r="BM742" s="12">
        <v>0</v>
      </c>
      <c r="BN742" s="12">
        <v>0</v>
      </c>
      <c r="BO742" s="12">
        <v>0</v>
      </c>
      <c r="BP742" s="12">
        <v>0</v>
      </c>
      <c r="BQ742" s="12">
        <v>0</v>
      </c>
      <c r="BR742" s="12">
        <v>0</v>
      </c>
      <c r="BS742" s="12"/>
      <c r="BT742" s="12"/>
      <c r="BU742" s="12"/>
      <c r="BV742" s="12">
        <v>0</v>
      </c>
      <c r="BW742" s="12">
        <v>0</v>
      </c>
      <c r="BX742" s="12">
        <v>0</v>
      </c>
    </row>
    <row r="743" ht="20.1" customHeight="1" spans="3:76">
      <c r="C743" s="41">
        <v>63201001</v>
      </c>
      <c r="D743" s="42" t="s">
        <v>965</v>
      </c>
      <c r="E743" s="41">
        <v>1</v>
      </c>
      <c r="F743" s="12">
        <v>80000001</v>
      </c>
      <c r="G743" s="41">
        <v>0</v>
      </c>
      <c r="H743" s="41">
        <v>0</v>
      </c>
      <c r="I743" s="44">
        <v>1</v>
      </c>
      <c r="J743" s="44">
        <v>0</v>
      </c>
      <c r="K743" s="41">
        <v>0</v>
      </c>
      <c r="L743" s="41">
        <v>0</v>
      </c>
      <c r="M743" s="41">
        <v>0</v>
      </c>
      <c r="N743" s="41">
        <v>2</v>
      </c>
      <c r="O743" s="41">
        <v>12</v>
      </c>
      <c r="P743" s="41">
        <v>1</v>
      </c>
      <c r="Q743" s="41">
        <v>0</v>
      </c>
      <c r="R743" s="43">
        <v>0</v>
      </c>
      <c r="S743" s="41">
        <v>0</v>
      </c>
      <c r="T743" s="41">
        <v>1</v>
      </c>
      <c r="U743" s="41">
        <v>2</v>
      </c>
      <c r="V743" s="41">
        <v>0</v>
      </c>
      <c r="W743" s="44">
        <v>0</v>
      </c>
      <c r="X743" s="44"/>
      <c r="Y743" s="44">
        <v>0</v>
      </c>
      <c r="Z743" s="41">
        <v>0</v>
      </c>
      <c r="AA743" s="41">
        <v>0</v>
      </c>
      <c r="AB743" s="41">
        <v>0</v>
      </c>
      <c r="AC743" s="41">
        <v>1</v>
      </c>
      <c r="AD743" s="41">
        <v>0</v>
      </c>
      <c r="AE743" s="41">
        <v>60</v>
      </c>
      <c r="AF743" s="41">
        <v>1</v>
      </c>
      <c r="AG743" s="41">
        <v>10</v>
      </c>
      <c r="AH743" s="43">
        <v>0</v>
      </c>
      <c r="AI743" s="43">
        <v>0</v>
      </c>
      <c r="AJ743" s="43">
        <v>0</v>
      </c>
      <c r="AK743" s="43">
        <v>0</v>
      </c>
      <c r="AL743" s="41">
        <v>0</v>
      </c>
      <c r="AM743" s="41">
        <v>0</v>
      </c>
      <c r="AN743" s="41">
        <v>0</v>
      </c>
      <c r="AO743" s="41">
        <v>0</v>
      </c>
      <c r="AP743" s="41">
        <v>50000</v>
      </c>
      <c r="AQ743" s="41">
        <v>0</v>
      </c>
      <c r="AR743" s="41">
        <v>0</v>
      </c>
      <c r="AS743" s="43">
        <v>90503003</v>
      </c>
      <c r="AT743" s="41">
        <v>90503003</v>
      </c>
      <c r="AU743" s="41"/>
      <c r="AV743" s="42" t="s">
        <v>153</v>
      </c>
      <c r="AW743" s="41">
        <v>0</v>
      </c>
      <c r="AX743" s="44">
        <v>0</v>
      </c>
      <c r="AY743" s="44">
        <v>0</v>
      </c>
      <c r="AZ743" s="42" t="s">
        <v>885</v>
      </c>
      <c r="BA743" s="41">
        <v>0</v>
      </c>
      <c r="BB743" s="45">
        <v>0</v>
      </c>
      <c r="BC743" s="45">
        <v>0</v>
      </c>
      <c r="BD743" s="64" t="s">
        <v>966</v>
      </c>
      <c r="BE743" s="41">
        <v>0</v>
      </c>
      <c r="BF743" s="41">
        <v>0</v>
      </c>
      <c r="BG743" s="41">
        <v>0</v>
      </c>
      <c r="BH743" s="41">
        <v>0</v>
      </c>
      <c r="BI743" s="41">
        <v>0</v>
      </c>
      <c r="BJ743" s="41">
        <v>0</v>
      </c>
      <c r="BK743" s="47">
        <v>0</v>
      </c>
      <c r="BL743" s="43">
        <v>1</v>
      </c>
      <c r="BM743" s="43">
        <v>0</v>
      </c>
      <c r="BN743" s="43">
        <v>0</v>
      </c>
      <c r="BO743" s="43">
        <v>0</v>
      </c>
      <c r="BP743" s="43">
        <v>0</v>
      </c>
      <c r="BQ743" s="43">
        <v>0</v>
      </c>
      <c r="BR743" s="12">
        <v>0</v>
      </c>
      <c r="BS743" s="12"/>
      <c r="BT743" s="12"/>
      <c r="BU743" s="12"/>
      <c r="BV743" s="43">
        <v>0</v>
      </c>
      <c r="BW743" s="43">
        <v>0</v>
      </c>
      <c r="BX743" s="43">
        <v>0</v>
      </c>
    </row>
    <row r="744" ht="20.1" customHeight="1" spans="3:76">
      <c r="C744" s="41">
        <v>63201002</v>
      </c>
      <c r="D744" s="42" t="s">
        <v>920</v>
      </c>
      <c r="E744" s="41">
        <v>1</v>
      </c>
      <c r="F744" s="12">
        <v>80000001</v>
      </c>
      <c r="G744" s="41">
        <v>0</v>
      </c>
      <c r="H744" s="41">
        <v>0</v>
      </c>
      <c r="I744" s="44">
        <v>1</v>
      </c>
      <c r="J744" s="44">
        <v>0</v>
      </c>
      <c r="K744" s="41">
        <v>0</v>
      </c>
      <c r="L744" s="41">
        <v>0</v>
      </c>
      <c r="M744" s="41">
        <v>0</v>
      </c>
      <c r="N744" s="41">
        <v>2</v>
      </c>
      <c r="O744" s="41">
        <v>0</v>
      </c>
      <c r="P744" s="41">
        <v>0</v>
      </c>
      <c r="Q744" s="41">
        <v>0</v>
      </c>
      <c r="R744" s="43">
        <v>0</v>
      </c>
      <c r="S744" s="41">
        <v>0</v>
      </c>
      <c r="T744" s="41">
        <v>1</v>
      </c>
      <c r="U744" s="41">
        <v>0</v>
      </c>
      <c r="V744" s="41">
        <v>0</v>
      </c>
      <c r="W744" s="44">
        <v>0</v>
      </c>
      <c r="X744" s="44"/>
      <c r="Y744" s="44">
        <v>0</v>
      </c>
      <c r="Z744" s="41">
        <v>0</v>
      </c>
      <c r="AA744" s="41">
        <v>0</v>
      </c>
      <c r="AB744" s="41">
        <v>0</v>
      </c>
      <c r="AC744" s="41">
        <v>1</v>
      </c>
      <c r="AD744" s="41">
        <v>0</v>
      </c>
      <c r="AE744" s="41">
        <v>0</v>
      </c>
      <c r="AF744" s="41">
        <v>0</v>
      </c>
      <c r="AG744" s="41" t="s">
        <v>153</v>
      </c>
      <c r="AH744" s="43">
        <v>0</v>
      </c>
      <c r="AI744" s="43">
        <v>0</v>
      </c>
      <c r="AJ744" s="43">
        <v>0</v>
      </c>
      <c r="AK744" s="43">
        <v>0</v>
      </c>
      <c r="AL744" s="41">
        <v>0</v>
      </c>
      <c r="AM744" s="41">
        <v>0</v>
      </c>
      <c r="AN744" s="41">
        <v>0</v>
      </c>
      <c r="AO744" s="41">
        <v>0</v>
      </c>
      <c r="AP744" s="41">
        <v>0</v>
      </c>
      <c r="AQ744" s="41">
        <v>0</v>
      </c>
      <c r="AR744" s="41">
        <v>0</v>
      </c>
      <c r="AS744" s="43">
        <v>0</v>
      </c>
      <c r="AT744" s="41" t="s">
        <v>153</v>
      </c>
      <c r="AU744" s="41"/>
      <c r="AV744" s="42" t="s">
        <v>153</v>
      </c>
      <c r="AW744" s="41">
        <v>0</v>
      </c>
      <c r="AX744" s="44">
        <v>0</v>
      </c>
      <c r="AY744" s="44">
        <v>0</v>
      </c>
      <c r="AZ744" s="42" t="s">
        <v>153</v>
      </c>
      <c r="BA744" s="41">
        <v>0</v>
      </c>
      <c r="BB744" s="45"/>
      <c r="BC744" s="45"/>
      <c r="BD744" s="64" t="s">
        <v>921</v>
      </c>
      <c r="BE744" s="41">
        <v>0</v>
      </c>
      <c r="BF744" s="41">
        <v>0</v>
      </c>
      <c r="BG744" s="41">
        <v>0</v>
      </c>
      <c r="BH744" s="41">
        <v>0</v>
      </c>
      <c r="BI744" s="41">
        <v>0</v>
      </c>
      <c r="BJ744" s="41">
        <v>0</v>
      </c>
      <c r="BK744" s="47">
        <v>0</v>
      </c>
      <c r="BL744" s="43">
        <v>0</v>
      </c>
      <c r="BM744" s="43">
        <v>0</v>
      </c>
      <c r="BN744" s="43">
        <v>0</v>
      </c>
      <c r="BO744" s="43">
        <v>0</v>
      </c>
      <c r="BP744" s="43">
        <v>0</v>
      </c>
      <c r="BQ744" s="43">
        <v>0</v>
      </c>
      <c r="BR744" s="12">
        <v>0</v>
      </c>
      <c r="BS744" s="12"/>
      <c r="BT744" s="12"/>
      <c r="BU744" s="12"/>
      <c r="BV744" s="43">
        <v>0</v>
      </c>
      <c r="BW744" s="43">
        <v>0</v>
      </c>
      <c r="BX744" s="43">
        <v>0</v>
      </c>
    </row>
    <row r="745" ht="20.1" customHeight="1" spans="3:76">
      <c r="C745" s="41">
        <v>63201003</v>
      </c>
      <c r="D745" s="42" t="s">
        <v>967</v>
      </c>
      <c r="E745" s="41">
        <v>1</v>
      </c>
      <c r="F745" s="12">
        <v>80000001</v>
      </c>
      <c r="G745" s="41">
        <v>0</v>
      </c>
      <c r="H745" s="41">
        <v>0</v>
      </c>
      <c r="I745" s="44">
        <v>1</v>
      </c>
      <c r="J745" s="44">
        <v>0</v>
      </c>
      <c r="K745" s="41">
        <v>0</v>
      </c>
      <c r="L745" s="41">
        <v>0</v>
      </c>
      <c r="M745" s="41">
        <v>0</v>
      </c>
      <c r="N745" s="41">
        <v>8</v>
      </c>
      <c r="O745" s="41">
        <v>8</v>
      </c>
      <c r="P745" s="41">
        <v>2</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90000006</v>
      </c>
      <c r="AT745" s="41" t="s">
        <v>153</v>
      </c>
      <c r="AU745" s="41"/>
      <c r="AV745" s="42" t="s">
        <v>153</v>
      </c>
      <c r="AW745" s="41">
        <v>0</v>
      </c>
      <c r="AX745" s="44">
        <v>0</v>
      </c>
      <c r="AY745" s="44">
        <v>0</v>
      </c>
      <c r="AZ745" s="42" t="s">
        <v>153</v>
      </c>
      <c r="BA745" s="41" t="s">
        <v>968</v>
      </c>
      <c r="BB745" s="45"/>
      <c r="BC745" s="45"/>
      <c r="BD745" s="64" t="s">
        <v>969</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63201004</v>
      </c>
      <c r="D746" s="69" t="s">
        <v>970</v>
      </c>
      <c r="E746" s="60">
        <v>1</v>
      </c>
      <c r="F746" s="12">
        <v>80000001</v>
      </c>
      <c r="G746" s="60">
        <v>0</v>
      </c>
      <c r="H746" s="60">
        <v>0</v>
      </c>
      <c r="I746" s="60">
        <v>1</v>
      </c>
      <c r="J746" s="60">
        <v>0</v>
      </c>
      <c r="K746" s="60">
        <v>0</v>
      </c>
      <c r="L746" s="28">
        <v>0</v>
      </c>
      <c r="M746" s="28">
        <v>0</v>
      </c>
      <c r="N746" s="28">
        <v>2</v>
      </c>
      <c r="O746" s="28">
        <v>10</v>
      </c>
      <c r="P746" s="28">
        <v>0.1</v>
      </c>
      <c r="Q746" s="28">
        <v>0</v>
      </c>
      <c r="R746" s="30">
        <v>0</v>
      </c>
      <c r="S746" s="28">
        <v>0</v>
      </c>
      <c r="T746" s="28">
        <v>1</v>
      </c>
      <c r="U746" s="28">
        <v>2</v>
      </c>
      <c r="V746" s="28">
        <v>0</v>
      </c>
      <c r="W746" s="28">
        <v>0</v>
      </c>
      <c r="X746" s="28"/>
      <c r="Y746" s="28">
        <v>0</v>
      </c>
      <c r="Z746" s="28">
        <v>0</v>
      </c>
      <c r="AA746" s="28">
        <v>0</v>
      </c>
      <c r="AB746" s="28">
        <v>0</v>
      </c>
      <c r="AC746" s="28">
        <v>1</v>
      </c>
      <c r="AD746" s="28">
        <v>0</v>
      </c>
      <c r="AE746" s="28">
        <v>3</v>
      </c>
      <c r="AF746" s="28">
        <v>0</v>
      </c>
      <c r="AG746" s="28">
        <v>0</v>
      </c>
      <c r="AH746" s="30">
        <v>1</v>
      </c>
      <c r="AI746" s="30">
        <v>0</v>
      </c>
      <c r="AJ746" s="12">
        <v>0</v>
      </c>
      <c r="AK746" s="30">
        <v>3</v>
      </c>
      <c r="AL746" s="28">
        <v>0</v>
      </c>
      <c r="AM746" s="28">
        <v>0</v>
      </c>
      <c r="AN746" s="28">
        <v>0</v>
      </c>
      <c r="AO746" s="60">
        <v>0</v>
      </c>
      <c r="AP746" s="28">
        <v>3000</v>
      </c>
      <c r="AQ746" s="28">
        <v>0</v>
      </c>
      <c r="AR746" s="28">
        <v>0</v>
      </c>
      <c r="AS746" s="30">
        <v>0</v>
      </c>
      <c r="AT746" s="28" t="s">
        <v>153</v>
      </c>
      <c r="AU746" s="28"/>
      <c r="AV746" s="74" t="s">
        <v>171</v>
      </c>
      <c r="AW746" s="28" t="s">
        <v>337</v>
      </c>
      <c r="AX746" s="60">
        <v>0</v>
      </c>
      <c r="AY746" s="60">
        <v>21101051</v>
      </c>
      <c r="AZ746" s="74" t="s">
        <v>380</v>
      </c>
      <c r="BA746" s="221" t="s">
        <v>971</v>
      </c>
      <c r="BB746" s="62">
        <v>0</v>
      </c>
      <c r="BC746" s="62">
        <v>0</v>
      </c>
      <c r="BD746" s="70" t="s">
        <v>972</v>
      </c>
      <c r="BE746" s="28">
        <v>0</v>
      </c>
      <c r="BF746" s="28">
        <v>0</v>
      </c>
      <c r="BG746" s="28">
        <v>0</v>
      </c>
      <c r="BH746" s="28">
        <v>0</v>
      </c>
      <c r="BI746" s="28">
        <v>0</v>
      </c>
      <c r="BJ746" s="28">
        <v>0</v>
      </c>
      <c r="BK746" s="68">
        <v>0</v>
      </c>
      <c r="BL746" s="12">
        <v>0</v>
      </c>
      <c r="BM746" s="12">
        <v>0</v>
      </c>
      <c r="BN746" s="12">
        <v>0</v>
      </c>
      <c r="BO746" s="12">
        <v>0</v>
      </c>
      <c r="BP746" s="12">
        <v>0</v>
      </c>
      <c r="BQ746" s="12">
        <v>0</v>
      </c>
      <c r="BR746" s="12">
        <v>0</v>
      </c>
      <c r="BS746" s="12"/>
      <c r="BT746" s="12"/>
      <c r="BU746" s="12"/>
      <c r="BV746" s="12">
        <v>0</v>
      </c>
      <c r="BW746" s="12">
        <v>0</v>
      </c>
      <c r="BX746" s="12">
        <v>0</v>
      </c>
    </row>
    <row r="747" ht="20.1" customHeight="1" spans="3:76">
      <c r="C747" s="41">
        <v>63201005</v>
      </c>
      <c r="D747" s="69" t="s">
        <v>970</v>
      </c>
      <c r="E747" s="61">
        <v>1</v>
      </c>
      <c r="F747" s="12">
        <v>80000001</v>
      </c>
      <c r="G747" s="61">
        <v>0</v>
      </c>
      <c r="H747" s="61">
        <v>0</v>
      </c>
      <c r="I747" s="44">
        <v>1</v>
      </c>
      <c r="J747" s="44">
        <v>0</v>
      </c>
      <c r="K747" s="41">
        <v>0</v>
      </c>
      <c r="L747" s="61">
        <v>0</v>
      </c>
      <c r="M747" s="61">
        <v>0</v>
      </c>
      <c r="N747" s="61">
        <v>2</v>
      </c>
      <c r="O747" s="61">
        <v>1</v>
      </c>
      <c r="P747" s="61">
        <v>0.1</v>
      </c>
      <c r="Q747" s="61">
        <v>0</v>
      </c>
      <c r="R747" s="43">
        <v>0</v>
      </c>
      <c r="S747" s="61">
        <v>0</v>
      </c>
      <c r="T747" s="61">
        <v>1</v>
      </c>
      <c r="U747" s="61">
        <v>2</v>
      </c>
      <c r="V747" s="61">
        <v>0</v>
      </c>
      <c r="W747" s="61">
        <v>0</v>
      </c>
      <c r="X747" s="61"/>
      <c r="Y747" s="61">
        <v>0</v>
      </c>
      <c r="Z747" s="61">
        <v>0</v>
      </c>
      <c r="AA747" s="61">
        <v>0</v>
      </c>
      <c r="AB747" s="61">
        <v>0</v>
      </c>
      <c r="AC747" s="41">
        <v>1</v>
      </c>
      <c r="AD747" s="61">
        <v>0</v>
      </c>
      <c r="AE747" s="61">
        <v>15</v>
      </c>
      <c r="AF747" s="61">
        <v>1</v>
      </c>
      <c r="AG747" s="61">
        <v>1</v>
      </c>
      <c r="AH747" s="61">
        <v>2</v>
      </c>
      <c r="AI747" s="61">
        <v>0</v>
      </c>
      <c r="AJ747" s="43">
        <v>0</v>
      </c>
      <c r="AK747" s="61">
        <v>2</v>
      </c>
      <c r="AL747" s="61">
        <v>0</v>
      </c>
      <c r="AM747" s="61">
        <v>0</v>
      </c>
      <c r="AN747" s="61">
        <v>0</v>
      </c>
      <c r="AO747" s="41">
        <v>0</v>
      </c>
      <c r="AP747" s="61">
        <v>10000</v>
      </c>
      <c r="AQ747" s="61">
        <v>0.5</v>
      </c>
      <c r="AR747" s="61">
        <v>0</v>
      </c>
      <c r="AS747" s="61">
        <v>0</v>
      </c>
      <c r="AT747" s="61" t="s">
        <v>153</v>
      </c>
      <c r="AU747" s="61"/>
      <c r="AV747" s="69"/>
      <c r="AW747" s="61">
        <v>0</v>
      </c>
      <c r="AX747" s="61">
        <v>0</v>
      </c>
      <c r="AY747" s="61">
        <v>0</v>
      </c>
      <c r="AZ747" s="69" t="s">
        <v>156</v>
      </c>
      <c r="BA747" s="69" t="s">
        <v>153</v>
      </c>
      <c r="BB747" s="61">
        <v>0</v>
      </c>
      <c r="BC747" s="61">
        <v>0</v>
      </c>
      <c r="BD747" s="70" t="s">
        <v>973</v>
      </c>
      <c r="BE747" s="61">
        <v>0</v>
      </c>
      <c r="BF747" s="41">
        <v>0</v>
      </c>
      <c r="BG747" s="61">
        <v>0</v>
      </c>
      <c r="BH747" s="61">
        <v>0</v>
      </c>
      <c r="BI747" s="61">
        <v>0</v>
      </c>
      <c r="BJ747" s="61">
        <v>0</v>
      </c>
      <c r="BK747" s="222" t="s">
        <v>974</v>
      </c>
      <c r="BL747" s="43">
        <v>0</v>
      </c>
      <c r="BM747" s="43">
        <v>0</v>
      </c>
      <c r="BN747" s="43">
        <v>0</v>
      </c>
      <c r="BO747" s="43">
        <v>0</v>
      </c>
      <c r="BP747" s="43">
        <v>0</v>
      </c>
      <c r="BQ747" s="43">
        <v>0</v>
      </c>
      <c r="BR747" s="12">
        <v>0</v>
      </c>
      <c r="BS747" s="12"/>
      <c r="BT747" s="12"/>
      <c r="BU747" s="12"/>
      <c r="BV747" s="43">
        <v>0</v>
      </c>
      <c r="BW747" s="43">
        <v>0</v>
      </c>
      <c r="BX747" s="43">
        <v>0</v>
      </c>
    </row>
    <row r="748" ht="20.1" customHeight="1" spans="3:76">
      <c r="C748" s="41">
        <v>63202001</v>
      </c>
      <c r="D748" s="42" t="s">
        <v>975</v>
      </c>
      <c r="E748" s="41">
        <v>1</v>
      </c>
      <c r="F748" s="12">
        <v>80000001</v>
      </c>
      <c r="G748" s="41">
        <v>0</v>
      </c>
      <c r="H748" s="41">
        <v>0</v>
      </c>
      <c r="I748" s="44">
        <v>1</v>
      </c>
      <c r="J748" s="44">
        <v>0</v>
      </c>
      <c r="K748" s="41">
        <v>0</v>
      </c>
      <c r="L748" s="41">
        <v>0</v>
      </c>
      <c r="M748" s="41">
        <v>0</v>
      </c>
      <c r="N748" s="41">
        <v>2</v>
      </c>
      <c r="O748" s="41">
        <v>12</v>
      </c>
      <c r="P748" s="41">
        <v>1</v>
      </c>
      <c r="Q748" s="41">
        <v>0</v>
      </c>
      <c r="R748" s="43">
        <v>0</v>
      </c>
      <c r="S748" s="41">
        <v>0</v>
      </c>
      <c r="T748" s="41">
        <v>1</v>
      </c>
      <c r="U748" s="41">
        <v>2</v>
      </c>
      <c r="V748" s="41">
        <v>0</v>
      </c>
      <c r="W748" s="44">
        <v>0</v>
      </c>
      <c r="X748" s="44"/>
      <c r="Y748" s="44">
        <v>0</v>
      </c>
      <c r="Z748" s="41">
        <v>0</v>
      </c>
      <c r="AA748" s="41">
        <v>0</v>
      </c>
      <c r="AB748" s="41">
        <v>0</v>
      </c>
      <c r="AC748" s="41">
        <v>1</v>
      </c>
      <c r="AD748" s="41">
        <v>0</v>
      </c>
      <c r="AE748" s="41">
        <v>60</v>
      </c>
      <c r="AF748" s="41">
        <v>1</v>
      </c>
      <c r="AG748" s="41">
        <v>10</v>
      </c>
      <c r="AH748" s="43">
        <v>0</v>
      </c>
      <c r="AI748" s="43">
        <v>0</v>
      </c>
      <c r="AJ748" s="43">
        <v>0</v>
      </c>
      <c r="AK748" s="43">
        <v>0</v>
      </c>
      <c r="AL748" s="41">
        <v>0</v>
      </c>
      <c r="AM748" s="41">
        <v>0</v>
      </c>
      <c r="AN748" s="41">
        <v>0</v>
      </c>
      <c r="AO748" s="41">
        <v>0</v>
      </c>
      <c r="AP748" s="41">
        <v>50000</v>
      </c>
      <c r="AQ748" s="41">
        <v>0</v>
      </c>
      <c r="AR748" s="41">
        <v>0</v>
      </c>
      <c r="AS748" s="43">
        <v>90503004</v>
      </c>
      <c r="AT748" s="41">
        <v>90503004</v>
      </c>
      <c r="AU748" s="41"/>
      <c r="AV748" s="42" t="s">
        <v>153</v>
      </c>
      <c r="AW748" s="41">
        <v>0</v>
      </c>
      <c r="AX748" s="44">
        <v>0</v>
      </c>
      <c r="AY748" s="44">
        <v>0</v>
      </c>
      <c r="AZ748" s="42" t="s">
        <v>885</v>
      </c>
      <c r="BA748" s="41">
        <v>0</v>
      </c>
      <c r="BB748" s="45">
        <v>0</v>
      </c>
      <c r="BC748" s="45">
        <v>0</v>
      </c>
      <c r="BD748" s="64" t="s">
        <v>976</v>
      </c>
      <c r="BE748" s="41">
        <v>0</v>
      </c>
      <c r="BF748" s="41">
        <v>0</v>
      </c>
      <c r="BG748" s="41">
        <v>0</v>
      </c>
      <c r="BH748" s="41">
        <v>0</v>
      </c>
      <c r="BI748" s="41">
        <v>0</v>
      </c>
      <c r="BJ748" s="41">
        <v>0</v>
      </c>
      <c r="BK748" s="47">
        <v>0</v>
      </c>
      <c r="BL748" s="43">
        <v>1</v>
      </c>
      <c r="BM748" s="43">
        <v>0</v>
      </c>
      <c r="BN748" s="43">
        <v>0</v>
      </c>
      <c r="BO748" s="43">
        <v>0</v>
      </c>
      <c r="BP748" s="43">
        <v>0</v>
      </c>
      <c r="BQ748" s="43">
        <v>0</v>
      </c>
      <c r="BR748" s="12">
        <v>0</v>
      </c>
      <c r="BS748" s="12"/>
      <c r="BT748" s="12"/>
      <c r="BU748" s="12"/>
      <c r="BV748" s="43">
        <v>0</v>
      </c>
      <c r="BW748" s="43">
        <v>0</v>
      </c>
      <c r="BX748" s="43">
        <v>0</v>
      </c>
    </row>
    <row r="749" ht="20.1" customHeight="1" spans="3:76">
      <c r="C749" s="41">
        <v>63202002</v>
      </c>
      <c r="D749" s="42" t="s">
        <v>888</v>
      </c>
      <c r="E749" s="41">
        <v>1</v>
      </c>
      <c r="F749" s="12">
        <v>80000001</v>
      </c>
      <c r="G749" s="41">
        <v>0</v>
      </c>
      <c r="H749" s="41">
        <v>0</v>
      </c>
      <c r="I749" s="44">
        <v>1</v>
      </c>
      <c r="J749" s="44">
        <v>0</v>
      </c>
      <c r="K749" s="41">
        <v>0</v>
      </c>
      <c r="L749" s="41">
        <v>0</v>
      </c>
      <c r="M749" s="41">
        <v>0</v>
      </c>
      <c r="N749" s="41">
        <v>2</v>
      </c>
      <c r="O749" s="41">
        <v>0</v>
      </c>
      <c r="P749" s="41">
        <v>0</v>
      </c>
      <c r="Q749" s="41">
        <v>0</v>
      </c>
      <c r="R749" s="43">
        <v>0</v>
      </c>
      <c r="S749" s="41">
        <v>0</v>
      </c>
      <c r="T749" s="41">
        <v>1</v>
      </c>
      <c r="U749" s="41">
        <v>0</v>
      </c>
      <c r="V749" s="41">
        <v>0</v>
      </c>
      <c r="W749" s="44">
        <v>0</v>
      </c>
      <c r="X749" s="44"/>
      <c r="Y749" s="44">
        <v>0</v>
      </c>
      <c r="Z749" s="41">
        <v>0</v>
      </c>
      <c r="AA749" s="41">
        <v>0</v>
      </c>
      <c r="AB749" s="41">
        <v>0</v>
      </c>
      <c r="AC749" s="41">
        <v>1</v>
      </c>
      <c r="AD749" s="41">
        <v>0</v>
      </c>
      <c r="AE749" s="41">
        <v>0</v>
      </c>
      <c r="AF749" s="41">
        <v>0</v>
      </c>
      <c r="AG749" s="41" t="s">
        <v>153</v>
      </c>
      <c r="AH749" s="43">
        <v>0</v>
      </c>
      <c r="AI749" s="43">
        <v>0</v>
      </c>
      <c r="AJ749" s="43">
        <v>0</v>
      </c>
      <c r="AK749" s="43">
        <v>0</v>
      </c>
      <c r="AL749" s="41">
        <v>0</v>
      </c>
      <c r="AM749" s="41">
        <v>0</v>
      </c>
      <c r="AN749" s="41">
        <v>0</v>
      </c>
      <c r="AO749" s="41">
        <v>0</v>
      </c>
      <c r="AP749" s="41">
        <v>0</v>
      </c>
      <c r="AQ749" s="41">
        <v>0</v>
      </c>
      <c r="AR749" s="41">
        <v>0</v>
      </c>
      <c r="AS749" s="43">
        <v>0</v>
      </c>
      <c r="AT749" s="41" t="s">
        <v>153</v>
      </c>
      <c r="AU749" s="41"/>
      <c r="AV749" s="42" t="s">
        <v>153</v>
      </c>
      <c r="AW749" s="41">
        <v>0</v>
      </c>
      <c r="AX749" s="44">
        <v>0</v>
      </c>
      <c r="AY749" s="44">
        <v>0</v>
      </c>
      <c r="AZ749" s="42" t="s">
        <v>153</v>
      </c>
      <c r="BA749" s="41">
        <v>0</v>
      </c>
      <c r="BB749" s="45"/>
      <c r="BC749" s="45"/>
      <c r="BD749" s="64" t="s">
        <v>889</v>
      </c>
      <c r="BE749" s="41">
        <v>0</v>
      </c>
      <c r="BF749" s="41">
        <v>0</v>
      </c>
      <c r="BG749" s="41">
        <v>0</v>
      </c>
      <c r="BH749" s="41">
        <v>0</v>
      </c>
      <c r="BI749" s="41">
        <v>0</v>
      </c>
      <c r="BJ749" s="41">
        <v>0</v>
      </c>
      <c r="BK749" s="47">
        <v>0</v>
      </c>
      <c r="BL749" s="43">
        <v>0</v>
      </c>
      <c r="BM749" s="43">
        <v>0</v>
      </c>
      <c r="BN749" s="43">
        <v>0</v>
      </c>
      <c r="BO749" s="43">
        <v>0</v>
      </c>
      <c r="BP749" s="43">
        <v>0</v>
      </c>
      <c r="BQ749" s="43">
        <v>0</v>
      </c>
      <c r="BR749" s="12">
        <v>0</v>
      </c>
      <c r="BS749" s="12"/>
      <c r="BT749" s="12"/>
      <c r="BU749" s="12"/>
      <c r="BV749" s="43">
        <v>0</v>
      </c>
      <c r="BW749" s="43">
        <v>0</v>
      </c>
      <c r="BX749" s="43">
        <v>0</v>
      </c>
    </row>
    <row r="750" ht="20.1" customHeight="1" spans="3:76">
      <c r="C750" s="41">
        <v>63202003</v>
      </c>
      <c r="D750" s="42" t="s">
        <v>967</v>
      </c>
      <c r="E750" s="41">
        <v>1</v>
      </c>
      <c r="F750" s="12">
        <v>80000001</v>
      </c>
      <c r="G750" s="41">
        <v>0</v>
      </c>
      <c r="H750" s="41">
        <v>0</v>
      </c>
      <c r="I750" s="44">
        <v>1</v>
      </c>
      <c r="J750" s="44">
        <v>0</v>
      </c>
      <c r="K750" s="41">
        <v>0</v>
      </c>
      <c r="L750" s="41">
        <v>0</v>
      </c>
      <c r="M750" s="41">
        <v>0</v>
      </c>
      <c r="N750" s="41">
        <v>8</v>
      </c>
      <c r="O750" s="41">
        <v>8</v>
      </c>
      <c r="P750" s="41">
        <v>2</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90000006</v>
      </c>
      <c r="AT750" s="41" t="s">
        <v>153</v>
      </c>
      <c r="AU750" s="41"/>
      <c r="AV750" s="42" t="s">
        <v>153</v>
      </c>
      <c r="AW750" s="41">
        <v>0</v>
      </c>
      <c r="AX750" s="44">
        <v>0</v>
      </c>
      <c r="AY750" s="44">
        <v>0</v>
      </c>
      <c r="AZ750" s="42" t="s">
        <v>153</v>
      </c>
      <c r="BA750" s="41" t="s">
        <v>977</v>
      </c>
      <c r="BB750" s="45"/>
      <c r="BC750" s="45"/>
      <c r="BD750" s="64" t="s">
        <v>978</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63202004</v>
      </c>
      <c r="D751" s="69" t="s">
        <v>979</v>
      </c>
      <c r="E751" s="61">
        <v>1</v>
      </c>
      <c r="F751" s="12">
        <v>80000001</v>
      </c>
      <c r="G751" s="61">
        <v>0</v>
      </c>
      <c r="H751" s="61">
        <v>0</v>
      </c>
      <c r="I751" s="61">
        <v>1</v>
      </c>
      <c r="J751" s="61">
        <v>0</v>
      </c>
      <c r="K751" s="61">
        <v>0</v>
      </c>
      <c r="L751" s="61">
        <v>0</v>
      </c>
      <c r="M751" s="61">
        <v>0</v>
      </c>
      <c r="N751" s="61">
        <v>2</v>
      </c>
      <c r="O751" s="61">
        <v>1</v>
      </c>
      <c r="P751" s="61">
        <v>0.15</v>
      </c>
      <c r="Q751" s="61">
        <v>0</v>
      </c>
      <c r="R751" s="61">
        <v>0</v>
      </c>
      <c r="S751" s="61">
        <v>0</v>
      </c>
      <c r="T751" s="61">
        <v>1</v>
      </c>
      <c r="U751" s="61">
        <v>2</v>
      </c>
      <c r="V751" s="61">
        <v>0</v>
      </c>
      <c r="W751" s="61">
        <v>0</v>
      </c>
      <c r="X751" s="61"/>
      <c r="Y751" s="61">
        <v>0</v>
      </c>
      <c r="Z751" s="61">
        <v>0</v>
      </c>
      <c r="AA751" s="61">
        <v>0</v>
      </c>
      <c r="AB751" s="61">
        <v>0</v>
      </c>
      <c r="AC751" s="41">
        <v>1</v>
      </c>
      <c r="AD751" s="61">
        <v>0</v>
      </c>
      <c r="AE751" s="61">
        <v>3</v>
      </c>
      <c r="AF751" s="61">
        <v>0</v>
      </c>
      <c r="AG751" s="61">
        <v>0</v>
      </c>
      <c r="AH751" s="61">
        <v>7</v>
      </c>
      <c r="AI751" s="61">
        <v>0</v>
      </c>
      <c r="AJ751" s="61">
        <v>0</v>
      </c>
      <c r="AK751" s="61">
        <v>3</v>
      </c>
      <c r="AL751" s="61">
        <v>0</v>
      </c>
      <c r="AM751" s="61">
        <v>0</v>
      </c>
      <c r="AN751" s="61">
        <v>0</v>
      </c>
      <c r="AO751" s="61">
        <v>0</v>
      </c>
      <c r="AP751" s="61">
        <v>3000</v>
      </c>
      <c r="AQ751" s="61">
        <v>0.5</v>
      </c>
      <c r="AR751" s="61">
        <v>0</v>
      </c>
      <c r="AS751" s="223" t="s">
        <v>980</v>
      </c>
      <c r="AT751" s="61">
        <v>90000009</v>
      </c>
      <c r="AU751" s="61"/>
      <c r="AV751" s="69"/>
      <c r="AW751" s="61">
        <v>0</v>
      </c>
      <c r="AX751" s="61">
        <v>0</v>
      </c>
      <c r="AY751" s="61">
        <v>0</v>
      </c>
      <c r="AZ751" s="69" t="s">
        <v>156</v>
      </c>
      <c r="BA751" s="69">
        <v>0</v>
      </c>
      <c r="BB751" s="61">
        <v>0</v>
      </c>
      <c r="BC751" s="61">
        <v>0</v>
      </c>
      <c r="BD751" s="56" t="s">
        <v>981</v>
      </c>
      <c r="BE751" s="61">
        <v>0</v>
      </c>
      <c r="BF751" s="61">
        <v>0</v>
      </c>
      <c r="BG751" s="61">
        <v>0</v>
      </c>
      <c r="BH751" s="61">
        <v>0</v>
      </c>
      <c r="BI751" s="61">
        <v>0</v>
      </c>
      <c r="BJ751" s="61">
        <v>0</v>
      </c>
      <c r="BK751" s="72">
        <v>0</v>
      </c>
      <c r="BL751" s="61">
        <v>0</v>
      </c>
      <c r="BM751" s="43">
        <v>0</v>
      </c>
      <c r="BN751" s="43">
        <v>0</v>
      </c>
      <c r="BO751" s="43">
        <v>0</v>
      </c>
      <c r="BP751" s="43">
        <v>0</v>
      </c>
      <c r="BQ751" s="43">
        <v>0</v>
      </c>
      <c r="BR751" s="12">
        <v>0</v>
      </c>
      <c r="BS751" s="12"/>
      <c r="BT751" s="12"/>
      <c r="BU751" s="12"/>
      <c r="BV751" s="43">
        <v>0</v>
      </c>
      <c r="BW751" s="43">
        <v>0</v>
      </c>
      <c r="BX751" s="43">
        <v>0</v>
      </c>
    </row>
    <row r="752" ht="20.1" customHeight="1" spans="3:76">
      <c r="C752" s="41">
        <v>63202005</v>
      </c>
      <c r="D752" s="69" t="s">
        <v>979</v>
      </c>
      <c r="E752" s="61">
        <v>1</v>
      </c>
      <c r="F752" s="12">
        <v>80000001</v>
      </c>
      <c r="G752" s="61">
        <v>0</v>
      </c>
      <c r="H752" s="61">
        <v>0</v>
      </c>
      <c r="I752" s="61">
        <v>1</v>
      </c>
      <c r="J752" s="61">
        <v>0</v>
      </c>
      <c r="K752" s="61">
        <v>0</v>
      </c>
      <c r="L752" s="61">
        <v>0</v>
      </c>
      <c r="M752" s="61">
        <v>0</v>
      </c>
      <c r="N752" s="61">
        <v>2</v>
      </c>
      <c r="O752" s="61">
        <v>1</v>
      </c>
      <c r="P752" s="61">
        <v>0.2</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61">
        <v>0</v>
      </c>
      <c r="AT752" s="61">
        <v>90000015</v>
      </c>
      <c r="AU752" s="61"/>
      <c r="AV752" s="69"/>
      <c r="AW752" s="61">
        <v>0</v>
      </c>
      <c r="AX752" s="61">
        <v>0</v>
      </c>
      <c r="AY752" s="61">
        <v>0</v>
      </c>
      <c r="AZ752" s="69" t="s">
        <v>156</v>
      </c>
      <c r="BA752" s="69">
        <v>0</v>
      </c>
      <c r="BB752" s="61">
        <v>0</v>
      </c>
      <c r="BC752" s="61">
        <v>1</v>
      </c>
      <c r="BD752" s="70" t="s">
        <v>982</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63203001</v>
      </c>
      <c r="D753" s="42" t="s">
        <v>983</v>
      </c>
      <c r="E753" s="41">
        <v>1</v>
      </c>
      <c r="F753" s="12">
        <v>80000001</v>
      </c>
      <c r="G753" s="41">
        <v>0</v>
      </c>
      <c r="H753" s="41">
        <v>0</v>
      </c>
      <c r="I753" s="44">
        <v>1</v>
      </c>
      <c r="J753" s="44">
        <v>0</v>
      </c>
      <c r="K753" s="41">
        <v>0</v>
      </c>
      <c r="L753" s="41">
        <v>0</v>
      </c>
      <c r="M753" s="41">
        <v>0</v>
      </c>
      <c r="N753" s="41">
        <v>2</v>
      </c>
      <c r="O753" s="41">
        <v>12</v>
      </c>
      <c r="P753" s="41">
        <v>1</v>
      </c>
      <c r="Q753" s="41">
        <v>0</v>
      </c>
      <c r="R753" s="43">
        <v>0</v>
      </c>
      <c r="S753" s="41">
        <v>0</v>
      </c>
      <c r="T753" s="41">
        <v>1</v>
      </c>
      <c r="U753" s="41">
        <v>2</v>
      </c>
      <c r="V753" s="41">
        <v>0</v>
      </c>
      <c r="W753" s="44">
        <v>0</v>
      </c>
      <c r="X753" s="44"/>
      <c r="Y753" s="44">
        <v>0</v>
      </c>
      <c r="Z753" s="41">
        <v>0</v>
      </c>
      <c r="AA753" s="41">
        <v>0</v>
      </c>
      <c r="AB753" s="41">
        <v>0</v>
      </c>
      <c r="AC753" s="41">
        <v>1</v>
      </c>
      <c r="AD753" s="41">
        <v>0</v>
      </c>
      <c r="AE753" s="41">
        <v>60</v>
      </c>
      <c r="AF753" s="41">
        <v>1</v>
      </c>
      <c r="AG753" s="41">
        <v>10</v>
      </c>
      <c r="AH753" s="43">
        <v>0</v>
      </c>
      <c r="AI753" s="43">
        <v>0</v>
      </c>
      <c r="AJ753" s="43">
        <v>0</v>
      </c>
      <c r="AK753" s="43">
        <v>0</v>
      </c>
      <c r="AL753" s="41">
        <v>0</v>
      </c>
      <c r="AM753" s="41">
        <v>0</v>
      </c>
      <c r="AN753" s="41">
        <v>0</v>
      </c>
      <c r="AO753" s="41">
        <v>0</v>
      </c>
      <c r="AP753" s="41">
        <v>50000</v>
      </c>
      <c r="AQ753" s="41">
        <v>0</v>
      </c>
      <c r="AR753" s="41">
        <v>0</v>
      </c>
      <c r="AS753" s="43">
        <v>90503005</v>
      </c>
      <c r="AT753" s="41">
        <v>90503005</v>
      </c>
      <c r="AU753" s="41"/>
      <c r="AV753" s="42" t="s">
        <v>153</v>
      </c>
      <c r="AW753" s="41">
        <v>0</v>
      </c>
      <c r="AX753" s="44">
        <v>0</v>
      </c>
      <c r="AY753" s="44">
        <v>0</v>
      </c>
      <c r="AZ753" s="42" t="s">
        <v>885</v>
      </c>
      <c r="BA753" s="41">
        <v>0</v>
      </c>
      <c r="BB753" s="45">
        <v>0</v>
      </c>
      <c r="BC753" s="45">
        <v>0</v>
      </c>
      <c r="BD753" s="64" t="s">
        <v>984</v>
      </c>
      <c r="BE753" s="41">
        <v>0</v>
      </c>
      <c r="BF753" s="41">
        <v>0</v>
      </c>
      <c r="BG753" s="41">
        <v>0</v>
      </c>
      <c r="BH753" s="41">
        <v>0</v>
      </c>
      <c r="BI753" s="41">
        <v>0</v>
      </c>
      <c r="BJ753" s="41">
        <v>0</v>
      </c>
      <c r="BK753" s="47">
        <v>0</v>
      </c>
      <c r="BL753" s="43">
        <v>1</v>
      </c>
      <c r="BM753" s="43">
        <v>0</v>
      </c>
      <c r="BN753" s="43">
        <v>0</v>
      </c>
      <c r="BO753" s="43">
        <v>0</v>
      </c>
      <c r="BP753" s="43">
        <v>0</v>
      </c>
      <c r="BQ753" s="43">
        <v>0</v>
      </c>
      <c r="BR753" s="12">
        <v>0</v>
      </c>
      <c r="BS753" s="12"/>
      <c r="BT753" s="12"/>
      <c r="BU753" s="12"/>
      <c r="BV753" s="43">
        <v>0</v>
      </c>
      <c r="BW753" s="43">
        <v>0</v>
      </c>
      <c r="BX753" s="43">
        <v>0</v>
      </c>
    </row>
    <row r="754" ht="20.1" customHeight="1" spans="3:76">
      <c r="C754" s="41">
        <v>63203002</v>
      </c>
      <c r="D754" s="42" t="s">
        <v>905</v>
      </c>
      <c r="E754" s="41">
        <v>1</v>
      </c>
      <c r="F754" s="12">
        <v>80000001</v>
      </c>
      <c r="G754" s="41">
        <v>0</v>
      </c>
      <c r="H754" s="41">
        <v>0</v>
      </c>
      <c r="I754" s="44">
        <v>1</v>
      </c>
      <c r="J754" s="44">
        <v>0</v>
      </c>
      <c r="K754" s="41">
        <v>0</v>
      </c>
      <c r="L754" s="41">
        <v>0</v>
      </c>
      <c r="M754" s="41">
        <v>0</v>
      </c>
      <c r="N754" s="41">
        <v>2</v>
      </c>
      <c r="O754" s="41">
        <v>0</v>
      </c>
      <c r="P754" s="41">
        <v>0</v>
      </c>
      <c r="Q754" s="41">
        <v>0</v>
      </c>
      <c r="R754" s="43">
        <v>0</v>
      </c>
      <c r="S754" s="41">
        <v>0</v>
      </c>
      <c r="T754" s="41">
        <v>1</v>
      </c>
      <c r="U754" s="41">
        <v>0</v>
      </c>
      <c r="V754" s="41">
        <v>0</v>
      </c>
      <c r="W754" s="44">
        <v>0</v>
      </c>
      <c r="X754" s="44"/>
      <c r="Y754" s="44">
        <v>0</v>
      </c>
      <c r="Z754" s="41">
        <v>0</v>
      </c>
      <c r="AA754" s="41">
        <v>0</v>
      </c>
      <c r="AB754" s="41">
        <v>0</v>
      </c>
      <c r="AC754" s="41">
        <v>1</v>
      </c>
      <c r="AD754" s="41">
        <v>0</v>
      </c>
      <c r="AE754" s="41">
        <v>0</v>
      </c>
      <c r="AF754" s="41">
        <v>0</v>
      </c>
      <c r="AG754" s="41" t="s">
        <v>153</v>
      </c>
      <c r="AH754" s="43">
        <v>0</v>
      </c>
      <c r="AI754" s="43">
        <v>0</v>
      </c>
      <c r="AJ754" s="43">
        <v>0</v>
      </c>
      <c r="AK754" s="43">
        <v>0</v>
      </c>
      <c r="AL754" s="41">
        <v>0</v>
      </c>
      <c r="AM754" s="41">
        <v>0</v>
      </c>
      <c r="AN754" s="41">
        <v>0</v>
      </c>
      <c r="AO754" s="41">
        <v>0</v>
      </c>
      <c r="AP754" s="41">
        <v>0</v>
      </c>
      <c r="AQ754" s="41">
        <v>0</v>
      </c>
      <c r="AR754" s="41">
        <v>0</v>
      </c>
      <c r="AS754" s="43">
        <v>0</v>
      </c>
      <c r="AT754" s="41" t="s">
        <v>153</v>
      </c>
      <c r="AU754" s="41"/>
      <c r="AV754" s="42" t="s">
        <v>153</v>
      </c>
      <c r="AW754" s="41">
        <v>0</v>
      </c>
      <c r="AX754" s="44">
        <v>0</v>
      </c>
      <c r="AY754" s="44">
        <v>0</v>
      </c>
      <c r="AZ754" s="42" t="s">
        <v>153</v>
      </c>
      <c r="BA754" s="41">
        <v>0</v>
      </c>
      <c r="BB754" s="45"/>
      <c r="BC754" s="45"/>
      <c r="BD754" s="64" t="s">
        <v>906</v>
      </c>
      <c r="BE754" s="41">
        <v>0</v>
      </c>
      <c r="BF754" s="41">
        <v>0</v>
      </c>
      <c r="BG754" s="41">
        <v>0</v>
      </c>
      <c r="BH754" s="41">
        <v>0</v>
      </c>
      <c r="BI754" s="41">
        <v>0</v>
      </c>
      <c r="BJ754" s="41">
        <v>0</v>
      </c>
      <c r="BK754" s="47">
        <v>0</v>
      </c>
      <c r="BL754" s="43">
        <v>0</v>
      </c>
      <c r="BM754" s="43">
        <v>0</v>
      </c>
      <c r="BN754" s="43">
        <v>0</v>
      </c>
      <c r="BO754" s="43">
        <v>0</v>
      </c>
      <c r="BP754" s="43">
        <v>0</v>
      </c>
      <c r="BQ754" s="43">
        <v>0</v>
      </c>
      <c r="BR754" s="12">
        <v>0</v>
      </c>
      <c r="BS754" s="12"/>
      <c r="BT754" s="12"/>
      <c r="BU754" s="12"/>
      <c r="BV754" s="43">
        <v>0</v>
      </c>
      <c r="BW754" s="43">
        <v>0</v>
      </c>
      <c r="BX754" s="43">
        <v>0</v>
      </c>
    </row>
    <row r="755" ht="20.1" customHeight="1" spans="3:76">
      <c r="C755" s="41">
        <v>63203003</v>
      </c>
      <c r="D755" s="42" t="s">
        <v>967</v>
      </c>
      <c r="E755" s="41">
        <v>1</v>
      </c>
      <c r="F755" s="12">
        <v>80000001</v>
      </c>
      <c r="G755" s="41">
        <v>0</v>
      </c>
      <c r="H755" s="41">
        <v>0</v>
      </c>
      <c r="I755" s="44">
        <v>1</v>
      </c>
      <c r="J755" s="44">
        <v>0</v>
      </c>
      <c r="K755" s="41">
        <v>0</v>
      </c>
      <c r="L755" s="41">
        <v>0</v>
      </c>
      <c r="M755" s="41">
        <v>0</v>
      </c>
      <c r="N755" s="41">
        <v>8</v>
      </c>
      <c r="O755" s="41">
        <v>8</v>
      </c>
      <c r="P755" s="41">
        <v>2</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90000006</v>
      </c>
      <c r="AT755" s="41" t="s">
        <v>153</v>
      </c>
      <c r="AU755" s="41"/>
      <c r="AV755" s="42" t="s">
        <v>153</v>
      </c>
      <c r="AW755" s="41">
        <v>0</v>
      </c>
      <c r="AX755" s="44">
        <v>0</v>
      </c>
      <c r="AY755" s="44">
        <v>0</v>
      </c>
      <c r="AZ755" s="42" t="s">
        <v>153</v>
      </c>
      <c r="BA755" s="41" t="s">
        <v>968</v>
      </c>
      <c r="BB755" s="45"/>
      <c r="BC755" s="45"/>
      <c r="BD755" s="64" t="s">
        <v>969</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63203004</v>
      </c>
      <c r="D756" s="69" t="s">
        <v>985</v>
      </c>
      <c r="E756" s="8">
        <v>1</v>
      </c>
      <c r="F756" s="12">
        <v>80000001</v>
      </c>
      <c r="G756" s="8">
        <v>0</v>
      </c>
      <c r="H756" s="8">
        <v>0</v>
      </c>
      <c r="I756" s="10">
        <v>1</v>
      </c>
      <c r="J756" s="10">
        <v>0</v>
      </c>
      <c r="K756" s="8">
        <v>0</v>
      </c>
      <c r="L756" s="8">
        <v>0</v>
      </c>
      <c r="M756" s="8">
        <v>0</v>
      </c>
      <c r="N756" s="8">
        <v>8</v>
      </c>
      <c r="O756" s="8">
        <v>8</v>
      </c>
      <c r="P756" s="8">
        <v>1</v>
      </c>
      <c r="Q756" s="8">
        <v>0</v>
      </c>
      <c r="R756" s="12">
        <v>0</v>
      </c>
      <c r="S756" s="8">
        <v>0</v>
      </c>
      <c r="T756" s="8">
        <v>1</v>
      </c>
      <c r="U756" s="8">
        <v>0</v>
      </c>
      <c r="V756" s="8">
        <v>0</v>
      </c>
      <c r="W756" s="10">
        <v>0</v>
      </c>
      <c r="X756" s="10"/>
      <c r="Y756" s="10">
        <v>0</v>
      </c>
      <c r="Z756" s="8">
        <v>0</v>
      </c>
      <c r="AA756" s="8">
        <v>0</v>
      </c>
      <c r="AB756" s="8">
        <v>0</v>
      </c>
      <c r="AC756" s="8">
        <v>1</v>
      </c>
      <c r="AD756" s="8">
        <v>0</v>
      </c>
      <c r="AE756" s="8">
        <v>0</v>
      </c>
      <c r="AF756" s="8">
        <v>0</v>
      </c>
      <c r="AG756" s="8" t="s">
        <v>153</v>
      </c>
      <c r="AH756" s="12">
        <v>0</v>
      </c>
      <c r="AI756" s="12">
        <v>0</v>
      </c>
      <c r="AJ756" s="12">
        <v>0</v>
      </c>
      <c r="AK756" s="12">
        <v>0</v>
      </c>
      <c r="AL756" s="8">
        <v>0</v>
      </c>
      <c r="AM756" s="8">
        <v>0</v>
      </c>
      <c r="AN756" s="8">
        <v>0</v>
      </c>
      <c r="AO756" s="8">
        <v>0</v>
      </c>
      <c r="AP756" s="8">
        <v>0</v>
      </c>
      <c r="AQ756" s="8">
        <v>0</v>
      </c>
      <c r="AR756" s="8">
        <v>0</v>
      </c>
      <c r="AS756" s="12">
        <v>90000006</v>
      </c>
      <c r="AT756" s="8" t="s">
        <v>153</v>
      </c>
      <c r="AU756" s="8"/>
      <c r="AV756" s="9" t="s">
        <v>153</v>
      </c>
      <c r="AW756" s="8">
        <v>0</v>
      </c>
      <c r="AX756" s="10">
        <v>0</v>
      </c>
      <c r="AY756" s="10">
        <v>0</v>
      </c>
      <c r="AZ756" s="9" t="s">
        <v>153</v>
      </c>
      <c r="BA756" s="8" t="s">
        <v>986</v>
      </c>
      <c r="BB756" s="17"/>
      <c r="BC756" s="17"/>
      <c r="BD756" s="23" t="s">
        <v>987</v>
      </c>
      <c r="BE756" s="8">
        <v>0</v>
      </c>
      <c r="BF756" s="8">
        <v>0</v>
      </c>
      <c r="BG756" s="8">
        <v>0</v>
      </c>
      <c r="BH756" s="8">
        <v>0</v>
      </c>
      <c r="BI756" s="8">
        <v>0</v>
      </c>
      <c r="BJ756" s="8">
        <v>0</v>
      </c>
      <c r="BK756" s="25">
        <v>0</v>
      </c>
      <c r="BL756" s="12">
        <v>0</v>
      </c>
      <c r="BM756" s="12">
        <v>0</v>
      </c>
      <c r="BN756" s="12">
        <v>0</v>
      </c>
      <c r="BO756" s="12">
        <v>0</v>
      </c>
      <c r="BP756" s="12">
        <v>0</v>
      </c>
      <c r="BQ756" s="12">
        <v>0</v>
      </c>
      <c r="BR756" s="12">
        <v>0</v>
      </c>
      <c r="BS756" s="12"/>
      <c r="BT756" s="12"/>
      <c r="BU756" s="12"/>
      <c r="BV756" s="12">
        <v>0</v>
      </c>
      <c r="BW756" s="12">
        <v>0</v>
      </c>
      <c r="BX756" s="12">
        <v>0</v>
      </c>
    </row>
    <row r="757" ht="20.1" customHeight="1" spans="3:76">
      <c r="C757" s="10">
        <v>64000001</v>
      </c>
      <c r="D757" s="11" t="s">
        <v>988</v>
      </c>
      <c r="E757" s="10">
        <v>1</v>
      </c>
      <c r="F757" s="12">
        <v>80000001</v>
      </c>
      <c r="G757" s="10">
        <v>0</v>
      </c>
      <c r="H757" s="10">
        <v>0</v>
      </c>
      <c r="I757" s="10">
        <v>1</v>
      </c>
      <c r="J757" s="10">
        <v>0</v>
      </c>
      <c r="K757" s="8">
        <v>0</v>
      </c>
      <c r="L757" s="10">
        <v>0</v>
      </c>
      <c r="M757" s="10">
        <v>0</v>
      </c>
      <c r="N757" s="10">
        <v>2</v>
      </c>
      <c r="O757" s="10">
        <v>1</v>
      </c>
      <c r="P757" s="10">
        <v>0.5</v>
      </c>
      <c r="Q757" s="10">
        <v>0</v>
      </c>
      <c r="R757" s="12">
        <v>0</v>
      </c>
      <c r="S757" s="17">
        <v>0</v>
      </c>
      <c r="T757" s="8">
        <v>1</v>
      </c>
      <c r="U757" s="10">
        <v>2</v>
      </c>
      <c r="V757" s="10">
        <v>0</v>
      </c>
      <c r="W757" s="10">
        <v>0</v>
      </c>
      <c r="X757" s="10"/>
      <c r="Y757" s="10">
        <v>0</v>
      </c>
      <c r="Z757" s="10">
        <v>0</v>
      </c>
      <c r="AA757" s="10">
        <v>0</v>
      </c>
      <c r="AB757" s="10">
        <v>0</v>
      </c>
      <c r="AC757" s="8">
        <v>1</v>
      </c>
      <c r="AD757" s="10">
        <v>0</v>
      </c>
      <c r="AE757" s="10">
        <v>18</v>
      </c>
      <c r="AF757" s="10">
        <v>0</v>
      </c>
      <c r="AG757" s="10">
        <v>0</v>
      </c>
      <c r="AH757" s="12">
        <v>2</v>
      </c>
      <c r="AI757" s="12">
        <v>0</v>
      </c>
      <c r="AJ757" s="12">
        <v>0</v>
      </c>
      <c r="AK757" s="12">
        <v>0</v>
      </c>
      <c r="AL757" s="10">
        <v>0</v>
      </c>
      <c r="AM757" s="10">
        <v>0</v>
      </c>
      <c r="AN757" s="10">
        <v>0</v>
      </c>
      <c r="AO757" s="8">
        <v>0</v>
      </c>
      <c r="AP757" s="10">
        <v>1000</v>
      </c>
      <c r="AQ757" s="10">
        <v>0</v>
      </c>
      <c r="AR757" s="10">
        <v>0</v>
      </c>
      <c r="AS757" s="12">
        <v>90600010</v>
      </c>
      <c r="AT757" s="10" t="s">
        <v>153</v>
      </c>
      <c r="AU757" s="10"/>
      <c r="AV757" s="11" t="s">
        <v>171</v>
      </c>
      <c r="AW757" s="10" t="s">
        <v>211</v>
      </c>
      <c r="AX757" s="10">
        <v>0</v>
      </c>
      <c r="AY757" s="10">
        <v>40000003</v>
      </c>
      <c r="AZ757" s="11" t="s">
        <v>156</v>
      </c>
      <c r="BA757" s="11" t="s">
        <v>153</v>
      </c>
      <c r="BB757" s="17">
        <v>0</v>
      </c>
      <c r="BC757" s="17">
        <v>0</v>
      </c>
      <c r="BD757" s="39" t="s">
        <v>989</v>
      </c>
      <c r="BE757" s="10">
        <v>0</v>
      </c>
      <c r="BF757" s="8">
        <v>0</v>
      </c>
      <c r="BG757" s="10">
        <v>0</v>
      </c>
      <c r="BH757" s="10">
        <v>0</v>
      </c>
      <c r="BI757" s="10">
        <v>0</v>
      </c>
      <c r="BJ757" s="10">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64000002</v>
      </c>
      <c r="D758" s="11" t="s">
        <v>375</v>
      </c>
      <c r="E758" s="10">
        <v>1</v>
      </c>
      <c r="F758" s="12">
        <v>80000001</v>
      </c>
      <c r="G758" s="10">
        <v>0</v>
      </c>
      <c r="H758" s="10">
        <v>0</v>
      </c>
      <c r="I758" s="10">
        <v>1</v>
      </c>
      <c r="J758" s="10">
        <v>0</v>
      </c>
      <c r="K758" s="8">
        <v>0</v>
      </c>
      <c r="L758" s="10">
        <v>0</v>
      </c>
      <c r="M758" s="10">
        <v>0</v>
      </c>
      <c r="N758" s="10">
        <v>2</v>
      </c>
      <c r="O758" s="10">
        <v>2</v>
      </c>
      <c r="P758" s="10">
        <v>0.6</v>
      </c>
      <c r="Q758" s="10">
        <v>0</v>
      </c>
      <c r="R758" s="12">
        <v>0</v>
      </c>
      <c r="S758" s="17">
        <v>0</v>
      </c>
      <c r="T758" s="8">
        <v>1</v>
      </c>
      <c r="U758" s="10">
        <v>2</v>
      </c>
      <c r="V758" s="10">
        <v>0</v>
      </c>
      <c r="W758" s="10">
        <v>0</v>
      </c>
      <c r="X758" s="10"/>
      <c r="Y758" s="10">
        <v>0</v>
      </c>
      <c r="Z758" s="10">
        <v>0</v>
      </c>
      <c r="AA758" s="10">
        <v>0</v>
      </c>
      <c r="AB758" s="10">
        <v>0</v>
      </c>
      <c r="AC758" s="8">
        <v>1</v>
      </c>
      <c r="AD758" s="10">
        <v>0</v>
      </c>
      <c r="AE758" s="8">
        <v>99999</v>
      </c>
      <c r="AF758" s="10">
        <v>0</v>
      </c>
      <c r="AG758" s="10">
        <v>0</v>
      </c>
      <c r="AH758" s="12">
        <v>2</v>
      </c>
      <c r="AI758" s="12">
        <v>0</v>
      </c>
      <c r="AJ758" s="12">
        <v>0</v>
      </c>
      <c r="AK758" s="12">
        <v>0</v>
      </c>
      <c r="AL758" s="10">
        <v>0</v>
      </c>
      <c r="AM758" s="10">
        <v>0</v>
      </c>
      <c r="AN758" s="10">
        <v>0</v>
      </c>
      <c r="AO758" s="8">
        <v>0</v>
      </c>
      <c r="AP758" s="10">
        <v>1000</v>
      </c>
      <c r="AQ758" s="10">
        <v>0</v>
      </c>
      <c r="AR758" s="10">
        <v>0</v>
      </c>
      <c r="AS758" s="12">
        <v>90600020</v>
      </c>
      <c r="AT758" s="10" t="s">
        <v>153</v>
      </c>
      <c r="AU758" s="10"/>
      <c r="AV758" s="11" t="s">
        <v>171</v>
      </c>
      <c r="AW758" s="10" t="s">
        <v>211</v>
      </c>
      <c r="AX758" s="10">
        <v>0</v>
      </c>
      <c r="AY758" s="10">
        <v>0</v>
      </c>
      <c r="AZ758" s="11" t="s">
        <v>156</v>
      </c>
      <c r="BA758" s="11" t="s">
        <v>153</v>
      </c>
      <c r="BB758" s="17">
        <v>0</v>
      </c>
      <c r="BC758" s="17">
        <v>0</v>
      </c>
      <c r="BD758" s="39" t="s">
        <v>990</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64000003</v>
      </c>
      <c r="D759" s="11" t="s">
        <v>991</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10">
        <v>0</v>
      </c>
      <c r="AP759" s="10">
        <v>1000</v>
      </c>
      <c r="AQ759" s="10">
        <v>0</v>
      </c>
      <c r="AR759" s="10">
        <v>0</v>
      </c>
      <c r="AS759" s="12">
        <v>90600030</v>
      </c>
      <c r="AT759" s="10" t="s">
        <v>153</v>
      </c>
      <c r="AU759" s="10"/>
      <c r="AV759" s="11" t="s">
        <v>171</v>
      </c>
      <c r="AW759" s="10" t="s">
        <v>211</v>
      </c>
      <c r="AX759" s="10">
        <v>0</v>
      </c>
      <c r="AY759" s="10">
        <v>0</v>
      </c>
      <c r="AZ759" s="11" t="s">
        <v>156</v>
      </c>
      <c r="BA759" s="11" t="s">
        <v>153</v>
      </c>
      <c r="BB759" s="17">
        <v>0</v>
      </c>
      <c r="BC759" s="17">
        <v>0</v>
      </c>
      <c r="BD759" s="39" t="s">
        <v>992</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64000004</v>
      </c>
      <c r="D760" s="11" t="s">
        <v>256</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90600040</v>
      </c>
      <c r="AT760" s="10" t="s">
        <v>153</v>
      </c>
      <c r="AU760" s="10"/>
      <c r="AV760" s="11" t="s">
        <v>171</v>
      </c>
      <c r="AW760" s="10" t="s">
        <v>211</v>
      </c>
      <c r="AX760" s="10">
        <v>0</v>
      </c>
      <c r="AY760" s="10">
        <v>0</v>
      </c>
      <c r="AZ760" s="11" t="s">
        <v>156</v>
      </c>
      <c r="BA760" s="11" t="s">
        <v>153</v>
      </c>
      <c r="BB760" s="17">
        <v>0</v>
      </c>
      <c r="BC760" s="17">
        <v>0</v>
      </c>
      <c r="BD760" s="39" t="s">
        <v>993</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64000005</v>
      </c>
      <c r="D761" s="11" t="s">
        <v>994</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90600050</v>
      </c>
      <c r="AT761" s="10" t="s">
        <v>153</v>
      </c>
      <c r="AU761" s="10"/>
      <c r="AV761" s="11" t="s">
        <v>171</v>
      </c>
      <c r="AW761" s="10" t="s">
        <v>211</v>
      </c>
      <c r="AX761" s="10">
        <v>0</v>
      </c>
      <c r="AY761" s="10">
        <v>0</v>
      </c>
      <c r="AZ761" s="11" t="s">
        <v>156</v>
      </c>
      <c r="BA761" s="11" t="s">
        <v>153</v>
      </c>
      <c r="BB761" s="17">
        <v>0</v>
      </c>
      <c r="BC761" s="17">
        <v>0</v>
      </c>
      <c r="BD761" s="39" t="s">
        <v>995</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64000006</v>
      </c>
      <c r="D762" s="11" t="s">
        <v>996</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90600060</v>
      </c>
      <c r="AT762" s="10" t="s">
        <v>153</v>
      </c>
      <c r="AU762" s="10"/>
      <c r="AV762" s="11" t="s">
        <v>171</v>
      </c>
      <c r="AW762" s="10" t="s">
        <v>211</v>
      </c>
      <c r="AX762" s="10">
        <v>0</v>
      </c>
      <c r="AY762" s="10">
        <v>0</v>
      </c>
      <c r="AZ762" s="11" t="s">
        <v>156</v>
      </c>
      <c r="BA762" s="11" t="s">
        <v>153</v>
      </c>
      <c r="BB762" s="17">
        <v>0</v>
      </c>
      <c r="BC762" s="17">
        <v>0</v>
      </c>
      <c r="BD762" s="39" t="s">
        <v>997</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64000007</v>
      </c>
      <c r="D763" s="11" t="s">
        <v>998</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90600070</v>
      </c>
      <c r="AT763" s="10" t="s">
        <v>153</v>
      </c>
      <c r="AU763" s="10"/>
      <c r="AV763" s="11" t="s">
        <v>171</v>
      </c>
      <c r="AW763" s="10" t="s">
        <v>211</v>
      </c>
      <c r="AX763" s="10">
        <v>0</v>
      </c>
      <c r="AY763" s="10">
        <v>0</v>
      </c>
      <c r="AZ763" s="11" t="s">
        <v>156</v>
      </c>
      <c r="BA763" s="11" t="s">
        <v>153</v>
      </c>
      <c r="BB763" s="17">
        <v>0</v>
      </c>
      <c r="BC763" s="17">
        <v>0</v>
      </c>
      <c r="BD763" s="39" t="s">
        <v>999</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64000008</v>
      </c>
      <c r="D764" s="11" t="s">
        <v>416</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0</v>
      </c>
      <c r="AT764" s="10" t="s">
        <v>153</v>
      </c>
      <c r="AU764" s="10"/>
      <c r="AV764" s="11" t="s">
        <v>171</v>
      </c>
      <c r="AW764" s="10" t="s">
        <v>211</v>
      </c>
      <c r="AX764" s="10">
        <v>0</v>
      </c>
      <c r="AY764" s="10">
        <v>0</v>
      </c>
      <c r="AZ764" s="11" t="s">
        <v>156</v>
      </c>
      <c r="BA764" s="11" t="s">
        <v>153</v>
      </c>
      <c r="BB764" s="17">
        <v>0</v>
      </c>
      <c r="BC764" s="17">
        <v>0</v>
      </c>
      <c r="BD764" s="39" t="s">
        <v>1000</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64100001</v>
      </c>
      <c r="D765" s="11" t="s">
        <v>1001</v>
      </c>
      <c r="E765" s="8">
        <v>1</v>
      </c>
      <c r="F765" s="12">
        <v>80000001</v>
      </c>
      <c r="G765" s="10">
        <v>0</v>
      </c>
      <c r="H765" s="10">
        <v>0</v>
      </c>
      <c r="I765" s="8">
        <v>0</v>
      </c>
      <c r="J765" s="10">
        <v>0</v>
      </c>
      <c r="K765" s="8">
        <v>0</v>
      </c>
      <c r="L765" s="12">
        <v>0</v>
      </c>
      <c r="M765" s="12">
        <v>0</v>
      </c>
      <c r="N765" s="10">
        <v>2</v>
      </c>
      <c r="O765" s="10">
        <v>3</v>
      </c>
      <c r="P765" s="10">
        <v>0.05</v>
      </c>
      <c r="Q765" s="12">
        <v>0</v>
      </c>
      <c r="R765" s="12">
        <v>0</v>
      </c>
      <c r="S765" s="12">
        <v>0</v>
      </c>
      <c r="T765" s="8">
        <v>1</v>
      </c>
      <c r="U765" s="12">
        <v>2</v>
      </c>
      <c r="V765" s="12">
        <v>0</v>
      </c>
      <c r="W765" s="10">
        <v>0</v>
      </c>
      <c r="X765" s="10"/>
      <c r="Y765" s="10">
        <v>0</v>
      </c>
      <c r="Z765" s="12">
        <v>0</v>
      </c>
      <c r="AA765" s="12">
        <v>0</v>
      </c>
      <c r="AB765" s="12">
        <v>0</v>
      </c>
      <c r="AC765" s="10">
        <v>0</v>
      </c>
      <c r="AD765" s="12">
        <v>0</v>
      </c>
      <c r="AE765" s="10">
        <v>1</v>
      </c>
      <c r="AF765" s="12">
        <v>1</v>
      </c>
      <c r="AG765" s="12">
        <v>3</v>
      </c>
      <c r="AH765" s="12">
        <v>2</v>
      </c>
      <c r="AI765" s="12">
        <v>1</v>
      </c>
      <c r="AJ765" s="12">
        <v>1</v>
      </c>
      <c r="AK765" s="12">
        <v>6</v>
      </c>
      <c r="AL765" s="12">
        <v>0</v>
      </c>
      <c r="AM765" s="12">
        <v>0</v>
      </c>
      <c r="AN765" s="12">
        <v>0</v>
      </c>
      <c r="AO765" s="10">
        <v>0</v>
      </c>
      <c r="AP765" s="12">
        <v>3000</v>
      </c>
      <c r="AQ765" s="12">
        <v>0.1</v>
      </c>
      <c r="AR765" s="12">
        <v>0</v>
      </c>
      <c r="AS765" s="12">
        <v>0</v>
      </c>
      <c r="AT765" s="10">
        <v>90610011</v>
      </c>
      <c r="AU765" s="10"/>
      <c r="AV765" s="27" t="s">
        <v>189</v>
      </c>
      <c r="AW765" s="12" t="s">
        <v>208</v>
      </c>
      <c r="AX765" s="12" t="s">
        <v>153</v>
      </c>
      <c r="AY765" s="12">
        <v>0</v>
      </c>
      <c r="AZ765" s="27" t="s">
        <v>156</v>
      </c>
      <c r="BA765" s="12">
        <v>0</v>
      </c>
      <c r="BB765" s="12">
        <v>0</v>
      </c>
      <c r="BC765" s="12">
        <v>0</v>
      </c>
      <c r="BD765" s="34" t="s">
        <v>1002</v>
      </c>
      <c r="BE765" s="12">
        <v>0</v>
      </c>
      <c r="BF765" s="8">
        <v>0</v>
      </c>
      <c r="BG765" s="12">
        <v>0</v>
      </c>
      <c r="BH765" s="12">
        <v>0</v>
      </c>
      <c r="BI765" s="12">
        <v>0</v>
      </c>
      <c r="BJ765" s="12">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64100002</v>
      </c>
      <c r="D766" s="11" t="s">
        <v>1003</v>
      </c>
      <c r="E766" s="8">
        <v>1</v>
      </c>
      <c r="F766" s="12">
        <v>80000001</v>
      </c>
      <c r="G766" s="10">
        <v>0</v>
      </c>
      <c r="H766" s="10">
        <v>0</v>
      </c>
      <c r="I766" s="8">
        <v>0</v>
      </c>
      <c r="J766" s="10">
        <v>0</v>
      </c>
      <c r="K766" s="8">
        <v>0</v>
      </c>
      <c r="L766" s="12">
        <v>0</v>
      </c>
      <c r="M766" s="12">
        <v>0</v>
      </c>
      <c r="N766" s="10">
        <v>2</v>
      </c>
      <c r="O766" s="10">
        <v>1</v>
      </c>
      <c r="P766" s="10">
        <v>1</v>
      </c>
      <c r="Q766" s="12">
        <v>0</v>
      </c>
      <c r="R766" s="12">
        <v>0</v>
      </c>
      <c r="S766" s="12">
        <v>0</v>
      </c>
      <c r="T766" s="8">
        <v>1</v>
      </c>
      <c r="U766" s="12">
        <v>2</v>
      </c>
      <c r="V766" s="12">
        <v>0</v>
      </c>
      <c r="W766" s="10">
        <v>0</v>
      </c>
      <c r="X766" s="10"/>
      <c r="Y766" s="10">
        <v>0</v>
      </c>
      <c r="Z766" s="12">
        <v>0</v>
      </c>
      <c r="AA766" s="12">
        <v>0</v>
      </c>
      <c r="AB766" s="12">
        <v>0</v>
      </c>
      <c r="AC766" s="10">
        <v>0</v>
      </c>
      <c r="AD766" s="12">
        <v>0</v>
      </c>
      <c r="AE766" s="10">
        <v>30</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90610021</v>
      </c>
      <c r="AU766" s="10"/>
      <c r="AV766" s="27" t="s">
        <v>189</v>
      </c>
      <c r="AW766" s="12" t="s">
        <v>208</v>
      </c>
      <c r="AX766" s="12" t="s">
        <v>153</v>
      </c>
      <c r="AY766" s="12">
        <v>0</v>
      </c>
      <c r="AZ766" s="27" t="s">
        <v>156</v>
      </c>
      <c r="BA766" s="12">
        <v>0</v>
      </c>
      <c r="BB766" s="12">
        <v>0</v>
      </c>
      <c r="BC766" s="12">
        <v>0</v>
      </c>
      <c r="BD766" s="34" t="s">
        <v>1002</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64100003</v>
      </c>
      <c r="D767" s="9" t="s">
        <v>1004</v>
      </c>
      <c r="E767" s="10">
        <v>1</v>
      </c>
      <c r="F767" s="12">
        <v>80000001</v>
      </c>
      <c r="G767" s="10">
        <v>0</v>
      </c>
      <c r="H767" s="10">
        <v>0</v>
      </c>
      <c r="I767" s="8">
        <v>0</v>
      </c>
      <c r="J767" s="10">
        <v>0</v>
      </c>
      <c r="K767" s="10">
        <v>0</v>
      </c>
      <c r="L767" s="8">
        <v>0</v>
      </c>
      <c r="M767" s="8">
        <v>0</v>
      </c>
      <c r="N767" s="8">
        <v>2</v>
      </c>
      <c r="O767" s="8">
        <v>3</v>
      </c>
      <c r="P767" s="8">
        <v>0.2</v>
      </c>
      <c r="Q767" s="8">
        <v>0</v>
      </c>
      <c r="R767" s="12">
        <v>1</v>
      </c>
      <c r="S767" s="8">
        <v>0</v>
      </c>
      <c r="T767" s="8">
        <v>1</v>
      </c>
      <c r="U767" s="8">
        <v>2</v>
      </c>
      <c r="V767" s="8">
        <v>0</v>
      </c>
      <c r="W767" s="8">
        <v>3</v>
      </c>
      <c r="X767" s="8"/>
      <c r="Y767" s="8">
        <v>0</v>
      </c>
      <c r="Z767" s="8">
        <v>1</v>
      </c>
      <c r="AA767" s="8">
        <v>0</v>
      </c>
      <c r="AB767" s="8">
        <v>0</v>
      </c>
      <c r="AC767" s="8">
        <v>0</v>
      </c>
      <c r="AD767" s="8">
        <v>0</v>
      </c>
      <c r="AE767" s="8">
        <v>8</v>
      </c>
      <c r="AF767" s="8">
        <v>1</v>
      </c>
      <c r="AG767" s="8">
        <v>3</v>
      </c>
      <c r="AH767" s="12">
        <v>1</v>
      </c>
      <c r="AI767" s="12">
        <v>1</v>
      </c>
      <c r="AJ767" s="12">
        <v>0</v>
      </c>
      <c r="AK767" s="12">
        <v>1.5</v>
      </c>
      <c r="AL767" s="8">
        <v>0</v>
      </c>
      <c r="AM767" s="8">
        <v>0</v>
      </c>
      <c r="AN767" s="8">
        <v>0</v>
      </c>
      <c r="AO767" s="8">
        <v>0</v>
      </c>
      <c r="AP767" s="8">
        <v>5000</v>
      </c>
      <c r="AQ767" s="8">
        <v>3</v>
      </c>
      <c r="AR767" s="8">
        <v>0</v>
      </c>
      <c r="AS767" s="12">
        <v>0</v>
      </c>
      <c r="AT767" s="8" t="s">
        <v>153</v>
      </c>
      <c r="AU767" s="8"/>
      <c r="AV767" s="11" t="s">
        <v>171</v>
      </c>
      <c r="AW767" s="8" t="s">
        <v>159</v>
      </c>
      <c r="AX767" s="10">
        <v>10000007</v>
      </c>
      <c r="AY767" s="10">
        <v>70103003</v>
      </c>
      <c r="AZ767" s="9" t="s">
        <v>156</v>
      </c>
      <c r="BA767" s="8" t="s">
        <v>1005</v>
      </c>
      <c r="BB767" s="17">
        <v>0</v>
      </c>
      <c r="BC767" s="17">
        <v>0</v>
      </c>
      <c r="BD767" s="23" t="s">
        <v>1006</v>
      </c>
      <c r="BE767" s="8">
        <v>0</v>
      </c>
      <c r="BF767" s="8">
        <v>0</v>
      </c>
      <c r="BG767" s="8">
        <v>0</v>
      </c>
      <c r="BH767" s="8">
        <v>0</v>
      </c>
      <c r="BI767" s="8">
        <v>0</v>
      </c>
      <c r="BJ767" s="8">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64100004</v>
      </c>
      <c r="D768" s="11" t="s">
        <v>1007</v>
      </c>
      <c r="E768" s="8">
        <v>1</v>
      </c>
      <c r="F768" s="12">
        <v>80000001</v>
      </c>
      <c r="G768" s="10">
        <v>0</v>
      </c>
      <c r="H768" s="10">
        <v>0</v>
      </c>
      <c r="I768" s="8">
        <v>0</v>
      </c>
      <c r="J768" s="10">
        <v>0</v>
      </c>
      <c r="K768" s="8">
        <v>0</v>
      </c>
      <c r="L768" s="12">
        <v>0</v>
      </c>
      <c r="M768" s="12">
        <v>0</v>
      </c>
      <c r="N768" s="10">
        <v>2</v>
      </c>
      <c r="O768" s="10">
        <v>1</v>
      </c>
      <c r="P768" s="10">
        <v>1</v>
      </c>
      <c r="Q768" s="12">
        <v>0</v>
      </c>
      <c r="R768" s="12">
        <v>0</v>
      </c>
      <c r="S768" s="12">
        <v>0</v>
      </c>
      <c r="T768" s="8">
        <v>1</v>
      </c>
      <c r="U768" s="12">
        <v>2</v>
      </c>
      <c r="V768" s="12">
        <v>0</v>
      </c>
      <c r="W768" s="10">
        <v>0</v>
      </c>
      <c r="X768" s="10"/>
      <c r="Y768" s="10">
        <v>0</v>
      </c>
      <c r="Z768" s="12">
        <v>0</v>
      </c>
      <c r="AA768" s="12">
        <v>0</v>
      </c>
      <c r="AB768" s="12">
        <v>0</v>
      </c>
      <c r="AC768" s="10">
        <v>0</v>
      </c>
      <c r="AD768" s="12">
        <v>0</v>
      </c>
      <c r="AE768" s="10">
        <v>30</v>
      </c>
      <c r="AF768" s="12">
        <v>1</v>
      </c>
      <c r="AG768" s="12">
        <v>3</v>
      </c>
      <c r="AH768" s="12">
        <v>2</v>
      </c>
      <c r="AI768" s="12">
        <v>1</v>
      </c>
      <c r="AJ768" s="12">
        <v>1</v>
      </c>
      <c r="AK768" s="12">
        <v>6</v>
      </c>
      <c r="AL768" s="12">
        <v>0</v>
      </c>
      <c r="AM768" s="12">
        <v>0</v>
      </c>
      <c r="AN768" s="12">
        <v>0</v>
      </c>
      <c r="AO768" s="10">
        <v>0</v>
      </c>
      <c r="AP768" s="12">
        <v>3000</v>
      </c>
      <c r="AQ768" s="12">
        <v>0.1</v>
      </c>
      <c r="AR768" s="12">
        <v>0</v>
      </c>
      <c r="AS768" s="10">
        <v>90610041</v>
      </c>
      <c r="AT768" s="10">
        <v>90610041</v>
      </c>
      <c r="AU768" s="10"/>
      <c r="AV768" s="27" t="s">
        <v>189</v>
      </c>
      <c r="AW768" s="12" t="s">
        <v>208</v>
      </c>
      <c r="AX768" s="12" t="s">
        <v>153</v>
      </c>
      <c r="AY768" s="12">
        <v>0</v>
      </c>
      <c r="AZ768" s="27" t="s">
        <v>156</v>
      </c>
      <c r="BA768" s="12">
        <v>0</v>
      </c>
      <c r="BB768" s="12">
        <v>0</v>
      </c>
      <c r="BC768" s="12">
        <v>0</v>
      </c>
      <c r="BD768" s="34" t="s">
        <v>1002</v>
      </c>
      <c r="BE768" s="12">
        <v>0</v>
      </c>
      <c r="BF768" s="8">
        <v>0</v>
      </c>
      <c r="BG768" s="12">
        <v>0</v>
      </c>
      <c r="BH768" s="12">
        <v>0</v>
      </c>
      <c r="BI768" s="12">
        <v>0</v>
      </c>
      <c r="BJ768" s="12">
        <v>0</v>
      </c>
      <c r="BK768" s="25">
        <v>0</v>
      </c>
      <c r="BL768" s="12">
        <v>0</v>
      </c>
      <c r="BM768" s="12">
        <v>0</v>
      </c>
      <c r="BN768" s="12">
        <v>0</v>
      </c>
      <c r="BO768" s="12">
        <v>0</v>
      </c>
      <c r="BP768" s="12">
        <v>0</v>
      </c>
      <c r="BQ768" s="12">
        <v>0</v>
      </c>
      <c r="BR768" s="12">
        <v>0</v>
      </c>
      <c r="BS768" s="12"/>
      <c r="BT768" s="12"/>
      <c r="BU768" s="12"/>
      <c r="BV768" s="12">
        <v>0</v>
      </c>
      <c r="BW768" s="12">
        <v>0</v>
      </c>
      <c r="BX768" s="12">
        <v>0</v>
      </c>
    </row>
    <row r="769" ht="20.25" customHeight="1" spans="3:76">
      <c r="C769" s="10">
        <v>64100005</v>
      </c>
      <c r="D769" s="11" t="s">
        <v>869</v>
      </c>
      <c r="E769" s="10">
        <v>1</v>
      </c>
      <c r="F769" s="12">
        <v>80000001</v>
      </c>
      <c r="G769" s="10">
        <v>0</v>
      </c>
      <c r="H769" s="10">
        <v>0</v>
      </c>
      <c r="I769" s="8">
        <v>0</v>
      </c>
      <c r="J769" s="10">
        <v>0</v>
      </c>
      <c r="K769" s="8">
        <v>0</v>
      </c>
      <c r="L769" s="10">
        <v>0</v>
      </c>
      <c r="M769" s="10">
        <v>0</v>
      </c>
      <c r="N769" s="10">
        <v>2</v>
      </c>
      <c r="O769" s="10">
        <v>2</v>
      </c>
      <c r="P769" s="10">
        <v>0.3</v>
      </c>
      <c r="Q769" s="10">
        <v>0</v>
      </c>
      <c r="R769" s="12">
        <v>0</v>
      </c>
      <c r="S769" s="17">
        <v>0</v>
      </c>
      <c r="T769" s="8">
        <v>1</v>
      </c>
      <c r="U769" s="10">
        <v>1</v>
      </c>
      <c r="V769" s="10">
        <v>0</v>
      </c>
      <c r="W769" s="10">
        <v>3</v>
      </c>
      <c r="X769" s="10"/>
      <c r="Y769" s="10">
        <v>0</v>
      </c>
      <c r="Z769" s="10">
        <v>0</v>
      </c>
      <c r="AA769" s="10">
        <v>0</v>
      </c>
      <c r="AB769" s="10">
        <v>0</v>
      </c>
      <c r="AC769" s="10">
        <v>1</v>
      </c>
      <c r="AD769" s="10">
        <v>0</v>
      </c>
      <c r="AE769" s="10">
        <v>15</v>
      </c>
      <c r="AF769" s="10">
        <v>0</v>
      </c>
      <c r="AG769" s="10">
        <v>3</v>
      </c>
      <c r="AH769" s="12">
        <v>7</v>
      </c>
      <c r="AI769" s="12">
        <v>0</v>
      </c>
      <c r="AJ769" s="12">
        <v>1</v>
      </c>
      <c r="AK769" s="12">
        <v>6</v>
      </c>
      <c r="AL769" s="10">
        <v>0</v>
      </c>
      <c r="AM769" s="10">
        <v>0</v>
      </c>
      <c r="AN769" s="10">
        <v>0</v>
      </c>
      <c r="AO769" s="10">
        <v>0</v>
      </c>
      <c r="AP769" s="10">
        <v>3000</v>
      </c>
      <c r="AQ769" s="10">
        <v>0.5</v>
      </c>
      <c r="AR769" s="10">
        <v>20</v>
      </c>
      <c r="AS769" s="12">
        <v>0</v>
      </c>
      <c r="AT769" s="104">
        <v>90610051</v>
      </c>
      <c r="AU769" s="105"/>
      <c r="AV769" s="9" t="s">
        <v>508</v>
      </c>
      <c r="AW769" s="10" t="s">
        <v>172</v>
      </c>
      <c r="AX769" s="10">
        <v>10000011</v>
      </c>
      <c r="AY769" s="10">
        <v>20001010</v>
      </c>
      <c r="AZ769" s="11" t="s">
        <v>185</v>
      </c>
      <c r="BA769" s="11" t="s">
        <v>153</v>
      </c>
      <c r="BB769" s="17">
        <v>0</v>
      </c>
      <c r="BC769" s="17">
        <v>0</v>
      </c>
      <c r="BD769" s="23" t="s">
        <v>870</v>
      </c>
      <c r="BE769" s="10">
        <v>0</v>
      </c>
      <c r="BF769" s="8">
        <v>0</v>
      </c>
      <c r="BG769" s="10">
        <v>0</v>
      </c>
      <c r="BH769" s="10">
        <v>0</v>
      </c>
      <c r="BI769" s="10">
        <v>0</v>
      </c>
      <c r="BJ769" s="10">
        <v>0</v>
      </c>
      <c r="BK769" s="25">
        <v>0</v>
      </c>
      <c r="BL769" s="12">
        <v>0</v>
      </c>
      <c r="BM769" s="12">
        <v>0</v>
      </c>
      <c r="BN769" s="12">
        <v>0</v>
      </c>
      <c r="BO769" s="12">
        <v>0</v>
      </c>
      <c r="BP769" s="12">
        <v>0</v>
      </c>
      <c r="BQ769" s="12">
        <v>0</v>
      </c>
      <c r="BR769" s="12">
        <v>0</v>
      </c>
      <c r="BS769" s="12"/>
      <c r="BT769" s="12"/>
      <c r="BU769" s="12"/>
      <c r="BV769" s="12">
        <v>0</v>
      </c>
      <c r="BW769" s="12">
        <v>0</v>
      </c>
      <c r="BX769" s="12">
        <v>0</v>
      </c>
    </row>
    <row r="770" ht="20.1" customHeight="1" spans="3:76">
      <c r="C770" s="10">
        <v>64100006</v>
      </c>
      <c r="D770" s="11" t="s">
        <v>603</v>
      </c>
      <c r="E770" s="10">
        <v>1</v>
      </c>
      <c r="F770" s="12">
        <v>80000001</v>
      </c>
      <c r="G770" s="10">
        <v>0</v>
      </c>
      <c r="H770" s="10">
        <v>0</v>
      </c>
      <c r="I770" s="8">
        <v>0</v>
      </c>
      <c r="J770" s="10">
        <v>0</v>
      </c>
      <c r="K770" s="10">
        <v>0</v>
      </c>
      <c r="L770" s="10">
        <v>0</v>
      </c>
      <c r="M770" s="10">
        <v>0</v>
      </c>
      <c r="N770" s="8">
        <v>2</v>
      </c>
      <c r="O770" s="10">
        <v>7</v>
      </c>
      <c r="P770" s="10">
        <v>0.1</v>
      </c>
      <c r="Q770" s="10">
        <v>0</v>
      </c>
      <c r="R770" s="12">
        <v>0</v>
      </c>
      <c r="S770" s="17">
        <v>0</v>
      </c>
      <c r="T770" s="8">
        <v>1</v>
      </c>
      <c r="U770" s="10">
        <v>1</v>
      </c>
      <c r="V770" s="10">
        <v>0</v>
      </c>
      <c r="W770" s="10">
        <v>1</v>
      </c>
      <c r="X770" s="10"/>
      <c r="Y770" s="10">
        <v>0</v>
      </c>
      <c r="Z770" s="10">
        <v>0</v>
      </c>
      <c r="AA770" s="10">
        <v>0</v>
      </c>
      <c r="AB770" s="10">
        <v>0</v>
      </c>
      <c r="AC770" s="8">
        <v>0</v>
      </c>
      <c r="AD770" s="10">
        <v>0</v>
      </c>
      <c r="AE770" s="10">
        <v>15</v>
      </c>
      <c r="AF770" s="10">
        <v>0</v>
      </c>
      <c r="AG770" s="10">
        <v>0</v>
      </c>
      <c r="AH770" s="12">
        <v>7</v>
      </c>
      <c r="AI770" s="12">
        <v>0</v>
      </c>
      <c r="AJ770" s="12">
        <v>0</v>
      </c>
      <c r="AK770" s="12">
        <v>0</v>
      </c>
      <c r="AL770" s="10">
        <v>0</v>
      </c>
      <c r="AM770" s="10">
        <v>0</v>
      </c>
      <c r="AN770" s="10">
        <v>0</v>
      </c>
      <c r="AO770" s="10">
        <v>0</v>
      </c>
      <c r="AP770" s="10">
        <v>1000</v>
      </c>
      <c r="AQ770" s="10">
        <v>0.5</v>
      </c>
      <c r="AR770" s="10">
        <v>0</v>
      </c>
      <c r="AS770" s="12">
        <v>0</v>
      </c>
      <c r="AT770" s="12">
        <v>90202001</v>
      </c>
      <c r="AU770" s="12"/>
      <c r="AV770" s="11" t="s">
        <v>182</v>
      </c>
      <c r="AW770" s="10">
        <v>0</v>
      </c>
      <c r="AX770" s="10">
        <v>10007001</v>
      </c>
      <c r="AY770" s="10">
        <v>0</v>
      </c>
      <c r="AZ770" s="11" t="s">
        <v>156</v>
      </c>
      <c r="BA770" s="11" t="s">
        <v>153</v>
      </c>
      <c r="BB770" s="17">
        <v>0</v>
      </c>
      <c r="BC770" s="17">
        <v>0</v>
      </c>
      <c r="BD770" s="39" t="s">
        <v>1008</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64100007</v>
      </c>
      <c r="D771" s="9" t="s">
        <v>1004</v>
      </c>
      <c r="E771" s="10">
        <v>1</v>
      </c>
      <c r="F771" s="12">
        <v>80000001</v>
      </c>
      <c r="G771" s="10">
        <v>0</v>
      </c>
      <c r="H771" s="10">
        <v>0</v>
      </c>
      <c r="I771" s="8">
        <v>0</v>
      </c>
      <c r="J771" s="10">
        <v>0</v>
      </c>
      <c r="K771" s="10">
        <v>0</v>
      </c>
      <c r="L771" s="8">
        <v>0</v>
      </c>
      <c r="M771" s="8">
        <v>0</v>
      </c>
      <c r="N771" s="8">
        <v>2</v>
      </c>
      <c r="O771" s="8">
        <v>3</v>
      </c>
      <c r="P771" s="8">
        <v>0.2</v>
      </c>
      <c r="Q771" s="8">
        <v>0</v>
      </c>
      <c r="R771" s="12">
        <v>0</v>
      </c>
      <c r="S771" s="8">
        <v>0</v>
      </c>
      <c r="T771" s="8">
        <v>1</v>
      </c>
      <c r="U771" s="8">
        <v>2</v>
      </c>
      <c r="V771" s="8">
        <v>0</v>
      </c>
      <c r="W771" s="8">
        <v>3</v>
      </c>
      <c r="X771" s="8"/>
      <c r="Y771" s="8">
        <v>0</v>
      </c>
      <c r="Z771" s="8">
        <v>1</v>
      </c>
      <c r="AA771" s="8">
        <v>0</v>
      </c>
      <c r="AB771" s="8">
        <v>0</v>
      </c>
      <c r="AC771" s="8">
        <v>0</v>
      </c>
      <c r="AD771" s="8">
        <v>0</v>
      </c>
      <c r="AE771" s="8">
        <v>8</v>
      </c>
      <c r="AF771" s="8">
        <v>1</v>
      </c>
      <c r="AG771" s="8">
        <v>3</v>
      </c>
      <c r="AH771" s="12">
        <v>1</v>
      </c>
      <c r="AI771" s="12">
        <v>1</v>
      </c>
      <c r="AJ771" s="12">
        <v>0</v>
      </c>
      <c r="AK771" s="12">
        <v>1.5</v>
      </c>
      <c r="AL771" s="8">
        <v>0</v>
      </c>
      <c r="AM771" s="8">
        <v>0</v>
      </c>
      <c r="AN771" s="8">
        <v>0</v>
      </c>
      <c r="AO771" s="8">
        <v>0</v>
      </c>
      <c r="AP771" s="8">
        <v>5000</v>
      </c>
      <c r="AQ771" s="8">
        <v>3</v>
      </c>
      <c r="AR771" s="8">
        <v>0</v>
      </c>
      <c r="AS771" s="12">
        <v>0</v>
      </c>
      <c r="AT771" s="8" t="s">
        <v>153</v>
      </c>
      <c r="AU771" s="8"/>
      <c r="AV771" s="11" t="s">
        <v>171</v>
      </c>
      <c r="AW771" s="8" t="s">
        <v>159</v>
      </c>
      <c r="AX771" s="10">
        <v>10000011</v>
      </c>
      <c r="AY771" s="10">
        <v>70204001</v>
      </c>
      <c r="AZ771" s="9" t="s">
        <v>156</v>
      </c>
      <c r="BA771" s="8" t="s">
        <v>1009</v>
      </c>
      <c r="BB771" s="17">
        <v>0</v>
      </c>
      <c r="BC771" s="17">
        <v>0</v>
      </c>
      <c r="BD771" s="23" t="s">
        <v>1006</v>
      </c>
      <c r="BE771" s="8">
        <v>0</v>
      </c>
      <c r="BF771" s="8">
        <v>0</v>
      </c>
      <c r="BG771" s="8">
        <v>0</v>
      </c>
      <c r="BH771" s="8">
        <v>0</v>
      </c>
      <c r="BI771" s="8">
        <v>0</v>
      </c>
      <c r="BJ771" s="8">
        <v>0</v>
      </c>
      <c r="BK771" s="25">
        <v>0</v>
      </c>
      <c r="BL771" s="12">
        <v>0</v>
      </c>
      <c r="BM771" s="12">
        <v>0</v>
      </c>
      <c r="BN771" s="12">
        <v>0</v>
      </c>
      <c r="BO771" s="12">
        <v>0</v>
      </c>
      <c r="BP771" s="12">
        <v>0</v>
      </c>
      <c r="BQ771" s="12">
        <v>0</v>
      </c>
      <c r="BR771" s="12">
        <v>0</v>
      </c>
      <c r="BS771" s="12"/>
      <c r="BT771" s="12"/>
      <c r="BU771" s="12"/>
      <c r="BV771" s="12">
        <v>0</v>
      </c>
      <c r="BW771" s="12">
        <v>0</v>
      </c>
      <c r="BX771" s="12">
        <v>0</v>
      </c>
    </row>
    <row r="772" ht="20.25" customHeight="1" spans="3:76">
      <c r="C772" s="10">
        <v>641000071</v>
      </c>
      <c r="D772" s="11" t="s">
        <v>869</v>
      </c>
      <c r="E772" s="10">
        <v>1</v>
      </c>
      <c r="F772" s="12">
        <v>80000001</v>
      </c>
      <c r="G772" s="10">
        <v>0</v>
      </c>
      <c r="H772" s="10">
        <v>0</v>
      </c>
      <c r="I772" s="8">
        <v>0</v>
      </c>
      <c r="J772" s="10">
        <v>0</v>
      </c>
      <c r="K772" s="8">
        <v>0</v>
      </c>
      <c r="L772" s="10">
        <v>0</v>
      </c>
      <c r="M772" s="10">
        <v>0</v>
      </c>
      <c r="N772" s="10">
        <v>2</v>
      </c>
      <c r="O772" s="10">
        <v>3</v>
      </c>
      <c r="P772" s="10">
        <v>0.3</v>
      </c>
      <c r="Q772" s="10">
        <v>0</v>
      </c>
      <c r="R772" s="12">
        <v>1</v>
      </c>
      <c r="S772" s="17">
        <v>0</v>
      </c>
      <c r="T772" s="8">
        <v>1</v>
      </c>
      <c r="U772" s="10">
        <v>1</v>
      </c>
      <c r="V772" s="10">
        <v>0</v>
      </c>
      <c r="W772" s="10">
        <v>3</v>
      </c>
      <c r="X772" s="10"/>
      <c r="Y772" s="10">
        <v>0</v>
      </c>
      <c r="Z772" s="10">
        <v>0</v>
      </c>
      <c r="AA772" s="10">
        <v>0</v>
      </c>
      <c r="AB772" s="10">
        <v>0</v>
      </c>
      <c r="AC772" s="10">
        <v>1</v>
      </c>
      <c r="AD772" s="10">
        <v>0</v>
      </c>
      <c r="AE772" s="10">
        <v>15</v>
      </c>
      <c r="AF772" s="10">
        <v>0</v>
      </c>
      <c r="AG772" s="10">
        <v>3</v>
      </c>
      <c r="AH772" s="12">
        <v>7</v>
      </c>
      <c r="AI772" s="12">
        <v>0</v>
      </c>
      <c r="AJ772" s="12">
        <v>1</v>
      </c>
      <c r="AK772" s="12">
        <v>6</v>
      </c>
      <c r="AL772" s="10">
        <v>0</v>
      </c>
      <c r="AM772" s="10">
        <v>0</v>
      </c>
      <c r="AN772" s="10">
        <v>0</v>
      </c>
      <c r="AO772" s="10">
        <v>0</v>
      </c>
      <c r="AP772" s="10">
        <v>3000</v>
      </c>
      <c r="AQ772" s="10">
        <v>0.5</v>
      </c>
      <c r="AR772" s="10">
        <v>20</v>
      </c>
      <c r="AS772" s="12">
        <v>0</v>
      </c>
      <c r="AT772" s="104">
        <v>0</v>
      </c>
      <c r="AU772" s="105"/>
      <c r="AV772" s="9" t="s">
        <v>508</v>
      </c>
      <c r="AW772" s="10" t="s">
        <v>172</v>
      </c>
      <c r="AX772" s="10">
        <v>10000011</v>
      </c>
      <c r="AY772" s="10">
        <v>70204001</v>
      </c>
      <c r="AZ772" s="11" t="s">
        <v>185</v>
      </c>
      <c r="BA772" s="11" t="s">
        <v>153</v>
      </c>
      <c r="BB772" s="17">
        <v>0</v>
      </c>
      <c r="BC772" s="17">
        <v>0</v>
      </c>
      <c r="BD772" s="23" t="s">
        <v>870</v>
      </c>
      <c r="BE772" s="10">
        <v>0</v>
      </c>
      <c r="BF772" s="8">
        <v>0</v>
      </c>
      <c r="BG772" s="10">
        <v>0</v>
      </c>
      <c r="BH772" s="10">
        <v>0</v>
      </c>
      <c r="BI772" s="10">
        <v>0</v>
      </c>
      <c r="BJ772" s="10">
        <v>0</v>
      </c>
      <c r="BK772" s="25">
        <v>0</v>
      </c>
      <c r="BL772" s="12">
        <v>0</v>
      </c>
      <c r="BM772" s="12">
        <v>0</v>
      </c>
      <c r="BN772" s="12">
        <v>0</v>
      </c>
      <c r="BO772" s="12">
        <v>0</v>
      </c>
      <c r="BP772" s="12">
        <v>0</v>
      </c>
      <c r="BQ772" s="12">
        <v>0</v>
      </c>
      <c r="BR772" s="12">
        <v>0</v>
      </c>
      <c r="BS772" s="12"/>
      <c r="BT772" s="12"/>
      <c r="BU772" s="12"/>
      <c r="BV772" s="12">
        <v>0</v>
      </c>
      <c r="BW772" s="12">
        <v>0</v>
      </c>
      <c r="BX772" s="12">
        <v>0</v>
      </c>
    </row>
    <row r="773" ht="20.1" customHeight="1" spans="3:76">
      <c r="C773" s="10">
        <v>64100008</v>
      </c>
      <c r="D773" s="9" t="s">
        <v>1010</v>
      </c>
      <c r="E773" s="10">
        <v>1</v>
      </c>
      <c r="F773" s="12">
        <v>80000001</v>
      </c>
      <c r="G773" s="8">
        <v>0</v>
      </c>
      <c r="H773" s="8">
        <v>0</v>
      </c>
      <c r="I773" s="8">
        <v>0</v>
      </c>
      <c r="J773" s="8">
        <v>0</v>
      </c>
      <c r="K773" s="10">
        <v>0</v>
      </c>
      <c r="L773" s="8">
        <v>0</v>
      </c>
      <c r="M773" s="8">
        <v>0</v>
      </c>
      <c r="N773" s="8">
        <v>2</v>
      </c>
      <c r="O773" s="8">
        <v>1</v>
      </c>
      <c r="P773" s="8">
        <v>0.2</v>
      </c>
      <c r="Q773" s="8">
        <v>0</v>
      </c>
      <c r="R773" s="12">
        <v>0</v>
      </c>
      <c r="S773" s="8">
        <v>0</v>
      </c>
      <c r="T773" s="8">
        <v>1</v>
      </c>
      <c r="U773" s="8">
        <v>2</v>
      </c>
      <c r="V773" s="8">
        <v>0</v>
      </c>
      <c r="W773" s="8">
        <v>0</v>
      </c>
      <c r="X773" s="8"/>
      <c r="Y773" s="8">
        <v>0</v>
      </c>
      <c r="Z773" s="8">
        <v>0</v>
      </c>
      <c r="AA773" s="8">
        <v>0</v>
      </c>
      <c r="AB773" s="8">
        <v>0</v>
      </c>
      <c r="AC773" s="8">
        <v>0</v>
      </c>
      <c r="AD773" s="8">
        <v>0</v>
      </c>
      <c r="AE773" s="8">
        <v>30</v>
      </c>
      <c r="AF773" s="8">
        <v>0</v>
      </c>
      <c r="AG773" s="8">
        <v>0</v>
      </c>
      <c r="AH773" s="12">
        <v>2</v>
      </c>
      <c r="AI773" s="12">
        <v>2</v>
      </c>
      <c r="AJ773" s="12">
        <v>0</v>
      </c>
      <c r="AK773" s="12">
        <v>1.5</v>
      </c>
      <c r="AL773" s="8">
        <v>0</v>
      </c>
      <c r="AM773" s="8">
        <v>0</v>
      </c>
      <c r="AN773" s="8">
        <v>0</v>
      </c>
      <c r="AO773" s="10">
        <v>0</v>
      </c>
      <c r="AP773" s="8">
        <v>3000</v>
      </c>
      <c r="AQ773" s="8">
        <v>0</v>
      </c>
      <c r="AR773" s="8">
        <v>0</v>
      </c>
      <c r="AS773" s="12">
        <v>0</v>
      </c>
      <c r="AT773" s="8" t="s">
        <v>153</v>
      </c>
      <c r="AU773" s="8"/>
      <c r="AV773" s="9" t="s">
        <v>171</v>
      </c>
      <c r="AW773" s="8" t="s">
        <v>155</v>
      </c>
      <c r="AX773" s="10">
        <v>0</v>
      </c>
      <c r="AY773" s="10">
        <v>21101051</v>
      </c>
      <c r="AZ773" s="9" t="s">
        <v>380</v>
      </c>
      <c r="BA773" s="213" t="s">
        <v>1011</v>
      </c>
      <c r="BB773" s="17">
        <v>0</v>
      </c>
      <c r="BC773" s="17">
        <v>0</v>
      </c>
      <c r="BD773" s="23" t="s">
        <v>1012</v>
      </c>
      <c r="BE773" s="8">
        <v>0</v>
      </c>
      <c r="BF773" s="8">
        <v>0</v>
      </c>
      <c r="BG773" s="8">
        <v>0</v>
      </c>
      <c r="BH773" s="8">
        <v>0</v>
      </c>
      <c r="BI773" s="8">
        <v>0</v>
      </c>
      <c r="BJ773" s="8">
        <v>0</v>
      </c>
      <c r="BK773" s="25">
        <v>0</v>
      </c>
      <c r="BL773" s="12">
        <v>0</v>
      </c>
      <c r="BM773" s="12">
        <v>0</v>
      </c>
      <c r="BN773" s="12">
        <v>0</v>
      </c>
      <c r="BO773" s="12">
        <v>0</v>
      </c>
      <c r="BP773" s="12">
        <v>0</v>
      </c>
      <c r="BQ773" s="12">
        <v>0</v>
      </c>
      <c r="BR773" s="12">
        <v>0</v>
      </c>
      <c r="BS773" s="12"/>
      <c r="BT773" s="12"/>
      <c r="BU773" s="12"/>
      <c r="BV773" s="12">
        <v>0</v>
      </c>
      <c r="BW773" s="12">
        <v>0</v>
      </c>
      <c r="BX773" s="12">
        <v>0</v>
      </c>
    </row>
    <row r="774" ht="19.5" customHeight="1" spans="3:76">
      <c r="C774" s="10">
        <v>64100009</v>
      </c>
      <c r="D774" s="11" t="s">
        <v>618</v>
      </c>
      <c r="E774" s="8">
        <v>1</v>
      </c>
      <c r="F774" s="12">
        <v>80000001</v>
      </c>
      <c r="G774" s="10">
        <v>0</v>
      </c>
      <c r="H774" s="10">
        <v>0</v>
      </c>
      <c r="I774" s="8">
        <v>1</v>
      </c>
      <c r="J774" s="10">
        <v>0</v>
      </c>
      <c r="K774" s="8">
        <v>0</v>
      </c>
      <c r="L774" s="10">
        <v>0</v>
      </c>
      <c r="M774" s="10">
        <v>0</v>
      </c>
      <c r="N774" s="10">
        <v>2</v>
      </c>
      <c r="O774" s="10">
        <v>10</v>
      </c>
      <c r="P774" s="10">
        <v>0.8</v>
      </c>
      <c r="Q774" s="10">
        <v>0</v>
      </c>
      <c r="R774" s="12">
        <v>0</v>
      </c>
      <c r="S774" s="17">
        <v>0</v>
      </c>
      <c r="T774" s="8">
        <v>1</v>
      </c>
      <c r="U774" s="10">
        <v>2</v>
      </c>
      <c r="V774" s="10">
        <v>0</v>
      </c>
      <c r="W774" s="10">
        <v>2.5</v>
      </c>
      <c r="X774" s="10"/>
      <c r="Y774" s="10">
        <v>1500</v>
      </c>
      <c r="Z774" s="10">
        <v>0</v>
      </c>
      <c r="AA774" s="10">
        <v>0</v>
      </c>
      <c r="AB774" s="10">
        <v>0</v>
      </c>
      <c r="AC774" s="10">
        <v>0</v>
      </c>
      <c r="AD774" s="10">
        <v>0</v>
      </c>
      <c r="AE774" s="10">
        <v>5</v>
      </c>
      <c r="AF774" s="10">
        <v>1</v>
      </c>
      <c r="AG774" s="10">
        <v>2</v>
      </c>
      <c r="AH774" s="12">
        <v>2</v>
      </c>
      <c r="AI774" s="12">
        <v>2</v>
      </c>
      <c r="AJ774" s="12">
        <v>0</v>
      </c>
      <c r="AK774" s="12">
        <v>4</v>
      </c>
      <c r="AL774" s="10">
        <v>0</v>
      </c>
      <c r="AM774" s="10">
        <v>0</v>
      </c>
      <c r="AN774" s="10">
        <v>0</v>
      </c>
      <c r="AO774" s="10">
        <v>0</v>
      </c>
      <c r="AP774" s="10">
        <v>30000</v>
      </c>
      <c r="AQ774" s="10">
        <v>0.5</v>
      </c>
      <c r="AR774" s="10">
        <v>10</v>
      </c>
      <c r="AS774" s="12">
        <v>0</v>
      </c>
      <c r="AT774" s="10">
        <v>92002001</v>
      </c>
      <c r="AU774" s="10"/>
      <c r="AV774" s="11" t="s">
        <v>171</v>
      </c>
      <c r="AW774" s="10" t="s">
        <v>155</v>
      </c>
      <c r="AX774" s="10">
        <v>10003002</v>
      </c>
      <c r="AY774" s="10">
        <v>70204006</v>
      </c>
      <c r="AZ774" s="11" t="s">
        <v>194</v>
      </c>
      <c r="BA774" s="11">
        <v>0</v>
      </c>
      <c r="BB774" s="17">
        <v>0</v>
      </c>
      <c r="BC774" s="17">
        <v>0</v>
      </c>
      <c r="BD774" s="22"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10">
        <v>0</v>
      </c>
      <c r="BF774" s="8">
        <v>0</v>
      </c>
      <c r="BG774" s="10">
        <v>0</v>
      </c>
      <c r="BH774" s="10">
        <v>0</v>
      </c>
      <c r="BI774" s="10">
        <v>0</v>
      </c>
      <c r="BJ774" s="10">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64100010</v>
      </c>
      <c r="D775" s="11" t="s">
        <v>619</v>
      </c>
      <c r="E775" s="8">
        <v>1</v>
      </c>
      <c r="F775" s="12">
        <v>80000001</v>
      </c>
      <c r="G775" s="8">
        <v>0</v>
      </c>
      <c r="H775" s="8">
        <v>0</v>
      </c>
      <c r="I775" s="8">
        <v>1</v>
      </c>
      <c r="J775" s="8">
        <v>0</v>
      </c>
      <c r="K775" s="8">
        <v>0</v>
      </c>
      <c r="L775" s="10">
        <v>0</v>
      </c>
      <c r="M775" s="10">
        <v>0</v>
      </c>
      <c r="N775" s="10">
        <v>2</v>
      </c>
      <c r="O775" s="10">
        <v>10</v>
      </c>
      <c r="P775" s="10">
        <v>0.8</v>
      </c>
      <c r="Q775" s="10">
        <v>0</v>
      </c>
      <c r="R775" s="12">
        <v>0</v>
      </c>
      <c r="S775" s="17">
        <v>0</v>
      </c>
      <c r="T775" s="8">
        <v>1</v>
      </c>
      <c r="U775" s="10">
        <v>2</v>
      </c>
      <c r="V775" s="10">
        <v>0</v>
      </c>
      <c r="W775" s="10">
        <v>2.5</v>
      </c>
      <c r="X775" s="10"/>
      <c r="Y775" s="10">
        <v>1000</v>
      </c>
      <c r="Z775" s="10">
        <v>0</v>
      </c>
      <c r="AA775" s="10">
        <v>0</v>
      </c>
      <c r="AB775" s="10">
        <v>0</v>
      </c>
      <c r="AC775" s="10">
        <v>0</v>
      </c>
      <c r="AD775" s="10">
        <v>0</v>
      </c>
      <c r="AE775" s="10">
        <v>8</v>
      </c>
      <c r="AF775" s="10">
        <v>1</v>
      </c>
      <c r="AG775" s="10">
        <v>3</v>
      </c>
      <c r="AH775" s="12">
        <v>2</v>
      </c>
      <c r="AI775" s="12">
        <v>1</v>
      </c>
      <c r="AJ775" s="12">
        <v>0</v>
      </c>
      <c r="AK775" s="12">
        <v>6</v>
      </c>
      <c r="AL775" s="10">
        <v>0</v>
      </c>
      <c r="AM775" s="10">
        <v>0</v>
      </c>
      <c r="AN775" s="10">
        <v>0</v>
      </c>
      <c r="AO775" s="10">
        <v>0.25</v>
      </c>
      <c r="AP775" s="10">
        <v>3000</v>
      </c>
      <c r="AQ775" s="10">
        <v>0.5</v>
      </c>
      <c r="AR775" s="10">
        <v>0</v>
      </c>
      <c r="AS775" s="12">
        <v>0</v>
      </c>
      <c r="AT775" s="10">
        <v>0</v>
      </c>
      <c r="AU775" s="10"/>
      <c r="AV775" s="11" t="s">
        <v>171</v>
      </c>
      <c r="AW775" s="10" t="s">
        <v>172</v>
      </c>
      <c r="AX775" s="10">
        <v>10000006</v>
      </c>
      <c r="AY775" s="10">
        <v>21100010</v>
      </c>
      <c r="AZ775" s="11" t="s">
        <v>156</v>
      </c>
      <c r="BA775" s="11">
        <v>0</v>
      </c>
      <c r="BB775" s="17">
        <v>0</v>
      </c>
      <c r="BC775" s="17">
        <v>0</v>
      </c>
      <c r="BD775" s="22" t="str">
        <f t="shared" ref="BD775" si="114">"立即对目标范围内的怪物造成"&amp;W775*100&amp;"%攻击伤害+"&amp;Y775&amp;"点固定伤害"</f>
        <v>立即对目标范围内的怪物造成250%攻击伤害+1000点固定伤害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20.1" customHeight="1" spans="3:76">
      <c r="C776" s="10">
        <v>64100011</v>
      </c>
      <c r="D776" s="9" t="s">
        <v>721</v>
      </c>
      <c r="E776" s="8">
        <v>1</v>
      </c>
      <c r="F776" s="12">
        <v>80000001</v>
      </c>
      <c r="G776" s="10">
        <v>0</v>
      </c>
      <c r="H776" s="10">
        <v>0</v>
      </c>
      <c r="I776" s="10">
        <v>1</v>
      </c>
      <c r="J776" s="10">
        <v>0</v>
      </c>
      <c r="K776" s="10">
        <v>0</v>
      </c>
      <c r="L776" s="8">
        <v>0</v>
      </c>
      <c r="M776" s="8">
        <v>0</v>
      </c>
      <c r="N776" s="8">
        <v>5</v>
      </c>
      <c r="O776" s="8">
        <v>0</v>
      </c>
      <c r="P776" s="8">
        <v>0</v>
      </c>
      <c r="Q776" s="8">
        <v>0</v>
      </c>
      <c r="R776" s="12">
        <v>0</v>
      </c>
      <c r="S776" s="8">
        <v>0</v>
      </c>
      <c r="T776" s="8">
        <v>1</v>
      </c>
      <c r="U776" s="8">
        <v>2</v>
      </c>
      <c r="V776" s="8">
        <v>0</v>
      </c>
      <c r="W776" s="8">
        <v>0</v>
      </c>
      <c r="X776" s="8"/>
      <c r="Y776" s="8">
        <v>0</v>
      </c>
      <c r="Z776" s="8">
        <v>0</v>
      </c>
      <c r="AA776" s="8">
        <v>0</v>
      </c>
      <c r="AB776" s="8">
        <v>0</v>
      </c>
      <c r="AC776" s="8">
        <v>0</v>
      </c>
      <c r="AD776" s="8">
        <v>0</v>
      </c>
      <c r="AE776" s="8">
        <v>9</v>
      </c>
      <c r="AF776" s="8">
        <v>2</v>
      </c>
      <c r="AG776" s="8" t="s">
        <v>152</v>
      </c>
      <c r="AH776" s="12">
        <v>2</v>
      </c>
      <c r="AI776" s="12">
        <v>2</v>
      </c>
      <c r="AJ776" s="12">
        <v>0</v>
      </c>
      <c r="AK776" s="12">
        <v>1.5</v>
      </c>
      <c r="AL776" s="8">
        <v>0</v>
      </c>
      <c r="AM776" s="8">
        <v>0</v>
      </c>
      <c r="AN776" s="8">
        <v>0</v>
      </c>
      <c r="AO776" s="8">
        <v>0</v>
      </c>
      <c r="AP776" s="8">
        <v>3000</v>
      </c>
      <c r="AQ776" s="8">
        <v>0.5</v>
      </c>
      <c r="AR776" s="8">
        <v>0</v>
      </c>
      <c r="AS776" s="12">
        <v>0</v>
      </c>
      <c r="AT776" s="8" t="s">
        <v>153</v>
      </c>
      <c r="AU776" s="8"/>
      <c r="AV776" s="9" t="s">
        <v>171</v>
      </c>
      <c r="AW776" s="8">
        <v>0</v>
      </c>
      <c r="AX776" s="10">
        <v>0</v>
      </c>
      <c r="AY776" s="10">
        <v>0</v>
      </c>
      <c r="AZ776" s="9" t="s">
        <v>156</v>
      </c>
      <c r="BA776" s="8" t="s">
        <v>722</v>
      </c>
      <c r="BB776" s="17">
        <v>0</v>
      </c>
      <c r="BC776" s="17">
        <v>0</v>
      </c>
      <c r="BD776" s="23" t="s">
        <v>723</v>
      </c>
      <c r="BE776" s="8"/>
      <c r="BF776" s="8">
        <v>0</v>
      </c>
      <c r="BG776" s="8"/>
      <c r="BH776" s="8"/>
      <c r="BI776" s="8"/>
      <c r="BJ776" s="10"/>
      <c r="BK776" s="8">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64100012</v>
      </c>
      <c r="D777" s="9" t="s">
        <v>724</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725</v>
      </c>
      <c r="BB777" s="17">
        <v>0</v>
      </c>
      <c r="BC777" s="17">
        <v>0</v>
      </c>
      <c r="BD777" s="23" t="s">
        <v>726</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64100013</v>
      </c>
      <c r="D778" s="9" t="s">
        <v>620</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v>
      </c>
      <c r="AR778" s="8">
        <v>0</v>
      </c>
      <c r="AS778" s="12">
        <v>0</v>
      </c>
      <c r="AT778" s="8" t="s">
        <v>153</v>
      </c>
      <c r="AU778" s="8"/>
      <c r="AV778" s="9" t="s">
        <v>171</v>
      </c>
      <c r="AW778" s="8">
        <v>0</v>
      </c>
      <c r="AX778" s="10">
        <v>0</v>
      </c>
      <c r="AY778" s="10">
        <v>0</v>
      </c>
      <c r="AZ778" s="9" t="s">
        <v>156</v>
      </c>
      <c r="BA778" s="8" t="s">
        <v>1013</v>
      </c>
      <c r="BB778" s="17">
        <v>0</v>
      </c>
      <c r="BC778" s="17">
        <v>0</v>
      </c>
      <c r="BD778" s="23" t="s">
        <v>679</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64100014</v>
      </c>
      <c r="D779" s="9" t="s">
        <v>620</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1014</v>
      </c>
      <c r="BB779" s="17">
        <v>0</v>
      </c>
      <c r="BC779" s="17">
        <v>0</v>
      </c>
      <c r="BD779" s="23" t="s">
        <v>776</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38">
        <v>65000001</v>
      </c>
      <c r="D780" s="48" t="s">
        <v>481</v>
      </c>
      <c r="E780" s="38">
        <v>1</v>
      </c>
      <c r="F780" s="12">
        <v>80000001</v>
      </c>
      <c r="G780" s="38">
        <v>0</v>
      </c>
      <c r="H780" s="38">
        <v>0</v>
      </c>
      <c r="I780" s="38">
        <v>1</v>
      </c>
      <c r="J780" s="38">
        <v>0</v>
      </c>
      <c r="K780" s="38">
        <v>0</v>
      </c>
      <c r="L780" s="38">
        <v>0</v>
      </c>
      <c r="M780" s="38">
        <v>0</v>
      </c>
      <c r="N780" s="38">
        <v>2</v>
      </c>
      <c r="O780" s="38">
        <v>0</v>
      </c>
      <c r="P780" s="38">
        <v>0</v>
      </c>
      <c r="Q780" s="38">
        <v>0</v>
      </c>
      <c r="R780" s="38">
        <v>0</v>
      </c>
      <c r="S780" s="38">
        <v>0</v>
      </c>
      <c r="T780" s="38">
        <v>1</v>
      </c>
      <c r="U780" s="38">
        <v>2</v>
      </c>
      <c r="V780" s="38">
        <v>0</v>
      </c>
      <c r="W780" s="38">
        <v>0</v>
      </c>
      <c r="X780" s="38"/>
      <c r="Y780" s="38">
        <v>0</v>
      </c>
      <c r="Z780" s="38">
        <v>0</v>
      </c>
      <c r="AA780" s="38">
        <v>0</v>
      </c>
      <c r="AB780" s="38">
        <v>0</v>
      </c>
      <c r="AC780" s="38">
        <v>1</v>
      </c>
      <c r="AD780" s="38">
        <v>0</v>
      </c>
      <c r="AE780" s="38">
        <v>18</v>
      </c>
      <c r="AF780" s="38">
        <v>0</v>
      </c>
      <c r="AG780" s="38">
        <v>0</v>
      </c>
      <c r="AH780" s="38">
        <v>2</v>
      </c>
      <c r="AI780" s="38">
        <v>0</v>
      </c>
      <c r="AJ780" s="38">
        <v>0</v>
      </c>
      <c r="AK780" s="38">
        <v>0</v>
      </c>
      <c r="AL780" s="38">
        <v>0</v>
      </c>
      <c r="AM780" s="38">
        <v>0</v>
      </c>
      <c r="AN780" s="38">
        <v>0</v>
      </c>
      <c r="AO780" s="38">
        <v>0</v>
      </c>
      <c r="AP780" s="38">
        <v>1000</v>
      </c>
      <c r="AQ780" s="38">
        <v>0</v>
      </c>
      <c r="AR780" s="38">
        <v>0</v>
      </c>
      <c r="AS780" s="38">
        <v>95000001</v>
      </c>
      <c r="AT780" s="38" t="s">
        <v>153</v>
      </c>
      <c r="AU780" s="38"/>
      <c r="AV780" s="48" t="s">
        <v>171</v>
      </c>
      <c r="AW780" s="38" t="s">
        <v>1015</v>
      </c>
      <c r="AX780" s="38">
        <v>0</v>
      </c>
      <c r="AY780" s="38">
        <v>40000003</v>
      </c>
      <c r="AZ780" s="48" t="s">
        <v>156</v>
      </c>
      <c r="BA780" s="48" t="s">
        <v>153</v>
      </c>
      <c r="BB780" s="38">
        <v>0</v>
      </c>
      <c r="BC780" s="38">
        <v>0</v>
      </c>
      <c r="BD780" s="89"/>
      <c r="BE780" s="38">
        <v>0</v>
      </c>
      <c r="BF780" s="38">
        <v>0</v>
      </c>
      <c r="BG780" s="38">
        <v>0</v>
      </c>
      <c r="BH780" s="38">
        <v>0</v>
      </c>
      <c r="BI780" s="38">
        <v>0</v>
      </c>
      <c r="BJ780" s="38">
        <v>0</v>
      </c>
      <c r="BK780" s="20">
        <v>0</v>
      </c>
      <c r="BL780" s="38">
        <v>0</v>
      </c>
      <c r="BM780" s="12">
        <v>0</v>
      </c>
      <c r="BN780" s="12">
        <v>0</v>
      </c>
      <c r="BO780" s="12">
        <v>0</v>
      </c>
      <c r="BP780" s="12">
        <v>0</v>
      </c>
      <c r="BQ780" s="12">
        <v>0</v>
      </c>
      <c r="BR780" s="12">
        <v>0</v>
      </c>
      <c r="BS780" s="12"/>
      <c r="BT780" s="12"/>
      <c r="BU780" s="12"/>
      <c r="BV780" s="12">
        <v>0</v>
      </c>
      <c r="BW780" s="12">
        <v>0</v>
      </c>
      <c r="BX780" s="12">
        <v>0</v>
      </c>
    </row>
    <row r="781" ht="20.1" customHeight="1" spans="3:76">
      <c r="C781" s="38">
        <v>65000002</v>
      </c>
      <c r="D781" s="48" t="s">
        <v>481</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95000002</v>
      </c>
      <c r="AT781" s="38" t="s">
        <v>153</v>
      </c>
      <c r="AU781" s="38"/>
      <c r="AV781" s="48" t="s">
        <v>171</v>
      </c>
      <c r="AW781" s="38" t="s">
        <v>1015</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65000003</v>
      </c>
      <c r="D782" s="48" t="s">
        <v>481</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95000003</v>
      </c>
      <c r="AT782" s="38" t="s">
        <v>153</v>
      </c>
      <c r="AU782" s="38"/>
      <c r="AV782" s="48" t="s">
        <v>171</v>
      </c>
      <c r="AW782" s="38" t="s">
        <v>1015</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65000004</v>
      </c>
      <c r="D783" s="48" t="s">
        <v>481</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95000004</v>
      </c>
      <c r="AT783" s="38" t="s">
        <v>153</v>
      </c>
      <c r="AU783" s="38"/>
      <c r="AV783" s="48" t="s">
        <v>171</v>
      </c>
      <c r="AW783" s="38" t="s">
        <v>1015</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65000005</v>
      </c>
      <c r="D784" s="48" t="s">
        <v>481</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95000005</v>
      </c>
      <c r="AT784" s="38" t="s">
        <v>153</v>
      </c>
      <c r="AU784" s="38"/>
      <c r="AV784" s="48" t="s">
        <v>171</v>
      </c>
      <c r="AW784" s="38" t="s">
        <v>1015</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10">
        <v>65001001</v>
      </c>
      <c r="D785" s="11" t="s">
        <v>1016</v>
      </c>
      <c r="E785" s="10">
        <v>1</v>
      </c>
      <c r="F785" s="12">
        <v>80000001</v>
      </c>
      <c r="G785" s="10">
        <v>0</v>
      </c>
      <c r="H785" s="10">
        <v>0</v>
      </c>
      <c r="I785" s="10">
        <v>1</v>
      </c>
      <c r="J785" s="10">
        <v>0</v>
      </c>
      <c r="K785" s="10">
        <v>0</v>
      </c>
      <c r="L785" s="10">
        <v>0</v>
      </c>
      <c r="M785" s="10">
        <v>0</v>
      </c>
      <c r="N785" s="10">
        <v>1</v>
      </c>
      <c r="O785" s="10">
        <v>0</v>
      </c>
      <c r="P785" s="10">
        <v>0</v>
      </c>
      <c r="Q785" s="10">
        <v>0</v>
      </c>
      <c r="R785" s="12">
        <v>0</v>
      </c>
      <c r="S785" s="17">
        <v>0</v>
      </c>
      <c r="T785" s="8">
        <v>1</v>
      </c>
      <c r="U785" s="10">
        <v>2</v>
      </c>
      <c r="V785" s="10">
        <v>0</v>
      </c>
      <c r="W785" s="10">
        <v>0</v>
      </c>
      <c r="X785" s="10"/>
      <c r="Y785" s="10">
        <v>0</v>
      </c>
      <c r="Z785" s="10">
        <v>0</v>
      </c>
      <c r="AA785" s="10">
        <v>0</v>
      </c>
      <c r="AB785" s="10">
        <v>0</v>
      </c>
      <c r="AC785" s="10">
        <v>1</v>
      </c>
      <c r="AD785" s="10">
        <v>0</v>
      </c>
      <c r="AE785" s="10">
        <v>7</v>
      </c>
      <c r="AF785" s="10">
        <v>0</v>
      </c>
      <c r="AG785" s="10">
        <v>0</v>
      </c>
      <c r="AH785" s="12">
        <v>2</v>
      </c>
      <c r="AI785" s="12">
        <v>0</v>
      </c>
      <c r="AJ785" s="12">
        <v>0</v>
      </c>
      <c r="AK785" s="12">
        <v>0</v>
      </c>
      <c r="AL785" s="10">
        <v>0</v>
      </c>
      <c r="AM785" s="10">
        <v>0</v>
      </c>
      <c r="AN785" s="10">
        <v>0</v>
      </c>
      <c r="AO785" s="10">
        <v>0</v>
      </c>
      <c r="AP785" s="10">
        <v>1000</v>
      </c>
      <c r="AQ785" s="10">
        <v>0</v>
      </c>
      <c r="AR785" s="10">
        <v>0</v>
      </c>
      <c r="AS785" s="211" t="s">
        <v>1017</v>
      </c>
      <c r="AT785" s="10" t="s">
        <v>153</v>
      </c>
      <c r="AU785" s="10"/>
      <c r="AV785" s="11" t="s">
        <v>171</v>
      </c>
      <c r="AW785" s="10" t="s">
        <v>1015</v>
      </c>
      <c r="AX785" s="10">
        <v>0</v>
      </c>
      <c r="AY785" s="10">
        <v>40000003</v>
      </c>
      <c r="AZ785" s="11" t="s">
        <v>156</v>
      </c>
      <c r="BA785" s="11" t="s">
        <v>153</v>
      </c>
      <c r="BB785" s="17">
        <v>0</v>
      </c>
      <c r="BC785" s="17">
        <v>0</v>
      </c>
      <c r="BD785" s="39"/>
      <c r="BE785" s="10">
        <v>0</v>
      </c>
      <c r="BF785" s="8">
        <v>0</v>
      </c>
      <c r="BG785" s="10">
        <v>0</v>
      </c>
      <c r="BH785" s="10">
        <v>0</v>
      </c>
      <c r="BI785" s="10">
        <v>0</v>
      </c>
      <c r="BJ785" s="10">
        <v>0</v>
      </c>
      <c r="BK785" s="25">
        <v>0</v>
      </c>
      <c r="BL785" s="12">
        <v>1</v>
      </c>
      <c r="BM785" s="12">
        <v>0</v>
      </c>
      <c r="BN785" s="12">
        <v>0</v>
      </c>
      <c r="BO785" s="12">
        <v>0</v>
      </c>
      <c r="BP785" s="12">
        <v>0</v>
      </c>
      <c r="BQ785" s="12">
        <v>0</v>
      </c>
      <c r="BR785" s="12">
        <v>0</v>
      </c>
      <c r="BS785" s="12"/>
      <c r="BT785" s="12"/>
      <c r="BU785" s="12"/>
      <c r="BV785" s="12">
        <v>0</v>
      </c>
      <c r="BW785" s="12">
        <v>0</v>
      </c>
      <c r="BX785" s="12">
        <v>0</v>
      </c>
    </row>
    <row r="786" ht="20.1" customHeight="1" spans="3:76">
      <c r="C786" s="10">
        <v>65001002</v>
      </c>
      <c r="D786" s="11" t="s">
        <v>1018</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18</v>
      </c>
      <c r="AF786" s="10">
        <v>0</v>
      </c>
      <c r="AG786" s="10">
        <v>0</v>
      </c>
      <c r="AH786" s="12">
        <v>2</v>
      </c>
      <c r="AI786" s="12">
        <v>0</v>
      </c>
      <c r="AJ786" s="12">
        <v>0</v>
      </c>
      <c r="AK786" s="12">
        <v>0</v>
      </c>
      <c r="AL786" s="10">
        <v>0</v>
      </c>
      <c r="AM786" s="10">
        <v>0</v>
      </c>
      <c r="AN786" s="10">
        <v>0</v>
      </c>
      <c r="AO786" s="10">
        <v>0</v>
      </c>
      <c r="AP786" s="10">
        <v>1000</v>
      </c>
      <c r="AQ786" s="10">
        <v>0</v>
      </c>
      <c r="AR786" s="10">
        <v>0</v>
      </c>
      <c r="AS786" s="12">
        <v>95001021</v>
      </c>
      <c r="AT786" s="10" t="s">
        <v>153</v>
      </c>
      <c r="AU786" s="10"/>
      <c r="AV786" s="11" t="s">
        <v>171</v>
      </c>
      <c r="AW786" s="10" t="s">
        <v>1015</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65001003</v>
      </c>
      <c r="D787" s="11" t="s">
        <v>1019</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t="s">
        <v>1020</v>
      </c>
      <c r="AT787" s="10" t="s">
        <v>153</v>
      </c>
      <c r="AU787" s="10"/>
      <c r="AV787" s="11" t="s">
        <v>171</v>
      </c>
      <c r="AW787" s="10" t="s">
        <v>1015</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65001004</v>
      </c>
      <c r="D788" s="11" t="s">
        <v>1021</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v>95001041</v>
      </c>
      <c r="AT788" s="10" t="s">
        <v>153</v>
      </c>
      <c r="AU788" s="10"/>
      <c r="AV788" s="11" t="s">
        <v>171</v>
      </c>
      <c r="AW788" s="10" t="s">
        <v>1015</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65001005</v>
      </c>
      <c r="D789" s="11" t="s">
        <v>1022</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95001051</v>
      </c>
      <c r="AT789" s="10" t="s">
        <v>153</v>
      </c>
      <c r="AU789" s="10"/>
      <c r="AV789" s="11" t="s">
        <v>171</v>
      </c>
      <c r="AW789" s="10" t="s">
        <v>1015</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65001006</v>
      </c>
      <c r="D790" s="11" t="s">
        <v>1023</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t="s">
        <v>1024</v>
      </c>
      <c r="AT790" s="10" t="s">
        <v>153</v>
      </c>
      <c r="AU790" s="10"/>
      <c r="AV790" s="11" t="s">
        <v>171</v>
      </c>
      <c r="AW790" s="10" t="s">
        <v>1015</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65001101</v>
      </c>
      <c r="D791" s="11" t="s">
        <v>1025</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v>95001101</v>
      </c>
      <c r="AT791" s="10" t="s">
        <v>153</v>
      </c>
      <c r="AU791" s="10"/>
      <c r="AV791" s="11" t="s">
        <v>171</v>
      </c>
      <c r="AW791" s="10" t="s">
        <v>1015</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65001102</v>
      </c>
      <c r="D792" s="11" t="s">
        <v>1026</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95001102</v>
      </c>
      <c r="AT792" s="10" t="s">
        <v>153</v>
      </c>
      <c r="AU792" s="10"/>
      <c r="AV792" s="11" t="s">
        <v>171</v>
      </c>
      <c r="AW792" s="10" t="s">
        <v>1015</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65001103</v>
      </c>
      <c r="D793" s="11" t="s">
        <v>1027</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95001103</v>
      </c>
      <c r="AT793" s="10" t="s">
        <v>153</v>
      </c>
      <c r="AU793" s="10"/>
      <c r="AV793" s="11" t="s">
        <v>171</v>
      </c>
      <c r="AW793" s="10" t="s">
        <v>1015</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65001104</v>
      </c>
      <c r="D794" s="11" t="s">
        <v>1028</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95001104</v>
      </c>
      <c r="AT794" s="10" t="s">
        <v>153</v>
      </c>
      <c r="AU794" s="10"/>
      <c r="AV794" s="11" t="s">
        <v>171</v>
      </c>
      <c r="AW794" s="10" t="s">
        <v>1015</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65001105</v>
      </c>
      <c r="D795" s="11" t="s">
        <v>1029</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95001105</v>
      </c>
      <c r="AT795" s="10" t="s">
        <v>153</v>
      </c>
      <c r="AU795" s="10"/>
      <c r="AV795" s="11" t="s">
        <v>171</v>
      </c>
      <c r="AW795" s="10" t="s">
        <v>1015</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65002001</v>
      </c>
      <c r="D796" s="11" t="s">
        <v>1030</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7</v>
      </c>
      <c r="AF796" s="10">
        <v>0</v>
      </c>
      <c r="AG796" s="10">
        <v>0</v>
      </c>
      <c r="AH796" s="12">
        <v>2</v>
      </c>
      <c r="AI796" s="12">
        <v>0</v>
      </c>
      <c r="AJ796" s="12">
        <v>0</v>
      </c>
      <c r="AK796" s="12">
        <v>0</v>
      </c>
      <c r="AL796" s="10">
        <v>0</v>
      </c>
      <c r="AM796" s="10">
        <v>0</v>
      </c>
      <c r="AN796" s="10">
        <v>0</v>
      </c>
      <c r="AO796" s="10">
        <v>0</v>
      </c>
      <c r="AP796" s="10">
        <v>1000</v>
      </c>
      <c r="AQ796" s="10">
        <v>0</v>
      </c>
      <c r="AR796" s="10">
        <v>0</v>
      </c>
      <c r="AS796" s="211" t="s">
        <v>1031</v>
      </c>
      <c r="AT796" s="10" t="s">
        <v>153</v>
      </c>
      <c r="AU796" s="10"/>
      <c r="AV796" s="11" t="s">
        <v>171</v>
      </c>
      <c r="AW796" s="10" t="s">
        <v>1015</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65002002</v>
      </c>
      <c r="D797" s="11" t="s">
        <v>1032</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18</v>
      </c>
      <c r="AF797" s="10">
        <v>0</v>
      </c>
      <c r="AG797" s="10">
        <v>0</v>
      </c>
      <c r="AH797" s="12">
        <v>2</v>
      </c>
      <c r="AI797" s="12">
        <v>0</v>
      </c>
      <c r="AJ797" s="12">
        <v>0</v>
      </c>
      <c r="AK797" s="12">
        <v>0</v>
      </c>
      <c r="AL797" s="10">
        <v>0</v>
      </c>
      <c r="AM797" s="10">
        <v>0</v>
      </c>
      <c r="AN797" s="10">
        <v>0</v>
      </c>
      <c r="AO797" s="10">
        <v>0</v>
      </c>
      <c r="AP797" s="10">
        <v>1000</v>
      </c>
      <c r="AQ797" s="10">
        <v>0</v>
      </c>
      <c r="AR797" s="10">
        <v>0</v>
      </c>
      <c r="AS797" s="12">
        <v>95002021</v>
      </c>
      <c r="AT797" s="10" t="s">
        <v>153</v>
      </c>
      <c r="AU797" s="10"/>
      <c r="AV797" s="11" t="s">
        <v>171</v>
      </c>
      <c r="AW797" s="10" t="s">
        <v>1015</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65002003</v>
      </c>
      <c r="D798" s="11" t="s">
        <v>1033</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t="s">
        <v>1034</v>
      </c>
      <c r="AT798" s="10" t="s">
        <v>153</v>
      </c>
      <c r="AU798" s="10"/>
      <c r="AV798" s="11" t="s">
        <v>171</v>
      </c>
      <c r="AW798" s="10" t="s">
        <v>1015</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65002004</v>
      </c>
      <c r="D799" s="11" t="s">
        <v>1035</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v>95002041</v>
      </c>
      <c r="AT799" s="10" t="s">
        <v>153</v>
      </c>
      <c r="AU799" s="10"/>
      <c r="AV799" s="11" t="s">
        <v>171</v>
      </c>
      <c r="AW799" s="10" t="s">
        <v>1015</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65002005</v>
      </c>
      <c r="D800" s="11" t="s">
        <v>1036</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95002051</v>
      </c>
      <c r="AT800" s="10" t="s">
        <v>153</v>
      </c>
      <c r="AU800" s="10"/>
      <c r="AV800" s="11" t="s">
        <v>171</v>
      </c>
      <c r="AW800" s="10" t="s">
        <v>1015</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65002006</v>
      </c>
      <c r="D801" s="11" t="s">
        <v>1037</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t="s">
        <v>1038</v>
      </c>
      <c r="AT801" s="10" t="s">
        <v>153</v>
      </c>
      <c r="AU801" s="10"/>
      <c r="AV801" s="11" t="s">
        <v>171</v>
      </c>
      <c r="AW801" s="10" t="s">
        <v>1015</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65002101</v>
      </c>
      <c r="D802" s="11" t="s">
        <v>1039</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v>95002101</v>
      </c>
      <c r="AT802" s="10" t="s">
        <v>153</v>
      </c>
      <c r="AU802" s="10"/>
      <c r="AV802" s="11" t="s">
        <v>171</v>
      </c>
      <c r="AW802" s="10" t="s">
        <v>1015</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65002102</v>
      </c>
      <c r="D803" s="11" t="s">
        <v>1040</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95002102</v>
      </c>
      <c r="AT803" s="10" t="s">
        <v>153</v>
      </c>
      <c r="AU803" s="10"/>
      <c r="AV803" s="11" t="s">
        <v>171</v>
      </c>
      <c r="AW803" s="10" t="s">
        <v>1015</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65002103</v>
      </c>
      <c r="D804" s="11" t="s">
        <v>1041</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95002103</v>
      </c>
      <c r="AT804" s="10" t="s">
        <v>153</v>
      </c>
      <c r="AU804" s="10"/>
      <c r="AV804" s="11" t="s">
        <v>171</v>
      </c>
      <c r="AW804" s="10" t="s">
        <v>1015</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65002104</v>
      </c>
      <c r="D805" s="11" t="s">
        <v>1042</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95002104</v>
      </c>
      <c r="AT805" s="10" t="s">
        <v>153</v>
      </c>
      <c r="AU805" s="10"/>
      <c r="AV805" s="11" t="s">
        <v>171</v>
      </c>
      <c r="AW805" s="10" t="s">
        <v>1015</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65002105</v>
      </c>
      <c r="D806" s="11" t="s">
        <v>1043</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95002105</v>
      </c>
      <c r="AT806" s="10" t="s">
        <v>153</v>
      </c>
      <c r="AU806" s="10"/>
      <c r="AV806" s="11" t="s">
        <v>171</v>
      </c>
      <c r="AW806" s="10" t="s">
        <v>1015</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65003001</v>
      </c>
      <c r="D807" s="11" t="s">
        <v>1044</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7</v>
      </c>
      <c r="AF807" s="10">
        <v>0</v>
      </c>
      <c r="AG807" s="10">
        <v>0</v>
      </c>
      <c r="AH807" s="12">
        <v>2</v>
      </c>
      <c r="AI807" s="12">
        <v>0</v>
      </c>
      <c r="AJ807" s="12">
        <v>0</v>
      </c>
      <c r="AK807" s="12">
        <v>0</v>
      </c>
      <c r="AL807" s="10">
        <v>0</v>
      </c>
      <c r="AM807" s="10">
        <v>0</v>
      </c>
      <c r="AN807" s="10">
        <v>0</v>
      </c>
      <c r="AO807" s="10">
        <v>0</v>
      </c>
      <c r="AP807" s="10">
        <v>1000</v>
      </c>
      <c r="AQ807" s="10">
        <v>0</v>
      </c>
      <c r="AR807" s="10">
        <v>0</v>
      </c>
      <c r="AS807" s="211" t="s">
        <v>1045</v>
      </c>
      <c r="AT807" s="10" t="s">
        <v>153</v>
      </c>
      <c r="AU807" s="10"/>
      <c r="AV807" s="11" t="s">
        <v>171</v>
      </c>
      <c r="AW807" s="10" t="s">
        <v>1015</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65003002</v>
      </c>
      <c r="D808" s="11" t="s">
        <v>1046</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18</v>
      </c>
      <c r="AF808" s="10">
        <v>0</v>
      </c>
      <c r="AG808" s="10">
        <v>0</v>
      </c>
      <c r="AH808" s="12">
        <v>2</v>
      </c>
      <c r="AI808" s="12">
        <v>0</v>
      </c>
      <c r="AJ808" s="12">
        <v>0</v>
      </c>
      <c r="AK808" s="12">
        <v>0</v>
      </c>
      <c r="AL808" s="10">
        <v>0</v>
      </c>
      <c r="AM808" s="10">
        <v>0</v>
      </c>
      <c r="AN808" s="10">
        <v>0</v>
      </c>
      <c r="AO808" s="10">
        <v>0</v>
      </c>
      <c r="AP808" s="10">
        <v>1000</v>
      </c>
      <c r="AQ808" s="10">
        <v>0</v>
      </c>
      <c r="AR808" s="10">
        <v>0</v>
      </c>
      <c r="AS808" s="12">
        <v>95003021</v>
      </c>
      <c r="AT808" s="10" t="s">
        <v>153</v>
      </c>
      <c r="AU808" s="10"/>
      <c r="AV808" s="11" t="s">
        <v>171</v>
      </c>
      <c r="AW808" s="10" t="s">
        <v>1015</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65003003</v>
      </c>
      <c r="D809" s="11" t="s">
        <v>1047</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t="s">
        <v>1048</v>
      </c>
      <c r="AT809" s="10" t="s">
        <v>153</v>
      </c>
      <c r="AU809" s="10"/>
      <c r="AV809" s="11" t="s">
        <v>171</v>
      </c>
      <c r="AW809" s="10" t="s">
        <v>1015</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65003004</v>
      </c>
      <c r="D810" s="11" t="s">
        <v>1049</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v>95003041</v>
      </c>
      <c r="AT810" s="10" t="s">
        <v>153</v>
      </c>
      <c r="AU810" s="10"/>
      <c r="AV810" s="11" t="s">
        <v>171</v>
      </c>
      <c r="AW810" s="10" t="s">
        <v>1015</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65003005</v>
      </c>
      <c r="D811" s="11" t="s">
        <v>1050</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95003051</v>
      </c>
      <c r="AT811" s="10" t="s">
        <v>153</v>
      </c>
      <c r="AU811" s="10"/>
      <c r="AV811" s="11" t="s">
        <v>171</v>
      </c>
      <c r="AW811" s="10" t="s">
        <v>1015</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65003006</v>
      </c>
      <c r="D812" s="11" t="s">
        <v>1051</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t="s">
        <v>1052</v>
      </c>
      <c r="AT812" s="10" t="s">
        <v>153</v>
      </c>
      <c r="AU812" s="10"/>
      <c r="AV812" s="11" t="s">
        <v>171</v>
      </c>
      <c r="AW812" s="10" t="s">
        <v>1015</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65003101</v>
      </c>
      <c r="D813" s="11" t="s">
        <v>1053</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v>95003101</v>
      </c>
      <c r="AT813" s="10" t="s">
        <v>153</v>
      </c>
      <c r="AU813" s="10"/>
      <c r="AV813" s="11" t="s">
        <v>171</v>
      </c>
      <c r="AW813" s="10" t="s">
        <v>1015</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65003102</v>
      </c>
      <c r="D814" s="11" t="s">
        <v>1054</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95003102</v>
      </c>
      <c r="AT814" s="10" t="s">
        <v>153</v>
      </c>
      <c r="AU814" s="10"/>
      <c r="AV814" s="11" t="s">
        <v>171</v>
      </c>
      <c r="AW814" s="10" t="s">
        <v>1015</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65003103</v>
      </c>
      <c r="D815" s="11" t="s">
        <v>1055</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95003103</v>
      </c>
      <c r="AT815" s="10" t="s">
        <v>153</v>
      </c>
      <c r="AU815" s="10"/>
      <c r="AV815" s="11" t="s">
        <v>171</v>
      </c>
      <c r="AW815" s="10" t="s">
        <v>1015</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65003104</v>
      </c>
      <c r="D816" s="11" t="s">
        <v>1056</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95003104</v>
      </c>
      <c r="AT816" s="10" t="s">
        <v>153</v>
      </c>
      <c r="AU816" s="10"/>
      <c r="AV816" s="11" t="s">
        <v>171</v>
      </c>
      <c r="AW816" s="10" t="s">
        <v>1015</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65003105</v>
      </c>
      <c r="D817" s="11" t="s">
        <v>1057</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95003105</v>
      </c>
      <c r="AT817" s="10" t="s">
        <v>153</v>
      </c>
      <c r="AU817" s="10"/>
      <c r="AV817" s="11" t="s">
        <v>171</v>
      </c>
      <c r="AW817" s="10" t="s">
        <v>1015</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65004001</v>
      </c>
      <c r="D818" s="11" t="s">
        <v>1058</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7</v>
      </c>
      <c r="AF818" s="10">
        <v>0</v>
      </c>
      <c r="AG818" s="10">
        <v>0</v>
      </c>
      <c r="AH818" s="12">
        <v>2</v>
      </c>
      <c r="AI818" s="12">
        <v>0</v>
      </c>
      <c r="AJ818" s="12">
        <v>0</v>
      </c>
      <c r="AK818" s="12">
        <v>0</v>
      </c>
      <c r="AL818" s="10">
        <v>0</v>
      </c>
      <c r="AM818" s="10">
        <v>0</v>
      </c>
      <c r="AN818" s="10">
        <v>0</v>
      </c>
      <c r="AO818" s="10">
        <v>0</v>
      </c>
      <c r="AP818" s="10">
        <v>1000</v>
      </c>
      <c r="AQ818" s="10">
        <v>0</v>
      </c>
      <c r="AR818" s="10">
        <v>0</v>
      </c>
      <c r="AS818" s="211" t="s">
        <v>1059</v>
      </c>
      <c r="AT818" s="10" t="s">
        <v>153</v>
      </c>
      <c r="AU818" s="10"/>
      <c r="AV818" s="11" t="s">
        <v>171</v>
      </c>
      <c r="AW818" s="10" t="s">
        <v>1015</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65004002</v>
      </c>
      <c r="D819" s="11" t="s">
        <v>1060</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18</v>
      </c>
      <c r="AF819" s="10">
        <v>0</v>
      </c>
      <c r="AG819" s="10">
        <v>0</v>
      </c>
      <c r="AH819" s="12">
        <v>2</v>
      </c>
      <c r="AI819" s="12">
        <v>0</v>
      </c>
      <c r="AJ819" s="12">
        <v>0</v>
      </c>
      <c r="AK819" s="12">
        <v>0</v>
      </c>
      <c r="AL819" s="10">
        <v>0</v>
      </c>
      <c r="AM819" s="10">
        <v>0</v>
      </c>
      <c r="AN819" s="10">
        <v>0</v>
      </c>
      <c r="AO819" s="10">
        <v>0</v>
      </c>
      <c r="AP819" s="10">
        <v>1000</v>
      </c>
      <c r="AQ819" s="10">
        <v>0</v>
      </c>
      <c r="AR819" s="10">
        <v>0</v>
      </c>
      <c r="AS819" s="12">
        <v>95004021</v>
      </c>
      <c r="AT819" s="10" t="s">
        <v>153</v>
      </c>
      <c r="AU819" s="10"/>
      <c r="AV819" s="11" t="s">
        <v>171</v>
      </c>
      <c r="AW819" s="10" t="s">
        <v>1015</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65004003</v>
      </c>
      <c r="D820" s="11" t="s">
        <v>1061</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t="s">
        <v>1062</v>
      </c>
      <c r="AT820" s="10" t="s">
        <v>153</v>
      </c>
      <c r="AU820" s="10"/>
      <c r="AV820" s="11" t="s">
        <v>171</v>
      </c>
      <c r="AW820" s="10" t="s">
        <v>1015</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65004004</v>
      </c>
      <c r="D821" s="11" t="s">
        <v>1063</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v>95004041</v>
      </c>
      <c r="AT821" s="10" t="s">
        <v>153</v>
      </c>
      <c r="AU821" s="10"/>
      <c r="AV821" s="11" t="s">
        <v>171</v>
      </c>
      <c r="AW821" s="10" t="s">
        <v>1015</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65004005</v>
      </c>
      <c r="D822" s="11" t="s">
        <v>1064</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95004051</v>
      </c>
      <c r="AT822" s="10" t="s">
        <v>153</v>
      </c>
      <c r="AU822" s="10"/>
      <c r="AV822" s="11" t="s">
        <v>171</v>
      </c>
      <c r="AW822" s="10" t="s">
        <v>1015</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65004006</v>
      </c>
      <c r="D823" s="11" t="s">
        <v>1065</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t="s">
        <v>1066</v>
      </c>
      <c r="AT823" s="10" t="s">
        <v>153</v>
      </c>
      <c r="AU823" s="10"/>
      <c r="AV823" s="11" t="s">
        <v>171</v>
      </c>
      <c r="AW823" s="10" t="s">
        <v>1015</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65004101</v>
      </c>
      <c r="D824" s="11" t="s">
        <v>1067</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v>95004101</v>
      </c>
      <c r="AT824" s="10" t="s">
        <v>153</v>
      </c>
      <c r="AU824" s="10"/>
      <c r="AV824" s="11" t="s">
        <v>171</v>
      </c>
      <c r="AW824" s="10" t="s">
        <v>1015</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65004102</v>
      </c>
      <c r="D825" s="11" t="s">
        <v>1068</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95004102</v>
      </c>
      <c r="AT825" s="10" t="s">
        <v>153</v>
      </c>
      <c r="AU825" s="10"/>
      <c r="AV825" s="11" t="s">
        <v>171</v>
      </c>
      <c r="AW825" s="10" t="s">
        <v>1015</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65004103</v>
      </c>
      <c r="D826" s="11" t="s">
        <v>1069</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95004103</v>
      </c>
      <c r="AT826" s="10" t="s">
        <v>153</v>
      </c>
      <c r="AU826" s="10"/>
      <c r="AV826" s="11" t="s">
        <v>171</v>
      </c>
      <c r="AW826" s="10" t="s">
        <v>1015</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65004104</v>
      </c>
      <c r="D827" s="11" t="s">
        <v>1070</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95004104</v>
      </c>
      <c r="AT827" s="10" t="s">
        <v>153</v>
      </c>
      <c r="AU827" s="10"/>
      <c r="AV827" s="11" t="s">
        <v>171</v>
      </c>
      <c r="AW827" s="10" t="s">
        <v>1015</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65004105</v>
      </c>
      <c r="D828" s="11" t="s">
        <v>1071</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95004105</v>
      </c>
      <c r="AT828" s="10" t="s">
        <v>153</v>
      </c>
      <c r="AU828" s="10"/>
      <c r="AV828" s="11" t="s">
        <v>171</v>
      </c>
      <c r="AW828" s="10" t="s">
        <v>1015</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65005001</v>
      </c>
      <c r="D829" s="11" t="s">
        <v>1072</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7</v>
      </c>
      <c r="AF829" s="10">
        <v>0</v>
      </c>
      <c r="AG829" s="10">
        <v>0</v>
      </c>
      <c r="AH829" s="12">
        <v>2</v>
      </c>
      <c r="AI829" s="12">
        <v>0</v>
      </c>
      <c r="AJ829" s="12">
        <v>0</v>
      </c>
      <c r="AK829" s="12">
        <v>0</v>
      </c>
      <c r="AL829" s="10">
        <v>0</v>
      </c>
      <c r="AM829" s="10">
        <v>0</v>
      </c>
      <c r="AN829" s="10">
        <v>0</v>
      </c>
      <c r="AO829" s="10">
        <v>0</v>
      </c>
      <c r="AP829" s="10">
        <v>1000</v>
      </c>
      <c r="AQ829" s="10">
        <v>0</v>
      </c>
      <c r="AR829" s="10">
        <v>0</v>
      </c>
      <c r="AS829" s="211" t="s">
        <v>1073</v>
      </c>
      <c r="AT829" s="10" t="s">
        <v>153</v>
      </c>
      <c r="AU829" s="10"/>
      <c r="AV829" s="11" t="s">
        <v>171</v>
      </c>
      <c r="AW829" s="10" t="s">
        <v>1015</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65005002</v>
      </c>
      <c r="D830" s="11" t="s">
        <v>1074</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18</v>
      </c>
      <c r="AF830" s="10">
        <v>0</v>
      </c>
      <c r="AG830" s="10">
        <v>0</v>
      </c>
      <c r="AH830" s="12">
        <v>2</v>
      </c>
      <c r="AI830" s="12">
        <v>0</v>
      </c>
      <c r="AJ830" s="12">
        <v>0</v>
      </c>
      <c r="AK830" s="12">
        <v>0</v>
      </c>
      <c r="AL830" s="10">
        <v>0</v>
      </c>
      <c r="AM830" s="10">
        <v>0</v>
      </c>
      <c r="AN830" s="10">
        <v>0</v>
      </c>
      <c r="AO830" s="10">
        <v>0</v>
      </c>
      <c r="AP830" s="10">
        <v>1000</v>
      </c>
      <c r="AQ830" s="10">
        <v>0</v>
      </c>
      <c r="AR830" s="10">
        <v>0</v>
      </c>
      <c r="AS830" s="12">
        <v>95005021</v>
      </c>
      <c r="AT830" s="10" t="s">
        <v>153</v>
      </c>
      <c r="AU830" s="10"/>
      <c r="AV830" s="11" t="s">
        <v>171</v>
      </c>
      <c r="AW830" s="10" t="s">
        <v>1015</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65005003</v>
      </c>
      <c r="D831" s="11" t="s">
        <v>1075</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t="s">
        <v>1076</v>
      </c>
      <c r="AT831" s="10" t="s">
        <v>153</v>
      </c>
      <c r="AU831" s="10"/>
      <c r="AV831" s="11" t="s">
        <v>171</v>
      </c>
      <c r="AW831" s="10" t="s">
        <v>1015</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65005004</v>
      </c>
      <c r="D832" s="11" t="s">
        <v>1077</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v>95005041</v>
      </c>
      <c r="AT832" s="10" t="s">
        <v>153</v>
      </c>
      <c r="AU832" s="10"/>
      <c r="AV832" s="11" t="s">
        <v>171</v>
      </c>
      <c r="AW832" s="10" t="s">
        <v>1015</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65005005</v>
      </c>
      <c r="D833" s="11" t="s">
        <v>1078</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95005051</v>
      </c>
      <c r="AT833" s="10" t="s">
        <v>153</v>
      </c>
      <c r="AU833" s="10"/>
      <c r="AV833" s="11" t="s">
        <v>171</v>
      </c>
      <c r="AW833" s="10" t="s">
        <v>1015</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65005006</v>
      </c>
      <c r="D834" s="11" t="s">
        <v>1079</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t="s">
        <v>1080</v>
      </c>
      <c r="AT834" s="10" t="s">
        <v>153</v>
      </c>
      <c r="AU834" s="10"/>
      <c r="AV834" s="11" t="s">
        <v>171</v>
      </c>
      <c r="AW834" s="10" t="s">
        <v>1015</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65005101</v>
      </c>
      <c r="D835" s="11" t="s">
        <v>1081</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v>95005101</v>
      </c>
      <c r="AT835" s="10" t="s">
        <v>153</v>
      </c>
      <c r="AU835" s="10"/>
      <c r="AV835" s="11" t="s">
        <v>171</v>
      </c>
      <c r="AW835" s="10" t="s">
        <v>1015</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65005102</v>
      </c>
      <c r="D836" s="11" t="s">
        <v>1082</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95005102</v>
      </c>
      <c r="AT836" s="10" t="s">
        <v>153</v>
      </c>
      <c r="AU836" s="10"/>
      <c r="AV836" s="11" t="s">
        <v>171</v>
      </c>
      <c r="AW836" s="10" t="s">
        <v>1015</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65005103</v>
      </c>
      <c r="D837" s="11" t="s">
        <v>1083</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95005103</v>
      </c>
      <c r="AT837" s="10" t="s">
        <v>153</v>
      </c>
      <c r="AU837" s="10"/>
      <c r="AV837" s="11" t="s">
        <v>171</v>
      </c>
      <c r="AW837" s="10" t="s">
        <v>1015</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65005104</v>
      </c>
      <c r="D838" s="11" t="s">
        <v>1084</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95005104</v>
      </c>
      <c r="AT838" s="10" t="s">
        <v>153</v>
      </c>
      <c r="AU838" s="10"/>
      <c r="AV838" s="11" t="s">
        <v>171</v>
      </c>
      <c r="AW838" s="10" t="s">
        <v>1015</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65005105</v>
      </c>
      <c r="D839" s="11" t="s">
        <v>1085</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95005105</v>
      </c>
      <c r="AT839" s="10" t="s">
        <v>153</v>
      </c>
      <c r="AU839" s="10"/>
      <c r="AV839" s="11" t="s">
        <v>171</v>
      </c>
      <c r="AW839" s="10" t="s">
        <v>1015</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65006001</v>
      </c>
      <c r="D840" s="11" t="s">
        <v>1086</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7</v>
      </c>
      <c r="AF840" s="10">
        <v>0</v>
      </c>
      <c r="AG840" s="10">
        <v>0</v>
      </c>
      <c r="AH840" s="12">
        <v>2</v>
      </c>
      <c r="AI840" s="12">
        <v>0</v>
      </c>
      <c r="AJ840" s="12">
        <v>0</v>
      </c>
      <c r="AK840" s="12">
        <v>0</v>
      </c>
      <c r="AL840" s="10">
        <v>0</v>
      </c>
      <c r="AM840" s="10">
        <v>0</v>
      </c>
      <c r="AN840" s="10">
        <v>0</v>
      </c>
      <c r="AO840" s="10">
        <v>0</v>
      </c>
      <c r="AP840" s="10">
        <v>1000</v>
      </c>
      <c r="AQ840" s="10">
        <v>0</v>
      </c>
      <c r="AR840" s="10">
        <v>0</v>
      </c>
      <c r="AS840" s="211" t="s">
        <v>1087</v>
      </c>
      <c r="AT840" s="10" t="s">
        <v>153</v>
      </c>
      <c r="AU840" s="10"/>
      <c r="AV840" s="11" t="s">
        <v>171</v>
      </c>
      <c r="AW840" s="10" t="s">
        <v>1015</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65006002</v>
      </c>
      <c r="D841" s="11" t="s">
        <v>1088</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12">
        <v>95006021</v>
      </c>
      <c r="AT841" s="10" t="s">
        <v>153</v>
      </c>
      <c r="AU841" s="10"/>
      <c r="AV841" s="11" t="s">
        <v>171</v>
      </c>
      <c r="AW841" s="10" t="s">
        <v>1015</v>
      </c>
      <c r="AX841" s="10">
        <v>0</v>
      </c>
      <c r="AY841" s="10">
        <v>40000003</v>
      </c>
      <c r="AZ841" s="11" t="s">
        <v>156</v>
      </c>
      <c r="BA841" s="11" t="s">
        <v>153</v>
      </c>
      <c r="BB841" s="17">
        <v>0</v>
      </c>
      <c r="BC841" s="17">
        <v>0</v>
      </c>
      <c r="BD841" s="39" t="s">
        <v>1089</v>
      </c>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19.5" customHeight="1" spans="3:76">
      <c r="C842" s="10">
        <v>65006003</v>
      </c>
      <c r="D842" s="9" t="s">
        <v>1090</v>
      </c>
      <c r="E842" s="10">
        <v>1</v>
      </c>
      <c r="F842" s="12">
        <v>80000001</v>
      </c>
      <c r="G842" s="10">
        <v>0</v>
      </c>
      <c r="H842" s="10">
        <v>0</v>
      </c>
      <c r="I842" s="10">
        <v>1</v>
      </c>
      <c r="J842" s="10">
        <v>0</v>
      </c>
      <c r="K842" s="10">
        <v>0</v>
      </c>
      <c r="L842" s="8">
        <v>0</v>
      </c>
      <c r="M842" s="8">
        <v>0</v>
      </c>
      <c r="N842" s="8">
        <v>1</v>
      </c>
      <c r="O842" s="8">
        <v>0</v>
      </c>
      <c r="P842" s="8">
        <v>0</v>
      </c>
      <c r="Q842" s="8">
        <v>0</v>
      </c>
      <c r="R842" s="12">
        <v>0</v>
      </c>
      <c r="S842" s="8">
        <v>0</v>
      </c>
      <c r="T842" s="8">
        <v>1</v>
      </c>
      <c r="U842" s="8">
        <v>2</v>
      </c>
      <c r="V842" s="8">
        <v>0</v>
      </c>
      <c r="W842" s="8">
        <v>2.5</v>
      </c>
      <c r="X842" s="8"/>
      <c r="Y842" s="8">
        <v>0</v>
      </c>
      <c r="Z842" s="8">
        <v>1</v>
      </c>
      <c r="AA842" s="8">
        <v>0</v>
      </c>
      <c r="AB842" s="8">
        <v>0</v>
      </c>
      <c r="AC842" s="8">
        <v>0</v>
      </c>
      <c r="AD842" s="8">
        <v>0</v>
      </c>
      <c r="AE842" s="8">
        <v>10</v>
      </c>
      <c r="AF842" s="8">
        <v>1</v>
      </c>
      <c r="AG842" s="8">
        <v>3</v>
      </c>
      <c r="AH842" s="12">
        <v>2</v>
      </c>
      <c r="AI842" s="12">
        <v>1</v>
      </c>
      <c r="AJ842" s="12">
        <v>0</v>
      </c>
      <c r="AK842" s="12">
        <v>6</v>
      </c>
      <c r="AL842" s="8">
        <v>0</v>
      </c>
      <c r="AM842" s="8">
        <v>0</v>
      </c>
      <c r="AN842" s="8">
        <v>0</v>
      </c>
      <c r="AO842" s="8">
        <v>0</v>
      </c>
      <c r="AP842" s="8">
        <v>1000</v>
      </c>
      <c r="AQ842" s="8">
        <v>0.5</v>
      </c>
      <c r="AR842" s="8">
        <v>0</v>
      </c>
      <c r="AS842" s="12">
        <v>0</v>
      </c>
      <c r="AT842" s="8">
        <v>0</v>
      </c>
      <c r="AU842" s="8"/>
      <c r="AV842" s="11" t="s">
        <v>171</v>
      </c>
      <c r="AW842" s="28" t="s">
        <v>162</v>
      </c>
      <c r="AX842" s="10">
        <v>10000007</v>
      </c>
      <c r="AY842" s="10">
        <v>70203006</v>
      </c>
      <c r="AZ842" s="9" t="s">
        <v>156</v>
      </c>
      <c r="BA842" s="8">
        <v>0</v>
      </c>
      <c r="BB842" s="17">
        <v>0</v>
      </c>
      <c r="BC842" s="17">
        <v>0</v>
      </c>
      <c r="BD842" s="23" t="s">
        <v>1091</v>
      </c>
      <c r="BE842" s="8">
        <v>0</v>
      </c>
      <c r="BF842" s="8">
        <v>0</v>
      </c>
      <c r="BG842" s="8">
        <v>0</v>
      </c>
      <c r="BH842" s="8">
        <v>0</v>
      </c>
      <c r="BI842" s="8">
        <v>0</v>
      </c>
      <c r="BJ842" s="8">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65006004</v>
      </c>
      <c r="D843" s="9" t="s">
        <v>1092</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0.8</v>
      </c>
      <c r="X843" s="8"/>
      <c r="Y843" s="8">
        <v>0</v>
      </c>
      <c r="Z843" s="8">
        <v>1</v>
      </c>
      <c r="AA843" s="8">
        <v>0</v>
      </c>
      <c r="AB843" s="8">
        <v>0</v>
      </c>
      <c r="AC843" s="8">
        <v>0</v>
      </c>
      <c r="AD843" s="8">
        <v>0</v>
      </c>
      <c r="AE843" s="8">
        <v>15</v>
      </c>
      <c r="AF843" s="8">
        <v>1</v>
      </c>
      <c r="AG843" s="8">
        <v>3</v>
      </c>
      <c r="AH843" s="12">
        <v>2</v>
      </c>
      <c r="AI843" s="12">
        <v>1</v>
      </c>
      <c r="AJ843" s="12">
        <v>0</v>
      </c>
      <c r="AK843" s="12">
        <v>6</v>
      </c>
      <c r="AL843" s="8">
        <v>0</v>
      </c>
      <c r="AM843" s="8">
        <v>0</v>
      </c>
      <c r="AN843" s="8">
        <v>0</v>
      </c>
      <c r="AO843" s="8">
        <v>0</v>
      </c>
      <c r="AP843" s="8">
        <v>6000</v>
      </c>
      <c r="AQ843" s="8">
        <v>0.5</v>
      </c>
      <c r="AR843" s="8">
        <v>0</v>
      </c>
      <c r="AS843" s="12">
        <v>0</v>
      </c>
      <c r="AT843" s="8">
        <v>95006031</v>
      </c>
      <c r="AU843" s="8"/>
      <c r="AV843" s="11" t="s">
        <v>158</v>
      </c>
      <c r="AW843" s="12" t="s">
        <v>172</v>
      </c>
      <c r="AX843" s="10">
        <v>10000007</v>
      </c>
      <c r="AY843" s="10">
        <v>70203007</v>
      </c>
      <c r="AZ843" s="11" t="s">
        <v>215</v>
      </c>
      <c r="BA843" s="11" t="s">
        <v>216</v>
      </c>
      <c r="BB843" s="17">
        <v>0</v>
      </c>
      <c r="BC843" s="17">
        <v>0</v>
      </c>
      <c r="BD843" s="23" t="s">
        <v>1093</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20.1" customHeight="1" spans="3:76">
      <c r="C844" s="10">
        <v>66001001</v>
      </c>
      <c r="D844" s="11" t="s">
        <v>819</v>
      </c>
      <c r="E844" s="10">
        <v>1</v>
      </c>
      <c r="F844" s="12">
        <v>80000001</v>
      </c>
      <c r="G844" s="10">
        <v>0</v>
      </c>
      <c r="H844" s="10">
        <v>0</v>
      </c>
      <c r="I844" s="10">
        <v>1</v>
      </c>
      <c r="J844" s="10">
        <v>0</v>
      </c>
      <c r="K844" s="10">
        <v>0</v>
      </c>
      <c r="L844" s="10">
        <v>0</v>
      </c>
      <c r="M844" s="10">
        <v>0</v>
      </c>
      <c r="N844" s="10">
        <v>1</v>
      </c>
      <c r="O844" s="10">
        <v>0</v>
      </c>
      <c r="P844" s="10">
        <v>0</v>
      </c>
      <c r="Q844" s="10">
        <v>0</v>
      </c>
      <c r="R844" s="12">
        <v>0</v>
      </c>
      <c r="S844" s="17">
        <v>0</v>
      </c>
      <c r="T844" s="8">
        <v>1</v>
      </c>
      <c r="U844" s="10">
        <v>2</v>
      </c>
      <c r="V844" s="10">
        <v>0</v>
      </c>
      <c r="W844" s="10">
        <v>0</v>
      </c>
      <c r="X844" s="10"/>
      <c r="Y844" s="10">
        <v>0</v>
      </c>
      <c r="Z844" s="10">
        <v>0</v>
      </c>
      <c r="AA844" s="10">
        <v>0</v>
      </c>
      <c r="AB844" s="10">
        <v>0</v>
      </c>
      <c r="AC844" s="10">
        <v>0</v>
      </c>
      <c r="AD844" s="10">
        <v>0</v>
      </c>
      <c r="AE844" s="10">
        <v>18</v>
      </c>
      <c r="AF844" s="10">
        <v>0</v>
      </c>
      <c r="AG844" s="10">
        <v>0</v>
      </c>
      <c r="AH844" s="12">
        <v>2</v>
      </c>
      <c r="AI844" s="12">
        <v>0</v>
      </c>
      <c r="AJ844" s="12">
        <v>0</v>
      </c>
      <c r="AK844" s="12">
        <v>0</v>
      </c>
      <c r="AL844" s="10">
        <v>0</v>
      </c>
      <c r="AM844" s="10">
        <v>0</v>
      </c>
      <c r="AN844" s="10">
        <v>0</v>
      </c>
      <c r="AO844" s="10">
        <v>0</v>
      </c>
      <c r="AP844" s="10">
        <v>1000</v>
      </c>
      <c r="AQ844" s="10">
        <v>0</v>
      </c>
      <c r="AR844" s="10">
        <v>0</v>
      </c>
      <c r="AS844" s="12" t="s">
        <v>1094</v>
      </c>
      <c r="AT844" s="10" t="s">
        <v>153</v>
      </c>
      <c r="AU844" s="10"/>
      <c r="AV844" s="11" t="s">
        <v>171</v>
      </c>
      <c r="AW844" s="10" t="s">
        <v>1015</v>
      </c>
      <c r="AX844" s="10">
        <v>0</v>
      </c>
      <c r="AY844" s="10">
        <v>66001001</v>
      </c>
      <c r="AZ844" s="11" t="s">
        <v>156</v>
      </c>
      <c r="BA844" s="11" t="s">
        <v>153</v>
      </c>
      <c r="BB844" s="17">
        <v>0</v>
      </c>
      <c r="BC844" s="17">
        <v>0</v>
      </c>
      <c r="BD844" s="39" t="s">
        <v>1095</v>
      </c>
      <c r="BE844" s="10">
        <v>0</v>
      </c>
      <c r="BF844" s="8">
        <v>0</v>
      </c>
      <c r="BG844" s="10">
        <v>0</v>
      </c>
      <c r="BH844" s="10">
        <v>0</v>
      </c>
      <c r="BI844" s="10">
        <v>0</v>
      </c>
      <c r="BJ844" s="10">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66001002</v>
      </c>
      <c r="D845" s="11" t="s">
        <v>1096</v>
      </c>
      <c r="E845" s="8">
        <v>1</v>
      </c>
      <c r="F845" s="12">
        <v>80000001</v>
      </c>
      <c r="G845" s="10">
        <v>0</v>
      </c>
      <c r="H845" s="10">
        <v>0</v>
      </c>
      <c r="I845" s="10">
        <v>1</v>
      </c>
      <c r="J845" s="10">
        <v>0</v>
      </c>
      <c r="K845" s="8">
        <v>0</v>
      </c>
      <c r="L845" s="10">
        <v>0</v>
      </c>
      <c r="M845" s="10">
        <v>0</v>
      </c>
      <c r="N845" s="10">
        <v>1</v>
      </c>
      <c r="O845" s="10">
        <v>0</v>
      </c>
      <c r="P845" s="10">
        <v>0</v>
      </c>
      <c r="Q845" s="10">
        <v>0</v>
      </c>
      <c r="R845" s="12">
        <v>0</v>
      </c>
      <c r="S845" s="17">
        <v>0</v>
      </c>
      <c r="T845" s="8">
        <v>1</v>
      </c>
      <c r="U845" s="10">
        <v>2</v>
      </c>
      <c r="V845" s="10">
        <v>0</v>
      </c>
      <c r="W845" s="10">
        <v>0.75</v>
      </c>
      <c r="X845" s="10"/>
      <c r="Y845" s="10">
        <v>0</v>
      </c>
      <c r="Z845" s="10">
        <v>0</v>
      </c>
      <c r="AA845" s="10">
        <v>0</v>
      </c>
      <c r="AB845" s="10">
        <v>0</v>
      </c>
      <c r="AC845" s="10">
        <v>0</v>
      </c>
      <c r="AD845" s="10">
        <v>0</v>
      </c>
      <c r="AE845" s="10">
        <v>24</v>
      </c>
      <c r="AF845" s="10">
        <v>1</v>
      </c>
      <c r="AG845" s="10">
        <v>4</v>
      </c>
      <c r="AH845" s="12">
        <v>2</v>
      </c>
      <c r="AI845" s="12">
        <v>1</v>
      </c>
      <c r="AJ845" s="12">
        <v>0</v>
      </c>
      <c r="AK845" s="12">
        <v>6</v>
      </c>
      <c r="AL845" s="10">
        <v>0</v>
      </c>
      <c r="AM845" s="10">
        <v>0</v>
      </c>
      <c r="AN845" s="10">
        <v>0</v>
      </c>
      <c r="AO845" s="10">
        <v>0.5</v>
      </c>
      <c r="AP845" s="10">
        <v>9000</v>
      </c>
      <c r="AQ845" s="10">
        <v>0.5</v>
      </c>
      <c r="AR845" s="10">
        <v>0</v>
      </c>
      <c r="AS845" s="12">
        <v>0</v>
      </c>
      <c r="AT845" s="10" t="s">
        <v>153</v>
      </c>
      <c r="AU845" s="10"/>
      <c r="AV845" s="11" t="s">
        <v>336</v>
      </c>
      <c r="AW845" s="10" t="s">
        <v>214</v>
      </c>
      <c r="AX845" s="10">
        <v>10002001</v>
      </c>
      <c r="AY845" s="10">
        <v>66001002</v>
      </c>
      <c r="AZ845" s="11" t="s">
        <v>215</v>
      </c>
      <c r="BA845" s="11" t="s">
        <v>216</v>
      </c>
      <c r="BB845" s="17">
        <v>0</v>
      </c>
      <c r="BC845" s="17">
        <v>0</v>
      </c>
      <c r="BD845" s="39" t="s">
        <v>1097</v>
      </c>
      <c r="BE845" s="10">
        <v>0</v>
      </c>
      <c r="BF845" s="8">
        <v>0</v>
      </c>
      <c r="BG845" s="10">
        <v>0</v>
      </c>
      <c r="BH845" s="10">
        <v>0</v>
      </c>
      <c r="BI845" s="10">
        <v>0</v>
      </c>
      <c r="BJ845" s="10">
        <v>0</v>
      </c>
      <c r="BK845" s="25">
        <v>0</v>
      </c>
      <c r="BL845" s="12">
        <v>0</v>
      </c>
      <c r="BM845" s="12">
        <v>0</v>
      </c>
      <c r="BN845" s="12">
        <v>0</v>
      </c>
      <c r="BO845" s="12">
        <v>0</v>
      </c>
      <c r="BP845" s="12">
        <v>0</v>
      </c>
      <c r="BQ845" s="12">
        <v>0</v>
      </c>
      <c r="BR845" s="12">
        <v>0</v>
      </c>
      <c r="BS845" s="12"/>
      <c r="BT845" s="12"/>
      <c r="BU845" s="12"/>
      <c r="BV845" s="12">
        <v>0</v>
      </c>
      <c r="BW845" s="12">
        <v>0</v>
      </c>
      <c r="BX845" s="12">
        <v>0</v>
      </c>
    </row>
    <row r="846" ht="20.1" customHeight="1" spans="3:76">
      <c r="C846" s="10">
        <v>66001003</v>
      </c>
      <c r="D846" s="11" t="s">
        <v>1098</v>
      </c>
      <c r="E846" s="10">
        <v>1</v>
      </c>
      <c r="F846" s="12">
        <v>80000001</v>
      </c>
      <c r="G846" s="10">
        <v>0</v>
      </c>
      <c r="H846" s="10">
        <v>0</v>
      </c>
      <c r="I846" s="10">
        <v>1</v>
      </c>
      <c r="J846" s="10">
        <v>0</v>
      </c>
      <c r="K846" s="10">
        <v>0</v>
      </c>
      <c r="L846" s="10">
        <v>0</v>
      </c>
      <c r="M846" s="10">
        <v>0</v>
      </c>
      <c r="N846" s="10">
        <v>1</v>
      </c>
      <c r="O846" s="10">
        <v>0</v>
      </c>
      <c r="P846" s="10">
        <v>0</v>
      </c>
      <c r="Q846" s="10">
        <v>0</v>
      </c>
      <c r="R846" s="12">
        <v>0</v>
      </c>
      <c r="S846" s="17">
        <v>0</v>
      </c>
      <c r="T846" s="8">
        <v>1</v>
      </c>
      <c r="U846" s="10">
        <v>2</v>
      </c>
      <c r="V846" s="10">
        <v>0</v>
      </c>
      <c r="W846" s="10">
        <v>0</v>
      </c>
      <c r="X846" s="10"/>
      <c r="Y846" s="10">
        <v>0</v>
      </c>
      <c r="Z846" s="10">
        <v>0</v>
      </c>
      <c r="AA846" s="10">
        <v>0</v>
      </c>
      <c r="AB846" s="10">
        <v>0</v>
      </c>
      <c r="AC846" s="10">
        <v>0</v>
      </c>
      <c r="AD846" s="10">
        <v>0</v>
      </c>
      <c r="AE846" s="10">
        <v>18</v>
      </c>
      <c r="AF846" s="10">
        <v>0</v>
      </c>
      <c r="AG846" s="10">
        <v>0</v>
      </c>
      <c r="AH846" s="12">
        <v>2</v>
      </c>
      <c r="AI846" s="12">
        <v>0</v>
      </c>
      <c r="AJ846" s="12">
        <v>0</v>
      </c>
      <c r="AK846" s="12">
        <v>0</v>
      </c>
      <c r="AL846" s="10">
        <v>0</v>
      </c>
      <c r="AM846" s="10">
        <v>0</v>
      </c>
      <c r="AN846" s="10">
        <v>0</v>
      </c>
      <c r="AO846" s="10">
        <v>0</v>
      </c>
      <c r="AP846" s="10">
        <v>1000</v>
      </c>
      <c r="AQ846" s="10">
        <v>0</v>
      </c>
      <c r="AR846" s="10">
        <v>0</v>
      </c>
      <c r="AS846" s="12">
        <v>96001003</v>
      </c>
      <c r="AT846" s="10" t="s">
        <v>153</v>
      </c>
      <c r="AU846" s="10"/>
      <c r="AV846" s="11" t="s">
        <v>171</v>
      </c>
      <c r="AW846" s="10" t="s">
        <v>1015</v>
      </c>
      <c r="AX846" s="10">
        <v>0</v>
      </c>
      <c r="AY846" s="10">
        <v>66001003</v>
      </c>
      <c r="AZ846" s="11" t="s">
        <v>156</v>
      </c>
      <c r="BA846" s="11" t="s">
        <v>153</v>
      </c>
      <c r="BB846" s="17">
        <v>0</v>
      </c>
      <c r="BC846" s="17">
        <v>0</v>
      </c>
      <c r="BD846" s="39" t="s">
        <v>1099</v>
      </c>
      <c r="BE846" s="10">
        <v>0</v>
      </c>
      <c r="BF846" s="8">
        <v>0</v>
      </c>
      <c r="BG846" s="10">
        <v>0</v>
      </c>
      <c r="BH846" s="10">
        <v>0</v>
      </c>
      <c r="BI846" s="10">
        <v>0</v>
      </c>
      <c r="BJ846" s="10">
        <v>0</v>
      </c>
      <c r="BK846" s="25">
        <v>0</v>
      </c>
      <c r="BL846" s="12">
        <v>1</v>
      </c>
      <c r="BM846" s="12">
        <v>0</v>
      </c>
      <c r="BN846" s="12">
        <v>0</v>
      </c>
      <c r="BO846" s="12">
        <v>0</v>
      </c>
      <c r="BP846" s="12">
        <v>0</v>
      </c>
      <c r="BQ846" s="12">
        <v>0</v>
      </c>
      <c r="BR846" s="12">
        <v>0</v>
      </c>
      <c r="BS846" s="12"/>
      <c r="BT846" s="12"/>
      <c r="BU846" s="12"/>
      <c r="BV846" s="12">
        <v>0</v>
      </c>
      <c r="BW846" s="12">
        <v>0</v>
      </c>
      <c r="BX846" s="12">
        <v>0</v>
      </c>
    </row>
    <row r="847" ht="20.1" customHeight="1" spans="3:76">
      <c r="C847" s="10">
        <v>66001004</v>
      </c>
      <c r="D847" s="11" t="s">
        <v>1100</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96001004</v>
      </c>
      <c r="AT847" s="10" t="s">
        <v>153</v>
      </c>
      <c r="AU847" s="10"/>
      <c r="AV847" s="11" t="s">
        <v>171</v>
      </c>
      <c r="AW847" s="10" t="s">
        <v>1015</v>
      </c>
      <c r="AX847" s="10">
        <v>0</v>
      </c>
      <c r="AY847" s="10">
        <v>66001004</v>
      </c>
      <c r="AZ847" s="11" t="s">
        <v>156</v>
      </c>
      <c r="BA847" s="11" t="s">
        <v>153</v>
      </c>
      <c r="BB847" s="17">
        <v>0</v>
      </c>
      <c r="BC847" s="17">
        <v>0</v>
      </c>
      <c r="BD847" s="39" t="s">
        <v>1101</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2">
        <v>66001005</v>
      </c>
      <c r="D848" s="27" t="s">
        <v>1102</v>
      </c>
      <c r="E848" s="12">
        <v>1</v>
      </c>
      <c r="F848" s="12">
        <v>80000001</v>
      </c>
      <c r="G848" s="12">
        <v>0</v>
      </c>
      <c r="H848" s="12">
        <v>0</v>
      </c>
      <c r="I848" s="10">
        <v>1</v>
      </c>
      <c r="J848" s="10">
        <v>0</v>
      </c>
      <c r="K848" s="12">
        <v>0</v>
      </c>
      <c r="L848" s="12">
        <v>0</v>
      </c>
      <c r="M848" s="12">
        <v>0</v>
      </c>
      <c r="N848" s="12">
        <v>1</v>
      </c>
      <c r="O848" s="12">
        <v>0</v>
      </c>
      <c r="P848" s="12">
        <v>0</v>
      </c>
      <c r="Q848" s="12">
        <v>0</v>
      </c>
      <c r="R848" s="12">
        <v>0</v>
      </c>
      <c r="S848" s="12">
        <v>0</v>
      </c>
      <c r="T848" s="8">
        <v>1</v>
      </c>
      <c r="U848" s="12">
        <v>2</v>
      </c>
      <c r="V848" s="12">
        <v>0</v>
      </c>
      <c r="W848" s="12">
        <v>0</v>
      </c>
      <c r="X848" s="12"/>
      <c r="Y848" s="12">
        <v>0</v>
      </c>
      <c r="Z848" s="12">
        <v>1</v>
      </c>
      <c r="AA848" s="12">
        <v>0</v>
      </c>
      <c r="AB848" s="12">
        <v>0</v>
      </c>
      <c r="AC848" s="10">
        <v>0</v>
      </c>
      <c r="AD848" s="12">
        <v>0</v>
      </c>
      <c r="AE848" s="12">
        <v>18</v>
      </c>
      <c r="AF848" s="12">
        <v>1</v>
      </c>
      <c r="AG848" s="12">
        <v>3</v>
      </c>
      <c r="AH848" s="12">
        <v>2</v>
      </c>
      <c r="AI848" s="12">
        <v>0</v>
      </c>
      <c r="AJ848" s="12">
        <v>1</v>
      </c>
      <c r="AK848" s="12">
        <v>1.6</v>
      </c>
      <c r="AL848" s="12">
        <v>0</v>
      </c>
      <c r="AM848" s="12">
        <v>0</v>
      </c>
      <c r="AN848" s="12">
        <v>0</v>
      </c>
      <c r="AO848" s="12">
        <v>0.25</v>
      </c>
      <c r="AP848" s="12">
        <v>3000</v>
      </c>
      <c r="AQ848" s="12">
        <v>0.1</v>
      </c>
      <c r="AR848" s="12">
        <v>0</v>
      </c>
      <c r="AS848" s="12">
        <v>0</v>
      </c>
      <c r="AT848" s="12">
        <v>96001005</v>
      </c>
      <c r="AU848" s="12"/>
      <c r="AV848" s="27" t="s">
        <v>189</v>
      </c>
      <c r="AW848" s="10" t="s">
        <v>1015</v>
      </c>
      <c r="AX848" s="12" t="s">
        <v>153</v>
      </c>
      <c r="AY848" s="12">
        <v>66001005</v>
      </c>
      <c r="AZ848" s="27" t="s">
        <v>156</v>
      </c>
      <c r="BA848" s="12">
        <v>0</v>
      </c>
      <c r="BB848" s="12">
        <v>0</v>
      </c>
      <c r="BC848" s="12">
        <v>0</v>
      </c>
      <c r="BD848" s="34" t="s">
        <v>1103</v>
      </c>
      <c r="BE848" s="12">
        <v>0</v>
      </c>
      <c r="BF848" s="8">
        <v>0</v>
      </c>
      <c r="BG848" s="12">
        <v>0</v>
      </c>
      <c r="BH848" s="12">
        <v>0</v>
      </c>
      <c r="BI848" s="12">
        <v>0</v>
      </c>
      <c r="BJ848" s="12">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0">
        <v>66001006</v>
      </c>
      <c r="D849" s="11" t="s">
        <v>1104</v>
      </c>
      <c r="E849" s="10">
        <v>1</v>
      </c>
      <c r="F849" s="12">
        <v>80000001</v>
      </c>
      <c r="G849" s="10">
        <v>0</v>
      </c>
      <c r="H849" s="10">
        <v>0</v>
      </c>
      <c r="I849" s="10">
        <v>1</v>
      </c>
      <c r="J849" s="10">
        <v>0</v>
      </c>
      <c r="K849" s="10">
        <v>0</v>
      </c>
      <c r="L849" s="10">
        <v>0</v>
      </c>
      <c r="M849" s="10">
        <v>0</v>
      </c>
      <c r="N849" s="10">
        <v>1</v>
      </c>
      <c r="O849" s="10">
        <v>0</v>
      </c>
      <c r="P849" s="10">
        <v>0</v>
      </c>
      <c r="Q849" s="10">
        <v>0</v>
      </c>
      <c r="R849" s="12">
        <v>0</v>
      </c>
      <c r="S849" s="17">
        <v>0</v>
      </c>
      <c r="T849" s="8">
        <v>1</v>
      </c>
      <c r="U849" s="10">
        <v>2</v>
      </c>
      <c r="V849" s="10">
        <v>0</v>
      </c>
      <c r="W849" s="10">
        <v>0</v>
      </c>
      <c r="X849" s="10"/>
      <c r="Y849" s="10">
        <v>0</v>
      </c>
      <c r="Z849" s="10">
        <v>0</v>
      </c>
      <c r="AA849" s="10">
        <v>0</v>
      </c>
      <c r="AB849" s="10">
        <v>0</v>
      </c>
      <c r="AC849" s="10">
        <v>0</v>
      </c>
      <c r="AD849" s="10">
        <v>0</v>
      </c>
      <c r="AE849" s="10">
        <v>18</v>
      </c>
      <c r="AF849" s="10">
        <v>0</v>
      </c>
      <c r="AG849" s="10">
        <v>0</v>
      </c>
      <c r="AH849" s="12">
        <v>2</v>
      </c>
      <c r="AI849" s="12">
        <v>0</v>
      </c>
      <c r="AJ849" s="12">
        <v>0</v>
      </c>
      <c r="AK849" s="12">
        <v>0</v>
      </c>
      <c r="AL849" s="10">
        <v>0</v>
      </c>
      <c r="AM849" s="10">
        <v>0</v>
      </c>
      <c r="AN849" s="10">
        <v>0</v>
      </c>
      <c r="AO849" s="10">
        <v>0</v>
      </c>
      <c r="AP849" s="10">
        <v>1000</v>
      </c>
      <c r="AQ849" s="10">
        <v>0</v>
      </c>
      <c r="AR849" s="10">
        <v>0</v>
      </c>
      <c r="AS849" s="12">
        <v>96001006</v>
      </c>
      <c r="AT849" s="10" t="s">
        <v>153</v>
      </c>
      <c r="AU849" s="10"/>
      <c r="AV849" s="11" t="s">
        <v>171</v>
      </c>
      <c r="AW849" s="10" t="s">
        <v>1015</v>
      </c>
      <c r="AX849" s="10">
        <v>0</v>
      </c>
      <c r="AY849" s="10">
        <v>66001006</v>
      </c>
      <c r="AZ849" s="11" t="s">
        <v>156</v>
      </c>
      <c r="BA849" s="11" t="s">
        <v>153</v>
      </c>
      <c r="BB849" s="17">
        <v>0</v>
      </c>
      <c r="BC849" s="17">
        <v>0</v>
      </c>
      <c r="BD849" s="39" t="s">
        <v>1105</v>
      </c>
      <c r="BE849" s="10">
        <v>0</v>
      </c>
      <c r="BF849" s="8">
        <v>0</v>
      </c>
      <c r="BG849" s="10">
        <v>0</v>
      </c>
      <c r="BH849" s="10">
        <v>0</v>
      </c>
      <c r="BI849" s="10">
        <v>0</v>
      </c>
      <c r="BJ849" s="10">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66001007</v>
      </c>
      <c r="D850" s="27" t="s">
        <v>1106</v>
      </c>
      <c r="E850" s="10">
        <v>1</v>
      </c>
      <c r="F850" s="12">
        <v>80000001</v>
      </c>
      <c r="G850" s="12">
        <v>0</v>
      </c>
      <c r="H850" s="12">
        <v>0</v>
      </c>
      <c r="I850" s="10">
        <v>1</v>
      </c>
      <c r="J850" s="10">
        <v>0</v>
      </c>
      <c r="K850" s="12">
        <v>0</v>
      </c>
      <c r="L850" s="12">
        <v>0</v>
      </c>
      <c r="M850" s="12">
        <v>0</v>
      </c>
      <c r="N850" s="12">
        <v>1</v>
      </c>
      <c r="O850" s="12">
        <v>0</v>
      </c>
      <c r="P850" s="12">
        <v>0</v>
      </c>
      <c r="Q850" s="12">
        <v>0</v>
      </c>
      <c r="R850" s="12">
        <v>0</v>
      </c>
      <c r="S850" s="12">
        <v>0</v>
      </c>
      <c r="T850" s="8">
        <v>1</v>
      </c>
      <c r="U850" s="12">
        <v>2</v>
      </c>
      <c r="V850" s="12">
        <v>0</v>
      </c>
      <c r="W850" s="12">
        <v>2.75</v>
      </c>
      <c r="X850" s="12"/>
      <c r="Y850" s="12">
        <v>0</v>
      </c>
      <c r="Z850" s="12">
        <v>0</v>
      </c>
      <c r="AA850" s="12">
        <v>0</v>
      </c>
      <c r="AB850" s="12">
        <v>0</v>
      </c>
      <c r="AC850" s="10">
        <v>0</v>
      </c>
      <c r="AD850" s="12">
        <v>0</v>
      </c>
      <c r="AE850" s="12">
        <v>15</v>
      </c>
      <c r="AF850" s="12">
        <v>0</v>
      </c>
      <c r="AG850" s="12">
        <v>0</v>
      </c>
      <c r="AH850" s="12">
        <v>7</v>
      </c>
      <c r="AI850" s="12">
        <v>0</v>
      </c>
      <c r="AJ850" s="12">
        <v>0</v>
      </c>
      <c r="AK850" s="12">
        <v>6</v>
      </c>
      <c r="AL850" s="12">
        <v>0</v>
      </c>
      <c r="AM850" s="12">
        <v>0</v>
      </c>
      <c r="AN850" s="12">
        <v>0</v>
      </c>
      <c r="AO850" s="12">
        <v>0.25</v>
      </c>
      <c r="AP850" s="12">
        <v>1000</v>
      </c>
      <c r="AQ850" s="12">
        <v>0</v>
      </c>
      <c r="AR850" s="12">
        <v>0</v>
      </c>
      <c r="AS850" s="12">
        <v>0</v>
      </c>
      <c r="AT850" s="12" t="s">
        <v>153</v>
      </c>
      <c r="AU850" s="12"/>
      <c r="AV850" s="27" t="s">
        <v>189</v>
      </c>
      <c r="AW850" s="12" t="s">
        <v>172</v>
      </c>
      <c r="AX850" s="12" t="s">
        <v>153</v>
      </c>
      <c r="AY850" s="12" t="s">
        <v>674</v>
      </c>
      <c r="AZ850" s="27" t="s">
        <v>156</v>
      </c>
      <c r="BA850" s="12">
        <v>0</v>
      </c>
      <c r="BB850" s="17">
        <v>0</v>
      </c>
      <c r="BC850" s="17">
        <v>0</v>
      </c>
      <c r="BD850" s="34" t="s">
        <v>1107</v>
      </c>
      <c r="BE850" s="12">
        <v>0</v>
      </c>
      <c r="BF850" s="8">
        <v>0</v>
      </c>
      <c r="BG850" s="12">
        <v>0</v>
      </c>
      <c r="BH850" s="12">
        <v>0</v>
      </c>
      <c r="BI850" s="12">
        <v>0</v>
      </c>
      <c r="BJ850" s="12">
        <v>0</v>
      </c>
      <c r="BK850" s="25">
        <v>0</v>
      </c>
      <c r="BL850" s="12">
        <v>0</v>
      </c>
      <c r="BM850" s="12">
        <v>0</v>
      </c>
      <c r="BN850" s="12">
        <v>0</v>
      </c>
      <c r="BO850" s="12">
        <v>0</v>
      </c>
      <c r="BP850" s="12">
        <v>0</v>
      </c>
      <c r="BQ850" s="12">
        <v>0</v>
      </c>
      <c r="BR850" s="12">
        <v>0</v>
      </c>
      <c r="BS850" s="12"/>
      <c r="BT850" s="12"/>
      <c r="BU850" s="12"/>
      <c r="BV850" s="12">
        <v>0</v>
      </c>
      <c r="BW850" s="12">
        <v>0</v>
      </c>
      <c r="BX850" s="12">
        <v>0</v>
      </c>
    </row>
    <row r="851" ht="19.5" customHeight="1" spans="3:76">
      <c r="C851" s="10">
        <v>66001008</v>
      </c>
      <c r="D851" s="11" t="s">
        <v>1108</v>
      </c>
      <c r="E851" s="8">
        <v>1</v>
      </c>
      <c r="F851" s="12">
        <v>80000001</v>
      </c>
      <c r="G851" s="10">
        <v>0</v>
      </c>
      <c r="H851" s="10">
        <v>0</v>
      </c>
      <c r="I851" s="10">
        <v>1</v>
      </c>
      <c r="J851" s="10">
        <v>0</v>
      </c>
      <c r="K851" s="8">
        <v>0</v>
      </c>
      <c r="L851" s="10">
        <v>0</v>
      </c>
      <c r="M851" s="10">
        <v>0</v>
      </c>
      <c r="N851" s="10">
        <v>1</v>
      </c>
      <c r="O851" s="10">
        <v>0</v>
      </c>
      <c r="P851" s="10">
        <v>0</v>
      </c>
      <c r="Q851" s="10">
        <v>0</v>
      </c>
      <c r="R851" s="12">
        <v>0</v>
      </c>
      <c r="S851" s="17">
        <v>0</v>
      </c>
      <c r="T851" s="8">
        <v>1</v>
      </c>
      <c r="U851" s="10">
        <v>2</v>
      </c>
      <c r="V851" s="10">
        <v>0</v>
      </c>
      <c r="W851" s="10">
        <v>2.5</v>
      </c>
      <c r="X851" s="10"/>
      <c r="Y851" s="10">
        <v>0</v>
      </c>
      <c r="Z851" s="10">
        <v>0</v>
      </c>
      <c r="AA851" s="10">
        <v>0</v>
      </c>
      <c r="AB851" s="10">
        <v>0</v>
      </c>
      <c r="AC851" s="10">
        <v>0</v>
      </c>
      <c r="AD851" s="10">
        <v>0</v>
      </c>
      <c r="AE851" s="10">
        <v>15</v>
      </c>
      <c r="AF851" s="10">
        <v>1</v>
      </c>
      <c r="AG851" s="10">
        <v>3</v>
      </c>
      <c r="AH851" s="12">
        <v>2</v>
      </c>
      <c r="AI851" s="12">
        <v>1</v>
      </c>
      <c r="AJ851" s="12">
        <v>0</v>
      </c>
      <c r="AK851" s="12">
        <v>6</v>
      </c>
      <c r="AL851" s="10">
        <v>0</v>
      </c>
      <c r="AM851" s="10">
        <v>0</v>
      </c>
      <c r="AN851" s="10">
        <v>0</v>
      </c>
      <c r="AO851" s="10">
        <v>0.75</v>
      </c>
      <c r="AP851" s="10">
        <v>3000</v>
      </c>
      <c r="AQ851" s="10">
        <v>0.75</v>
      </c>
      <c r="AR851" s="10">
        <v>0</v>
      </c>
      <c r="AS851" s="12">
        <v>0</v>
      </c>
      <c r="AT851" s="10" t="s">
        <v>153</v>
      </c>
      <c r="AU851" s="10"/>
      <c r="AV851" s="11" t="s">
        <v>362</v>
      </c>
      <c r="AW851" s="10" t="s">
        <v>540</v>
      </c>
      <c r="AX851" s="10">
        <v>10000006</v>
      </c>
      <c r="AY851" s="10">
        <v>66001008</v>
      </c>
      <c r="AZ851" s="11" t="s">
        <v>156</v>
      </c>
      <c r="BA851" s="11">
        <v>0</v>
      </c>
      <c r="BB851" s="17">
        <v>0</v>
      </c>
      <c r="BC851" s="17">
        <v>0</v>
      </c>
      <c r="BD851" s="39" t="s">
        <v>1109</v>
      </c>
      <c r="BE851" s="10">
        <v>0</v>
      </c>
      <c r="BF851" s="8">
        <v>0</v>
      </c>
      <c r="BG851" s="10">
        <v>0</v>
      </c>
      <c r="BH851" s="10">
        <v>0</v>
      </c>
      <c r="BI851" s="10">
        <v>0</v>
      </c>
      <c r="BJ851" s="10">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66001009</v>
      </c>
      <c r="D852" s="11" t="s">
        <v>1110</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v>96001009</v>
      </c>
      <c r="AU852" s="10"/>
      <c r="AV852" s="11" t="s">
        <v>362</v>
      </c>
      <c r="AW852" s="10" t="s">
        <v>540</v>
      </c>
      <c r="AX852" s="10">
        <v>10000006</v>
      </c>
      <c r="AY852" s="10">
        <v>66001009</v>
      </c>
      <c r="AZ852" s="11" t="s">
        <v>156</v>
      </c>
      <c r="BA852" s="11">
        <v>0</v>
      </c>
      <c r="BB852" s="17">
        <v>0</v>
      </c>
      <c r="BC852" s="17">
        <v>0</v>
      </c>
      <c r="BD852" s="39" t="s">
        <v>1111</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20.1" customHeight="1" spans="3:76">
      <c r="C853" s="10">
        <v>66001010</v>
      </c>
      <c r="D853" s="11" t="s">
        <v>1112</v>
      </c>
      <c r="E853" s="10">
        <v>1</v>
      </c>
      <c r="F853" s="12">
        <v>80000001</v>
      </c>
      <c r="G853" s="10">
        <v>0</v>
      </c>
      <c r="H853" s="10">
        <v>0</v>
      </c>
      <c r="I853" s="10">
        <v>1</v>
      </c>
      <c r="J853" s="10">
        <v>0</v>
      </c>
      <c r="K853" s="10">
        <v>0</v>
      </c>
      <c r="L853" s="10">
        <v>0</v>
      </c>
      <c r="M853" s="10">
        <v>0</v>
      </c>
      <c r="N853" s="10">
        <v>1</v>
      </c>
      <c r="O853" s="10">
        <v>0</v>
      </c>
      <c r="P853" s="10">
        <v>0</v>
      </c>
      <c r="Q853" s="10">
        <v>0</v>
      </c>
      <c r="R853" s="12">
        <v>0</v>
      </c>
      <c r="S853" s="17">
        <v>0</v>
      </c>
      <c r="T853" s="8">
        <v>1</v>
      </c>
      <c r="U853" s="10">
        <v>2</v>
      </c>
      <c r="V853" s="10">
        <v>0</v>
      </c>
      <c r="W853" s="10">
        <v>0</v>
      </c>
      <c r="X853" s="10"/>
      <c r="Y853" s="10">
        <v>0</v>
      </c>
      <c r="Z853" s="10">
        <v>0</v>
      </c>
      <c r="AA853" s="10">
        <v>0</v>
      </c>
      <c r="AB853" s="10">
        <v>0</v>
      </c>
      <c r="AC853" s="10">
        <v>0</v>
      </c>
      <c r="AD853" s="10">
        <v>0</v>
      </c>
      <c r="AE853" s="10">
        <v>18</v>
      </c>
      <c r="AF853" s="10">
        <v>0</v>
      </c>
      <c r="AG853" s="10">
        <v>0</v>
      </c>
      <c r="AH853" s="12">
        <v>2</v>
      </c>
      <c r="AI853" s="12">
        <v>0</v>
      </c>
      <c r="AJ853" s="12">
        <v>0</v>
      </c>
      <c r="AK853" s="12">
        <v>0</v>
      </c>
      <c r="AL853" s="10">
        <v>0</v>
      </c>
      <c r="AM853" s="10">
        <v>0</v>
      </c>
      <c r="AN853" s="10">
        <v>0</v>
      </c>
      <c r="AO853" s="10">
        <v>0</v>
      </c>
      <c r="AP853" s="10">
        <v>1000</v>
      </c>
      <c r="AQ853" s="10">
        <v>0</v>
      </c>
      <c r="AR853" s="10">
        <v>0</v>
      </c>
      <c r="AS853" s="12">
        <v>96001010</v>
      </c>
      <c r="AT853" s="10" t="s">
        <v>153</v>
      </c>
      <c r="AU853" s="10"/>
      <c r="AV853" s="11" t="s">
        <v>171</v>
      </c>
      <c r="AW853" s="10" t="s">
        <v>1015</v>
      </c>
      <c r="AX853" s="10">
        <v>0</v>
      </c>
      <c r="AY853" s="10">
        <v>66001010</v>
      </c>
      <c r="AZ853" s="11" t="s">
        <v>156</v>
      </c>
      <c r="BA853" s="11" t="s">
        <v>153</v>
      </c>
      <c r="BB853" s="17">
        <v>0</v>
      </c>
      <c r="BC853" s="17">
        <v>0</v>
      </c>
      <c r="BD853" s="39" t="s">
        <v>1113</v>
      </c>
      <c r="BE853" s="10">
        <v>0</v>
      </c>
      <c r="BF853" s="8">
        <v>0</v>
      </c>
      <c r="BG853" s="10">
        <v>0</v>
      </c>
      <c r="BH853" s="10">
        <v>0</v>
      </c>
      <c r="BI853" s="10">
        <v>0</v>
      </c>
      <c r="BJ853" s="10">
        <v>0</v>
      </c>
      <c r="BK853" s="25">
        <v>0</v>
      </c>
      <c r="BL853" s="12">
        <v>1</v>
      </c>
      <c r="BM853" s="12">
        <v>0</v>
      </c>
      <c r="BN853" s="12">
        <v>0</v>
      </c>
      <c r="BO853" s="12">
        <v>0</v>
      </c>
      <c r="BP853" s="12">
        <v>0</v>
      </c>
      <c r="BQ853" s="12">
        <v>0</v>
      </c>
      <c r="BR853" s="12">
        <v>0</v>
      </c>
      <c r="BS853" s="12"/>
      <c r="BT853" s="12"/>
      <c r="BU853" s="12"/>
      <c r="BV853" s="12">
        <v>0</v>
      </c>
      <c r="BW853" s="12">
        <v>0</v>
      </c>
      <c r="BX853" s="12">
        <v>0</v>
      </c>
    </row>
    <row r="854" ht="20.1" customHeight="1" spans="3:76">
      <c r="C854" s="10">
        <v>66001011</v>
      </c>
      <c r="D854" s="9" t="s">
        <v>1114</v>
      </c>
      <c r="E854" s="8">
        <v>1</v>
      </c>
      <c r="F854" s="12">
        <v>80000001</v>
      </c>
      <c r="G854" s="8">
        <v>0</v>
      </c>
      <c r="H854" s="8">
        <v>0</v>
      </c>
      <c r="I854" s="10">
        <v>1</v>
      </c>
      <c r="J854" s="10">
        <v>0</v>
      </c>
      <c r="K854" s="8">
        <v>0</v>
      </c>
      <c r="L854" s="8">
        <v>0</v>
      </c>
      <c r="M854" s="8">
        <v>0</v>
      </c>
      <c r="N854" s="8">
        <v>1</v>
      </c>
      <c r="O854" s="8">
        <v>0</v>
      </c>
      <c r="P854" s="8">
        <v>0</v>
      </c>
      <c r="Q854" s="8">
        <v>0</v>
      </c>
      <c r="R854" s="12">
        <v>0</v>
      </c>
      <c r="S854" s="8">
        <v>0</v>
      </c>
      <c r="T854" s="8">
        <v>1</v>
      </c>
      <c r="U854" s="8">
        <v>2</v>
      </c>
      <c r="V854" s="8">
        <v>0</v>
      </c>
      <c r="W854" s="8">
        <v>3</v>
      </c>
      <c r="X854" s="8"/>
      <c r="Y854" s="8">
        <v>0</v>
      </c>
      <c r="Z854" s="8">
        <v>0</v>
      </c>
      <c r="AA854" s="8">
        <v>0</v>
      </c>
      <c r="AB854" s="8">
        <v>0</v>
      </c>
      <c r="AC854" s="10">
        <v>0</v>
      </c>
      <c r="AD854" s="8">
        <v>0</v>
      </c>
      <c r="AE854" s="8">
        <v>18</v>
      </c>
      <c r="AF854" s="8">
        <v>2</v>
      </c>
      <c r="AG854" s="8" t="s">
        <v>534</v>
      </c>
      <c r="AH854" s="12">
        <v>2</v>
      </c>
      <c r="AI854" s="12">
        <v>2</v>
      </c>
      <c r="AJ854" s="12">
        <v>0</v>
      </c>
      <c r="AK854" s="12">
        <v>1.5</v>
      </c>
      <c r="AL854" s="8">
        <v>0</v>
      </c>
      <c r="AM854" s="8">
        <v>0</v>
      </c>
      <c r="AN854" s="8">
        <v>0</v>
      </c>
      <c r="AO854" s="8">
        <v>0.25</v>
      </c>
      <c r="AP854" s="8">
        <v>3000</v>
      </c>
      <c r="AQ854" s="8">
        <v>0.25</v>
      </c>
      <c r="AR854" s="8">
        <v>0</v>
      </c>
      <c r="AS854" s="12">
        <v>0</v>
      </c>
      <c r="AT854" s="8" t="s">
        <v>153</v>
      </c>
      <c r="AU854" s="8"/>
      <c r="AV854" s="9" t="s">
        <v>154</v>
      </c>
      <c r="AW854" s="8" t="s">
        <v>535</v>
      </c>
      <c r="AX854" s="10">
        <v>10001007</v>
      </c>
      <c r="AY854" s="10">
        <v>66001011</v>
      </c>
      <c r="AZ854" s="9" t="s">
        <v>156</v>
      </c>
      <c r="BA854" s="8">
        <v>0</v>
      </c>
      <c r="BB854" s="17">
        <v>0</v>
      </c>
      <c r="BC854" s="17">
        <v>0</v>
      </c>
      <c r="BD854" s="23" t="s">
        <v>1115</v>
      </c>
      <c r="BE854" s="8">
        <v>0</v>
      </c>
      <c r="BF854" s="8">
        <v>0</v>
      </c>
      <c r="BG854" s="8">
        <v>0</v>
      </c>
      <c r="BH854" s="8">
        <v>0</v>
      </c>
      <c r="BI854" s="8">
        <v>0</v>
      </c>
      <c r="BJ854" s="8">
        <v>0</v>
      </c>
      <c r="BK854" s="25">
        <v>0</v>
      </c>
      <c r="BL854" s="12">
        <v>0</v>
      </c>
      <c r="BM854" s="12">
        <v>0</v>
      </c>
      <c r="BN854" s="12">
        <v>0</v>
      </c>
      <c r="BO854" s="12">
        <v>0</v>
      </c>
      <c r="BP854" s="12">
        <v>0</v>
      </c>
      <c r="BQ854" s="12">
        <v>0</v>
      </c>
      <c r="BR854" s="12">
        <v>0</v>
      </c>
      <c r="BS854" s="12"/>
      <c r="BT854" s="12"/>
      <c r="BU854" s="12"/>
      <c r="BV854" s="12">
        <v>0</v>
      </c>
      <c r="BW854" s="12">
        <v>0</v>
      </c>
      <c r="BX854" s="12">
        <v>0</v>
      </c>
    </row>
    <row r="855" ht="19.5" customHeight="1" spans="3:76">
      <c r="C855" s="60">
        <v>66001012</v>
      </c>
      <c r="D855" s="59" t="s">
        <v>1116</v>
      </c>
      <c r="E855" s="28">
        <v>1</v>
      </c>
      <c r="F855" s="12">
        <v>80000001</v>
      </c>
      <c r="G855" s="60">
        <v>0</v>
      </c>
      <c r="H855" s="60">
        <v>0</v>
      </c>
      <c r="I855" s="60">
        <v>1</v>
      </c>
      <c r="J855" s="60">
        <v>0</v>
      </c>
      <c r="K855" s="28">
        <v>0</v>
      </c>
      <c r="L855" s="60">
        <v>0</v>
      </c>
      <c r="M855" s="60">
        <v>0</v>
      </c>
      <c r="N855" s="60">
        <v>1</v>
      </c>
      <c r="O855" s="60">
        <v>0</v>
      </c>
      <c r="P855" s="60">
        <v>0</v>
      </c>
      <c r="Q855" s="60">
        <v>0</v>
      </c>
      <c r="R855" s="30">
        <v>0</v>
      </c>
      <c r="S855" s="62">
        <v>0</v>
      </c>
      <c r="T855" s="28">
        <v>1</v>
      </c>
      <c r="U855" s="60">
        <v>2</v>
      </c>
      <c r="V855" s="60">
        <v>0</v>
      </c>
      <c r="W855" s="60">
        <v>2.75</v>
      </c>
      <c r="X855" s="60"/>
      <c r="Y855" s="60">
        <v>0</v>
      </c>
      <c r="Z855" s="60">
        <v>0</v>
      </c>
      <c r="AA855" s="60">
        <v>0</v>
      </c>
      <c r="AB855" s="60">
        <v>0</v>
      </c>
      <c r="AC855" s="60">
        <v>0</v>
      </c>
      <c r="AD855" s="60">
        <v>0</v>
      </c>
      <c r="AE855" s="60">
        <v>15</v>
      </c>
      <c r="AF855" s="60">
        <v>1</v>
      </c>
      <c r="AG855" s="60">
        <v>3</v>
      </c>
      <c r="AH855" s="30">
        <v>2</v>
      </c>
      <c r="AI855" s="30">
        <v>1</v>
      </c>
      <c r="AJ855" s="12">
        <v>0</v>
      </c>
      <c r="AK855" s="30">
        <v>6</v>
      </c>
      <c r="AL855" s="60">
        <v>0</v>
      </c>
      <c r="AM855" s="60">
        <v>0</v>
      </c>
      <c r="AN855" s="60">
        <v>0</v>
      </c>
      <c r="AO855" s="60">
        <v>0.75</v>
      </c>
      <c r="AP855" s="60">
        <v>3000</v>
      </c>
      <c r="AQ855" s="60">
        <v>1.5</v>
      </c>
      <c r="AR855" s="60">
        <v>0</v>
      </c>
      <c r="AS855" s="30">
        <v>0</v>
      </c>
      <c r="AT855" s="60" t="s">
        <v>153</v>
      </c>
      <c r="AU855" s="60"/>
      <c r="AV855" s="59" t="s">
        <v>362</v>
      </c>
      <c r="AW855" s="60" t="s">
        <v>540</v>
      </c>
      <c r="AX855" s="60">
        <v>10000006</v>
      </c>
      <c r="AY855" s="60">
        <v>70405004</v>
      </c>
      <c r="AZ855" s="59" t="s">
        <v>156</v>
      </c>
      <c r="BA855" s="59">
        <v>0</v>
      </c>
      <c r="BB855" s="62">
        <v>0</v>
      </c>
      <c r="BC855" s="62">
        <v>0</v>
      </c>
      <c r="BD855" s="95" t="s">
        <v>1117</v>
      </c>
      <c r="BE855" s="60">
        <v>0</v>
      </c>
      <c r="BF855" s="28">
        <v>0</v>
      </c>
      <c r="BG855" s="60">
        <v>0</v>
      </c>
      <c r="BH855" s="60">
        <v>0</v>
      </c>
      <c r="BI855" s="60">
        <v>0</v>
      </c>
      <c r="BJ855" s="60">
        <v>0</v>
      </c>
      <c r="BK855" s="68">
        <v>0</v>
      </c>
      <c r="BL855" s="12">
        <v>0</v>
      </c>
      <c r="BM855" s="12">
        <v>0</v>
      </c>
      <c r="BN855" s="12">
        <v>0</v>
      </c>
      <c r="BO855" s="12">
        <v>0</v>
      </c>
      <c r="BP855" s="12">
        <v>0</v>
      </c>
      <c r="BQ855" s="12">
        <v>0</v>
      </c>
      <c r="BR855" s="12">
        <v>0</v>
      </c>
      <c r="BS855" s="12"/>
      <c r="BT855" s="12"/>
      <c r="BU855" s="12"/>
      <c r="BV855" s="12">
        <v>0</v>
      </c>
      <c r="BW855" s="12">
        <v>0</v>
      </c>
      <c r="BX855" s="12">
        <v>0</v>
      </c>
    </row>
    <row r="856" ht="20.1" customHeight="1" spans="3:76">
      <c r="C856" s="60">
        <v>66001013</v>
      </c>
      <c r="D856" s="59" t="s">
        <v>1118</v>
      </c>
      <c r="E856" s="28">
        <v>1</v>
      </c>
      <c r="F856" s="12">
        <v>80000001</v>
      </c>
      <c r="G856" s="60">
        <v>0</v>
      </c>
      <c r="H856" s="60">
        <v>0</v>
      </c>
      <c r="I856" s="60">
        <v>1</v>
      </c>
      <c r="J856" s="60">
        <v>0</v>
      </c>
      <c r="K856" s="28">
        <v>0</v>
      </c>
      <c r="L856" s="60">
        <v>0</v>
      </c>
      <c r="M856" s="60">
        <v>0</v>
      </c>
      <c r="N856" s="60">
        <v>1</v>
      </c>
      <c r="O856" s="60">
        <v>1</v>
      </c>
      <c r="P856" s="60">
        <v>0</v>
      </c>
      <c r="Q856" s="60">
        <v>0</v>
      </c>
      <c r="R856" s="30">
        <v>0</v>
      </c>
      <c r="S856" s="62">
        <v>0</v>
      </c>
      <c r="T856" s="28">
        <v>1</v>
      </c>
      <c r="U856" s="60">
        <v>2</v>
      </c>
      <c r="V856" s="60">
        <v>0</v>
      </c>
      <c r="W856" s="60">
        <v>0.5</v>
      </c>
      <c r="X856" s="60"/>
      <c r="Y856" s="60">
        <v>0</v>
      </c>
      <c r="Z856" s="60">
        <v>0</v>
      </c>
      <c r="AA856" s="60">
        <v>0</v>
      </c>
      <c r="AB856" s="60">
        <v>0</v>
      </c>
      <c r="AC856" s="60">
        <v>0</v>
      </c>
      <c r="AD856" s="60">
        <v>0</v>
      </c>
      <c r="AE856" s="60">
        <v>9</v>
      </c>
      <c r="AF856" s="60">
        <v>1</v>
      </c>
      <c r="AG856" s="60">
        <v>4</v>
      </c>
      <c r="AH856" s="30">
        <v>9</v>
      </c>
      <c r="AI856" s="30">
        <v>0</v>
      </c>
      <c r="AJ856" s="12">
        <v>0</v>
      </c>
      <c r="AK856" s="30">
        <v>6</v>
      </c>
      <c r="AL856" s="60">
        <v>0</v>
      </c>
      <c r="AM856" s="60">
        <v>0</v>
      </c>
      <c r="AN856" s="60">
        <v>0</v>
      </c>
      <c r="AO856" s="60">
        <v>0.5</v>
      </c>
      <c r="AP856" s="60">
        <v>30000</v>
      </c>
      <c r="AQ856" s="60">
        <v>0.5</v>
      </c>
      <c r="AR856" s="60">
        <v>0</v>
      </c>
      <c r="AS856" s="30">
        <v>0</v>
      </c>
      <c r="AT856" s="60">
        <v>96001013</v>
      </c>
      <c r="AU856" s="60"/>
      <c r="AV856" s="59" t="s">
        <v>171</v>
      </c>
      <c r="AW856" s="60" t="s">
        <v>214</v>
      </c>
      <c r="AX856" s="60">
        <v>10000009</v>
      </c>
      <c r="AY856" s="60">
        <v>70405005</v>
      </c>
      <c r="AZ856" s="59" t="s">
        <v>215</v>
      </c>
      <c r="BA856" s="59" t="s">
        <v>216</v>
      </c>
      <c r="BB856" s="62">
        <v>0</v>
      </c>
      <c r="BC856" s="62">
        <v>0</v>
      </c>
      <c r="BD856" s="65" t="s">
        <v>1119</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66001014</v>
      </c>
      <c r="D857" s="59" t="s">
        <v>1120</v>
      </c>
      <c r="E857" s="28">
        <v>1</v>
      </c>
      <c r="F857" s="12">
        <v>80000001</v>
      </c>
      <c r="G857" s="60">
        <v>0</v>
      </c>
      <c r="H857" s="60">
        <v>0</v>
      </c>
      <c r="I857" s="60">
        <v>1</v>
      </c>
      <c r="J857" s="60">
        <v>0</v>
      </c>
      <c r="K857" s="28">
        <v>0</v>
      </c>
      <c r="L857" s="60">
        <v>0</v>
      </c>
      <c r="M857" s="60">
        <v>0</v>
      </c>
      <c r="N857" s="60">
        <v>1</v>
      </c>
      <c r="O857" s="60">
        <v>0</v>
      </c>
      <c r="P857" s="60">
        <v>0</v>
      </c>
      <c r="Q857" s="60">
        <v>0</v>
      </c>
      <c r="R857" s="30">
        <v>0</v>
      </c>
      <c r="S857" s="62">
        <v>0</v>
      </c>
      <c r="T857" s="28">
        <v>1</v>
      </c>
      <c r="U857" s="60">
        <v>2</v>
      </c>
      <c r="V857" s="60">
        <v>0</v>
      </c>
      <c r="W857" s="60">
        <v>2</v>
      </c>
      <c r="X857" s="60"/>
      <c r="Y857" s="60">
        <v>0</v>
      </c>
      <c r="Z857" s="60">
        <v>0</v>
      </c>
      <c r="AA857" s="60">
        <v>0</v>
      </c>
      <c r="AB857" s="60">
        <v>0</v>
      </c>
      <c r="AC857" s="60">
        <v>0</v>
      </c>
      <c r="AD857" s="60">
        <v>0</v>
      </c>
      <c r="AE857" s="60">
        <v>12</v>
      </c>
      <c r="AF857" s="60">
        <v>1</v>
      </c>
      <c r="AG857" s="60">
        <v>3.5</v>
      </c>
      <c r="AH857" s="30">
        <v>0</v>
      </c>
      <c r="AI857" s="30">
        <v>0</v>
      </c>
      <c r="AJ857" s="12">
        <v>0</v>
      </c>
      <c r="AK857" s="30">
        <v>4</v>
      </c>
      <c r="AL857" s="60">
        <v>0</v>
      </c>
      <c r="AM857" s="60">
        <v>0</v>
      </c>
      <c r="AN857" s="60">
        <v>0</v>
      </c>
      <c r="AO857" s="60">
        <v>0.5</v>
      </c>
      <c r="AP857" s="60">
        <v>3000</v>
      </c>
      <c r="AQ857" s="60">
        <v>0</v>
      </c>
      <c r="AR857" s="60">
        <v>0</v>
      </c>
      <c r="AS857" s="30">
        <v>0</v>
      </c>
      <c r="AT857" s="60">
        <v>92005001</v>
      </c>
      <c r="AU857" s="60"/>
      <c r="AV857" s="59" t="s">
        <v>171</v>
      </c>
      <c r="AW857" s="60" t="s">
        <v>159</v>
      </c>
      <c r="AX857" s="60">
        <v>10000009</v>
      </c>
      <c r="AY857" s="60">
        <v>70405006</v>
      </c>
      <c r="AZ857" s="59" t="s">
        <v>156</v>
      </c>
      <c r="BA857" s="59">
        <v>0</v>
      </c>
      <c r="BB857" s="62">
        <v>0</v>
      </c>
      <c r="BC857" s="62">
        <v>0</v>
      </c>
      <c r="BD857" s="65" t="s">
        <v>1121</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66001015</v>
      </c>
      <c r="D858" s="59" t="s">
        <v>1122</v>
      </c>
      <c r="E858" s="28">
        <v>1</v>
      </c>
      <c r="F858" s="12">
        <v>80000001</v>
      </c>
      <c r="G858" s="60">
        <v>0</v>
      </c>
      <c r="H858" s="60">
        <v>0</v>
      </c>
      <c r="I858" s="60">
        <v>1</v>
      </c>
      <c r="J858" s="60">
        <v>0</v>
      </c>
      <c r="K858" s="28">
        <v>0</v>
      </c>
      <c r="L858" s="60">
        <v>0</v>
      </c>
      <c r="M858" s="60">
        <v>0</v>
      </c>
      <c r="N858" s="60">
        <v>2</v>
      </c>
      <c r="O858" s="60">
        <v>1</v>
      </c>
      <c r="P858" s="60">
        <v>0.05</v>
      </c>
      <c r="Q858" s="60">
        <v>0</v>
      </c>
      <c r="R858" s="30">
        <v>0</v>
      </c>
      <c r="S858" s="62">
        <v>0</v>
      </c>
      <c r="T858" s="28">
        <v>1</v>
      </c>
      <c r="U858" s="60">
        <v>2</v>
      </c>
      <c r="V858" s="60">
        <v>0</v>
      </c>
      <c r="W858" s="60">
        <v>1.8</v>
      </c>
      <c r="X858" s="60"/>
      <c r="Y858" s="60">
        <v>700</v>
      </c>
      <c r="Z858" s="60">
        <v>0</v>
      </c>
      <c r="AA858" s="60">
        <v>0</v>
      </c>
      <c r="AB858" s="60">
        <v>0</v>
      </c>
      <c r="AC858" s="60">
        <v>1</v>
      </c>
      <c r="AD858" s="60">
        <v>0</v>
      </c>
      <c r="AE858" s="60">
        <v>10</v>
      </c>
      <c r="AF858" s="60">
        <v>1</v>
      </c>
      <c r="AG858" s="60">
        <v>1</v>
      </c>
      <c r="AH858" s="30">
        <v>2</v>
      </c>
      <c r="AI858" s="30">
        <v>2</v>
      </c>
      <c r="AJ858" s="12">
        <v>0</v>
      </c>
      <c r="AK858" s="30">
        <v>4</v>
      </c>
      <c r="AL858" s="60">
        <v>0</v>
      </c>
      <c r="AM858" s="60">
        <v>0</v>
      </c>
      <c r="AN858" s="60">
        <v>0</v>
      </c>
      <c r="AO858" s="60">
        <v>0.5</v>
      </c>
      <c r="AP858" s="60">
        <v>30000</v>
      </c>
      <c r="AQ858" s="60">
        <v>0.5</v>
      </c>
      <c r="AR858" s="60">
        <v>5</v>
      </c>
      <c r="AS858" s="30">
        <v>0</v>
      </c>
      <c r="AT858" s="60">
        <v>92003001</v>
      </c>
      <c r="AU858" s="60"/>
      <c r="AV858" s="59" t="s">
        <v>171</v>
      </c>
      <c r="AW858" s="60" t="s">
        <v>155</v>
      </c>
      <c r="AX858" s="60">
        <v>10003002</v>
      </c>
      <c r="AY858" s="60">
        <v>70405009</v>
      </c>
      <c r="AZ858" s="59" t="s">
        <v>194</v>
      </c>
      <c r="BA858" s="59">
        <v>0</v>
      </c>
      <c r="BB858" s="62">
        <v>0</v>
      </c>
      <c r="BC858" s="62">
        <v>0</v>
      </c>
      <c r="BD858" s="65" t="s">
        <v>1123</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66001016</v>
      </c>
      <c r="D859" s="59" t="s">
        <v>1124</v>
      </c>
      <c r="E859" s="28">
        <v>1</v>
      </c>
      <c r="F859" s="12">
        <v>80000001</v>
      </c>
      <c r="G859" s="60">
        <v>0</v>
      </c>
      <c r="H859" s="60">
        <v>0</v>
      </c>
      <c r="I859" s="60">
        <v>1</v>
      </c>
      <c r="J859" s="60">
        <v>0</v>
      </c>
      <c r="K859" s="28">
        <v>0</v>
      </c>
      <c r="L859" s="60">
        <v>0</v>
      </c>
      <c r="M859" s="60">
        <v>0</v>
      </c>
      <c r="N859" s="60">
        <v>1</v>
      </c>
      <c r="O859" s="60">
        <v>0</v>
      </c>
      <c r="P859" s="60">
        <v>0</v>
      </c>
      <c r="Q859" s="60">
        <v>0</v>
      </c>
      <c r="R859" s="30">
        <v>0</v>
      </c>
      <c r="S859" s="62">
        <v>0</v>
      </c>
      <c r="T859" s="28">
        <v>1</v>
      </c>
      <c r="U859" s="60">
        <v>2</v>
      </c>
      <c r="V859" s="60">
        <v>0</v>
      </c>
      <c r="W859" s="60">
        <v>0.75</v>
      </c>
      <c r="X859" s="60"/>
      <c r="Y859" s="60">
        <v>0</v>
      </c>
      <c r="Z859" s="60">
        <v>0</v>
      </c>
      <c r="AA859" s="60">
        <v>0</v>
      </c>
      <c r="AB859" s="60">
        <v>0</v>
      </c>
      <c r="AC859" s="60">
        <v>0</v>
      </c>
      <c r="AD859" s="60">
        <v>0</v>
      </c>
      <c r="AE859" s="60">
        <v>24</v>
      </c>
      <c r="AF859" s="60">
        <v>1</v>
      </c>
      <c r="AG859" s="60">
        <v>4</v>
      </c>
      <c r="AH859" s="30">
        <v>2</v>
      </c>
      <c r="AI859" s="30">
        <v>1</v>
      </c>
      <c r="AJ859" s="12">
        <v>0</v>
      </c>
      <c r="AK859" s="30">
        <v>6</v>
      </c>
      <c r="AL859" s="60">
        <v>0</v>
      </c>
      <c r="AM859" s="60">
        <v>0</v>
      </c>
      <c r="AN859" s="60">
        <v>0</v>
      </c>
      <c r="AO859" s="60">
        <v>0.5</v>
      </c>
      <c r="AP859" s="60">
        <v>9000</v>
      </c>
      <c r="AQ859" s="60">
        <v>0.5</v>
      </c>
      <c r="AR859" s="60">
        <v>0</v>
      </c>
      <c r="AS859" s="30">
        <v>0</v>
      </c>
      <c r="AT859" s="60">
        <v>92002002</v>
      </c>
      <c r="AU859" s="60"/>
      <c r="AV859" s="59" t="s">
        <v>336</v>
      </c>
      <c r="AW859" s="60" t="s">
        <v>214</v>
      </c>
      <c r="AX859" s="60">
        <v>10002001</v>
      </c>
      <c r="AY859" s="60">
        <v>70405008</v>
      </c>
      <c r="AZ859" s="59" t="s">
        <v>215</v>
      </c>
      <c r="BA859" s="59" t="s">
        <v>216</v>
      </c>
      <c r="BB859" s="62">
        <v>0</v>
      </c>
      <c r="BC859" s="62">
        <v>0</v>
      </c>
      <c r="BD859" s="95" t="s">
        <v>1125</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66001017</v>
      </c>
      <c r="D860" s="74" t="s">
        <v>1126</v>
      </c>
      <c r="E860" s="60">
        <v>1</v>
      </c>
      <c r="F860" s="12">
        <v>80000001</v>
      </c>
      <c r="G860" s="60">
        <v>0</v>
      </c>
      <c r="H860" s="60">
        <v>0</v>
      </c>
      <c r="I860" s="60">
        <v>1</v>
      </c>
      <c r="J860" s="60">
        <v>0</v>
      </c>
      <c r="K860" s="60">
        <v>0</v>
      </c>
      <c r="L860" s="28">
        <v>0</v>
      </c>
      <c r="M860" s="28">
        <v>0</v>
      </c>
      <c r="N860" s="28">
        <v>1</v>
      </c>
      <c r="O860" s="28">
        <v>0</v>
      </c>
      <c r="P860" s="28">
        <v>0</v>
      </c>
      <c r="Q860" s="28">
        <v>0</v>
      </c>
      <c r="R860" s="30">
        <v>0</v>
      </c>
      <c r="S860" s="28">
        <v>0</v>
      </c>
      <c r="T860" s="28">
        <v>1</v>
      </c>
      <c r="U860" s="28">
        <v>2</v>
      </c>
      <c r="V860" s="28">
        <v>0</v>
      </c>
      <c r="W860" s="28">
        <v>0</v>
      </c>
      <c r="X860" s="28"/>
      <c r="Y860" s="28">
        <v>0</v>
      </c>
      <c r="Z860" s="28">
        <v>0</v>
      </c>
      <c r="AA860" s="28">
        <v>0</v>
      </c>
      <c r="AB860" s="28">
        <v>0</v>
      </c>
      <c r="AC860" s="28">
        <v>0</v>
      </c>
      <c r="AD860" s="28">
        <v>0</v>
      </c>
      <c r="AE860" s="28">
        <v>15</v>
      </c>
      <c r="AF860" s="28">
        <v>0</v>
      </c>
      <c r="AG860" s="28">
        <v>0</v>
      </c>
      <c r="AH860" s="30">
        <v>0</v>
      </c>
      <c r="AI860" s="30">
        <v>0</v>
      </c>
      <c r="AJ860" s="12">
        <v>0</v>
      </c>
      <c r="AK860" s="30">
        <v>6</v>
      </c>
      <c r="AL860" s="28">
        <v>0</v>
      </c>
      <c r="AM860" s="28">
        <v>0</v>
      </c>
      <c r="AN860" s="28">
        <v>0</v>
      </c>
      <c r="AO860" s="60">
        <v>0.5</v>
      </c>
      <c r="AP860" s="28">
        <v>3000</v>
      </c>
      <c r="AQ860" s="28">
        <v>0.5</v>
      </c>
      <c r="AR860" s="28">
        <v>0</v>
      </c>
      <c r="AS860" s="30">
        <v>0</v>
      </c>
      <c r="AT860" s="28" t="s">
        <v>153</v>
      </c>
      <c r="AU860" s="28"/>
      <c r="AV860" s="74" t="s">
        <v>171</v>
      </c>
      <c r="AW860" s="28" t="s">
        <v>155</v>
      </c>
      <c r="AX860" s="60">
        <v>0</v>
      </c>
      <c r="AY860" s="60">
        <v>21101051</v>
      </c>
      <c r="AZ860" s="74" t="s">
        <v>380</v>
      </c>
      <c r="BA860" s="221" t="s">
        <v>1127</v>
      </c>
      <c r="BB860" s="62">
        <v>0</v>
      </c>
      <c r="BC860" s="62">
        <v>0</v>
      </c>
      <c r="BD860" s="90" t="s">
        <v>1128</v>
      </c>
      <c r="BE860" s="28">
        <v>0</v>
      </c>
      <c r="BF860" s="28">
        <v>0</v>
      </c>
      <c r="BG860" s="28">
        <v>0</v>
      </c>
      <c r="BH860" s="28">
        <v>0</v>
      </c>
      <c r="BI860" s="28">
        <v>0</v>
      </c>
      <c r="BJ860" s="28">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66001018</v>
      </c>
      <c r="D861" s="59" t="s">
        <v>1129</v>
      </c>
      <c r="E861" s="28">
        <v>1</v>
      </c>
      <c r="F861" s="12">
        <v>80000001</v>
      </c>
      <c r="G861" s="60">
        <v>0</v>
      </c>
      <c r="H861" s="60">
        <v>0</v>
      </c>
      <c r="I861" s="60">
        <v>1</v>
      </c>
      <c r="J861" s="60">
        <v>0</v>
      </c>
      <c r="K861" s="28">
        <v>0</v>
      </c>
      <c r="L861" s="60">
        <v>0</v>
      </c>
      <c r="M861" s="60">
        <v>0</v>
      </c>
      <c r="N861" s="60">
        <v>2</v>
      </c>
      <c r="O861" s="60">
        <v>3</v>
      </c>
      <c r="P861" s="60">
        <v>0.05</v>
      </c>
      <c r="Q861" s="60">
        <v>0</v>
      </c>
      <c r="R861" s="30">
        <v>0</v>
      </c>
      <c r="S861" s="62">
        <v>0</v>
      </c>
      <c r="T861" s="28">
        <v>1</v>
      </c>
      <c r="U861" s="60">
        <v>2</v>
      </c>
      <c r="V861" s="60">
        <v>0</v>
      </c>
      <c r="W861" s="60">
        <v>1.8</v>
      </c>
      <c r="X861" s="60"/>
      <c r="Y861" s="60">
        <v>700</v>
      </c>
      <c r="Z861" s="60">
        <v>0</v>
      </c>
      <c r="AA861" s="60">
        <v>0</v>
      </c>
      <c r="AB861" s="60">
        <v>0</v>
      </c>
      <c r="AC861" s="60">
        <v>1</v>
      </c>
      <c r="AD861" s="60">
        <v>0</v>
      </c>
      <c r="AE861" s="60">
        <v>10</v>
      </c>
      <c r="AF861" s="60">
        <v>1</v>
      </c>
      <c r="AG861" s="60">
        <v>1</v>
      </c>
      <c r="AH861" s="30">
        <v>2</v>
      </c>
      <c r="AI861" s="30">
        <v>2</v>
      </c>
      <c r="AJ861" s="12">
        <v>0</v>
      </c>
      <c r="AK861" s="30">
        <v>4</v>
      </c>
      <c r="AL861" s="60">
        <v>0</v>
      </c>
      <c r="AM861" s="60">
        <v>0</v>
      </c>
      <c r="AN861" s="60">
        <v>0</v>
      </c>
      <c r="AO861" s="60">
        <v>0.5</v>
      </c>
      <c r="AP861" s="60">
        <v>30000</v>
      </c>
      <c r="AQ861" s="60">
        <v>0.5</v>
      </c>
      <c r="AR861" s="60">
        <v>10</v>
      </c>
      <c r="AS861" s="30">
        <v>0</v>
      </c>
      <c r="AT861" s="60">
        <v>93000208</v>
      </c>
      <c r="AU861" s="60"/>
      <c r="AV861" s="59" t="s">
        <v>171</v>
      </c>
      <c r="AW861" s="60" t="s">
        <v>155</v>
      </c>
      <c r="AX861" s="60">
        <v>10003002</v>
      </c>
      <c r="AY861" s="60">
        <v>21100020</v>
      </c>
      <c r="AZ861" s="59" t="s">
        <v>194</v>
      </c>
      <c r="BA861" s="59">
        <v>0</v>
      </c>
      <c r="BB861" s="62">
        <v>0</v>
      </c>
      <c r="BC861" s="62">
        <v>0</v>
      </c>
      <c r="BD861" s="65" t="s">
        <v>1130</v>
      </c>
      <c r="BE861" s="60">
        <v>0</v>
      </c>
      <c r="BF861" s="28">
        <v>0</v>
      </c>
      <c r="BG861" s="60">
        <v>0</v>
      </c>
      <c r="BH861" s="60">
        <v>0</v>
      </c>
      <c r="BI861" s="60">
        <v>0</v>
      </c>
      <c r="BJ861" s="60">
        <v>0</v>
      </c>
      <c r="BK861" s="68">
        <v>0</v>
      </c>
      <c r="BL861" s="12">
        <v>1</v>
      </c>
      <c r="BM861" s="12">
        <v>0</v>
      </c>
      <c r="BN861" s="12">
        <v>0</v>
      </c>
      <c r="BO861" s="12">
        <v>0</v>
      </c>
      <c r="BP861" s="12">
        <v>0</v>
      </c>
      <c r="BQ861" s="12">
        <v>0</v>
      </c>
      <c r="BR861" s="12">
        <v>0</v>
      </c>
      <c r="BS861" s="12"/>
      <c r="BT861" s="12"/>
      <c r="BU861" s="12"/>
      <c r="BV861" s="12">
        <v>0</v>
      </c>
      <c r="BW861" s="12">
        <v>0</v>
      </c>
      <c r="BX861" s="12">
        <v>0</v>
      </c>
    </row>
    <row r="862" ht="20.1" customHeight="1" spans="3:76">
      <c r="C862" s="60">
        <v>66001019</v>
      </c>
      <c r="D862" s="74" t="s">
        <v>1131</v>
      </c>
      <c r="E862" s="28">
        <v>1</v>
      </c>
      <c r="F862" s="12">
        <v>80000001</v>
      </c>
      <c r="G862" s="28">
        <v>0</v>
      </c>
      <c r="H862" s="28">
        <v>0</v>
      </c>
      <c r="I862" s="60">
        <v>1</v>
      </c>
      <c r="J862" s="60">
        <v>0</v>
      </c>
      <c r="K862" s="28">
        <v>0</v>
      </c>
      <c r="L862" s="28">
        <v>0</v>
      </c>
      <c r="M862" s="28">
        <v>0</v>
      </c>
      <c r="N862" s="28">
        <v>2</v>
      </c>
      <c r="O862" s="28">
        <v>12</v>
      </c>
      <c r="P862" s="28">
        <v>1</v>
      </c>
      <c r="Q862" s="28">
        <v>0</v>
      </c>
      <c r="R862" s="30">
        <v>0</v>
      </c>
      <c r="S862" s="28">
        <v>0</v>
      </c>
      <c r="T862" s="28">
        <v>1</v>
      </c>
      <c r="U862" s="28">
        <v>2</v>
      </c>
      <c r="V862" s="28">
        <v>0</v>
      </c>
      <c r="W862" s="60">
        <v>0</v>
      </c>
      <c r="X862" s="60"/>
      <c r="Y862" s="60">
        <v>0</v>
      </c>
      <c r="Z862" s="28">
        <v>0</v>
      </c>
      <c r="AA862" s="28">
        <v>0</v>
      </c>
      <c r="AB862" s="28">
        <v>0</v>
      </c>
      <c r="AC862" s="28">
        <v>1</v>
      </c>
      <c r="AD862" s="28">
        <v>0</v>
      </c>
      <c r="AE862" s="28">
        <v>60</v>
      </c>
      <c r="AF862" s="28">
        <v>1</v>
      </c>
      <c r="AG862" s="28">
        <v>10</v>
      </c>
      <c r="AH862" s="30">
        <v>0</v>
      </c>
      <c r="AI862" s="30">
        <v>0</v>
      </c>
      <c r="AJ862" s="12">
        <v>0</v>
      </c>
      <c r="AK862" s="30">
        <v>0</v>
      </c>
      <c r="AL862" s="28">
        <v>0</v>
      </c>
      <c r="AM862" s="28">
        <v>0</v>
      </c>
      <c r="AN862" s="28">
        <v>0</v>
      </c>
      <c r="AO862" s="28">
        <v>1</v>
      </c>
      <c r="AP862" s="28">
        <v>50000</v>
      </c>
      <c r="AQ862" s="28">
        <v>0</v>
      </c>
      <c r="AR862" s="28">
        <v>0</v>
      </c>
      <c r="AS862" s="30">
        <v>90503002</v>
      </c>
      <c r="AT862" s="28">
        <v>90503002</v>
      </c>
      <c r="AU862" s="28"/>
      <c r="AV862" s="74" t="s">
        <v>153</v>
      </c>
      <c r="AW862" s="28">
        <v>0</v>
      </c>
      <c r="AX862" s="60">
        <v>0</v>
      </c>
      <c r="AY862" s="60">
        <v>0</v>
      </c>
      <c r="AZ862" s="74" t="s">
        <v>885</v>
      </c>
      <c r="BA862" s="28">
        <v>0</v>
      </c>
      <c r="BB862" s="62">
        <v>0</v>
      </c>
      <c r="BC862" s="62">
        <v>0</v>
      </c>
      <c r="BD862" s="90" t="s">
        <v>1132</v>
      </c>
      <c r="BE862" s="28">
        <v>0</v>
      </c>
      <c r="BF862" s="28">
        <v>0</v>
      </c>
      <c r="BG862" s="28">
        <v>0</v>
      </c>
      <c r="BH862" s="28">
        <v>0</v>
      </c>
      <c r="BI862" s="28">
        <v>0</v>
      </c>
      <c r="BJ862" s="28">
        <v>0</v>
      </c>
      <c r="BK862" s="68">
        <v>0</v>
      </c>
      <c r="BL862" s="12">
        <v>1</v>
      </c>
      <c r="BM862" s="12">
        <v>0</v>
      </c>
      <c r="BN862" s="12">
        <v>0</v>
      </c>
      <c r="BO862" s="12">
        <v>0</v>
      </c>
      <c r="BP862" s="12">
        <v>0</v>
      </c>
      <c r="BQ862" s="12">
        <v>0</v>
      </c>
      <c r="BR862" s="12">
        <v>0</v>
      </c>
      <c r="BS862" s="12"/>
      <c r="BT862" s="12"/>
      <c r="BU862" s="12"/>
      <c r="BV862" s="12">
        <v>0</v>
      </c>
      <c r="BW862" s="12">
        <v>0</v>
      </c>
      <c r="BX862" s="12">
        <v>0</v>
      </c>
    </row>
    <row r="863" ht="19.5" customHeight="1" spans="3:76">
      <c r="C863" s="10">
        <v>66001020</v>
      </c>
      <c r="D863" s="11" t="s">
        <v>1133</v>
      </c>
      <c r="E863" s="8">
        <v>0</v>
      </c>
      <c r="F863" s="12">
        <v>80000001</v>
      </c>
      <c r="G863" s="10">
        <v>0</v>
      </c>
      <c r="H863" s="10">
        <v>0</v>
      </c>
      <c r="I863" s="8">
        <v>1</v>
      </c>
      <c r="J863" s="10">
        <v>0</v>
      </c>
      <c r="K863" s="8">
        <v>0</v>
      </c>
      <c r="L863" s="10">
        <v>0</v>
      </c>
      <c r="M863" s="10">
        <v>0</v>
      </c>
      <c r="N863" s="10">
        <v>2</v>
      </c>
      <c r="O863" s="10">
        <v>1</v>
      </c>
      <c r="P863" s="10">
        <v>1</v>
      </c>
      <c r="Q863" s="10">
        <v>0</v>
      </c>
      <c r="R863" s="12">
        <v>0</v>
      </c>
      <c r="S863" s="17">
        <v>0</v>
      </c>
      <c r="T863" s="8">
        <v>1</v>
      </c>
      <c r="U863" s="10">
        <v>2</v>
      </c>
      <c r="V863" s="10">
        <v>0</v>
      </c>
      <c r="W863" s="10">
        <v>3</v>
      </c>
      <c r="X863" s="10"/>
      <c r="Y863" s="10">
        <v>0</v>
      </c>
      <c r="Z863" s="10">
        <v>0</v>
      </c>
      <c r="AA863" s="10">
        <v>0</v>
      </c>
      <c r="AB863" s="10">
        <v>0</v>
      </c>
      <c r="AC863" s="10">
        <v>0</v>
      </c>
      <c r="AD863" s="10">
        <v>0</v>
      </c>
      <c r="AE863" s="10">
        <v>1</v>
      </c>
      <c r="AF863" s="10">
        <v>1</v>
      </c>
      <c r="AG863" s="10">
        <v>3</v>
      </c>
      <c r="AH863" s="12">
        <v>2</v>
      </c>
      <c r="AI863" s="12">
        <v>1</v>
      </c>
      <c r="AJ863" s="12">
        <v>0</v>
      </c>
      <c r="AK863" s="12">
        <v>6</v>
      </c>
      <c r="AL863" s="10">
        <v>0</v>
      </c>
      <c r="AM863" s="10">
        <v>0</v>
      </c>
      <c r="AN863" s="10">
        <v>0</v>
      </c>
      <c r="AO863" s="10">
        <v>0</v>
      </c>
      <c r="AP863" s="10">
        <v>30000</v>
      </c>
      <c r="AQ863" s="10">
        <v>0</v>
      </c>
      <c r="AR863" s="10">
        <v>0</v>
      </c>
      <c r="AS863" s="12">
        <v>96001014</v>
      </c>
      <c r="AT863" s="10">
        <v>0</v>
      </c>
      <c r="AU863" s="10"/>
      <c r="AV863" s="11" t="s">
        <v>171</v>
      </c>
      <c r="AW863" s="10" t="s">
        <v>636</v>
      </c>
      <c r="AX863" s="10">
        <v>10003002</v>
      </c>
      <c r="AY863" s="10">
        <v>21102031</v>
      </c>
      <c r="AZ863" s="11" t="s">
        <v>156</v>
      </c>
      <c r="BA863" s="11">
        <v>0</v>
      </c>
      <c r="BB863" s="17">
        <v>0</v>
      </c>
      <c r="BC863" s="17">
        <v>0</v>
      </c>
      <c r="BD863" s="22"/>
      <c r="BE863" s="10">
        <v>0</v>
      </c>
      <c r="BF863" s="8">
        <v>0</v>
      </c>
      <c r="BG863" s="10">
        <v>0</v>
      </c>
      <c r="BH863" s="10">
        <v>0</v>
      </c>
      <c r="BI863" s="10">
        <v>0</v>
      </c>
      <c r="BJ863" s="10">
        <v>0</v>
      </c>
      <c r="BK863" s="25">
        <v>0</v>
      </c>
      <c r="BL863" s="12">
        <v>0</v>
      </c>
      <c r="BM863" s="12">
        <v>0</v>
      </c>
      <c r="BN863" s="12">
        <v>0</v>
      </c>
      <c r="BO863" s="12">
        <v>0</v>
      </c>
      <c r="BP863" s="12">
        <v>0</v>
      </c>
      <c r="BQ863" s="12">
        <v>0</v>
      </c>
      <c r="BR863" s="12">
        <v>0</v>
      </c>
      <c r="BS863" s="12"/>
      <c r="BT863" s="12"/>
      <c r="BU863" s="12"/>
      <c r="BV863" s="12">
        <v>0</v>
      </c>
      <c r="BW863" s="12">
        <v>0</v>
      </c>
      <c r="BX863" s="12">
        <v>0</v>
      </c>
    </row>
    <row r="864" ht="20.1" customHeight="1" spans="3:76">
      <c r="C864" s="10">
        <v>68000001</v>
      </c>
      <c r="D864" s="11" t="s">
        <v>1134</v>
      </c>
      <c r="E864" s="10">
        <v>1</v>
      </c>
      <c r="F864" s="12">
        <v>80000001</v>
      </c>
      <c r="G864" s="10">
        <v>0</v>
      </c>
      <c r="H864" s="10">
        <v>0</v>
      </c>
      <c r="I864" s="10">
        <v>1</v>
      </c>
      <c r="J864" s="10">
        <v>0</v>
      </c>
      <c r="K864" s="10">
        <v>0</v>
      </c>
      <c r="L864" s="10">
        <v>0</v>
      </c>
      <c r="M864" s="10">
        <v>0</v>
      </c>
      <c r="N864" s="10">
        <v>5</v>
      </c>
      <c r="O864" s="10">
        <v>0</v>
      </c>
      <c r="P864" s="10">
        <v>0</v>
      </c>
      <c r="Q864" s="10">
        <v>0</v>
      </c>
      <c r="R864" s="12">
        <v>0</v>
      </c>
      <c r="S864" s="17">
        <v>0</v>
      </c>
      <c r="T864" s="8">
        <v>1</v>
      </c>
      <c r="U864" s="10">
        <v>2</v>
      </c>
      <c r="V864" s="10">
        <v>0</v>
      </c>
      <c r="W864" s="10">
        <v>0</v>
      </c>
      <c r="X864" s="10"/>
      <c r="Y864" s="10">
        <v>0</v>
      </c>
      <c r="Z864" s="10">
        <v>0</v>
      </c>
      <c r="AA864" s="10">
        <v>0</v>
      </c>
      <c r="AB864" s="10">
        <v>0</v>
      </c>
      <c r="AC864" s="10">
        <v>1</v>
      </c>
      <c r="AD864" s="10">
        <v>0</v>
      </c>
      <c r="AE864" s="10">
        <v>0</v>
      </c>
      <c r="AF864" s="10">
        <v>0</v>
      </c>
      <c r="AG864" s="10">
        <v>0</v>
      </c>
      <c r="AH864" s="12">
        <v>2</v>
      </c>
      <c r="AI864" s="12">
        <v>0</v>
      </c>
      <c r="AJ864" s="12">
        <v>0</v>
      </c>
      <c r="AK864" s="12">
        <v>0</v>
      </c>
      <c r="AL864" s="10">
        <v>0</v>
      </c>
      <c r="AM864" s="10">
        <v>0</v>
      </c>
      <c r="AN864" s="10">
        <v>0</v>
      </c>
      <c r="AO864" s="10">
        <v>0</v>
      </c>
      <c r="AP864" s="10">
        <v>1000</v>
      </c>
      <c r="AQ864" s="10">
        <v>0</v>
      </c>
      <c r="AR864" s="10">
        <v>0</v>
      </c>
      <c r="AS864" s="12">
        <v>0</v>
      </c>
      <c r="AT864" s="10" t="s">
        <v>153</v>
      </c>
      <c r="AU864" s="10"/>
      <c r="AV864" s="11" t="s">
        <v>171</v>
      </c>
      <c r="AW864" s="10">
        <v>0</v>
      </c>
      <c r="AX864" s="10">
        <v>0</v>
      </c>
      <c r="AY864" s="10">
        <v>0</v>
      </c>
      <c r="AZ864" s="11" t="s">
        <v>156</v>
      </c>
      <c r="BA864" s="11" t="s">
        <v>1135</v>
      </c>
      <c r="BB864" s="17">
        <v>0</v>
      </c>
      <c r="BC864" s="17">
        <v>0</v>
      </c>
      <c r="BD864" s="39" t="s">
        <v>1136</v>
      </c>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68000002</v>
      </c>
      <c r="D865" s="11" t="s">
        <v>1137</v>
      </c>
      <c r="E865" s="10">
        <v>1</v>
      </c>
      <c r="F865" s="12">
        <v>80000001</v>
      </c>
      <c r="G865" s="10">
        <v>0</v>
      </c>
      <c r="H865" s="10">
        <v>0</v>
      </c>
      <c r="I865" s="10">
        <v>1</v>
      </c>
      <c r="J865" s="10">
        <v>0</v>
      </c>
      <c r="K865" s="10">
        <v>0</v>
      </c>
      <c r="L865" s="10">
        <v>0</v>
      </c>
      <c r="M865" s="10">
        <v>0</v>
      </c>
      <c r="N865" s="10">
        <v>2</v>
      </c>
      <c r="O865" s="10">
        <v>2</v>
      </c>
      <c r="P865" s="10">
        <v>0.1</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98000020</v>
      </c>
      <c r="AT865" s="10" t="s">
        <v>153</v>
      </c>
      <c r="AU865" s="10"/>
      <c r="AV865" s="11" t="s">
        <v>171</v>
      </c>
      <c r="AW865" s="10">
        <v>0</v>
      </c>
      <c r="AX865" s="10">
        <v>0</v>
      </c>
      <c r="AY865" s="10">
        <v>0</v>
      </c>
      <c r="AZ865" s="11" t="s">
        <v>156</v>
      </c>
      <c r="BA865" s="11" t="s">
        <v>153</v>
      </c>
      <c r="BB865" s="17">
        <v>0</v>
      </c>
      <c r="BC865" s="17">
        <v>0</v>
      </c>
      <c r="BD865" s="39" t="s">
        <v>1138</v>
      </c>
      <c r="BE865" s="10">
        <v>0</v>
      </c>
      <c r="BF865" s="8">
        <v>0</v>
      </c>
      <c r="BG865" s="10">
        <v>0</v>
      </c>
      <c r="BH865" s="10">
        <v>0</v>
      </c>
      <c r="BI865" s="10">
        <v>0</v>
      </c>
      <c r="BJ865" s="10">
        <v>0</v>
      </c>
      <c r="BK865" s="25">
        <v>0</v>
      </c>
      <c r="BL865" s="12">
        <v>1</v>
      </c>
      <c r="BM865" s="12">
        <v>0</v>
      </c>
      <c r="BN865" s="12">
        <v>0</v>
      </c>
      <c r="BO865" s="12">
        <v>0</v>
      </c>
      <c r="BP865" s="12">
        <v>0</v>
      </c>
      <c r="BQ865" s="12">
        <v>0</v>
      </c>
      <c r="BR865" s="12">
        <v>0</v>
      </c>
      <c r="BS865" s="12"/>
      <c r="BT865" s="12"/>
      <c r="BU865" s="12"/>
      <c r="BV865" s="12">
        <v>0</v>
      </c>
      <c r="BW865" s="12">
        <v>0</v>
      </c>
      <c r="BX865" s="12">
        <v>0</v>
      </c>
    </row>
    <row r="866" ht="20.1" customHeight="1" spans="3:76">
      <c r="C866" s="10">
        <v>68000003</v>
      </c>
      <c r="D866" s="11" t="s">
        <v>1139</v>
      </c>
      <c r="E866" s="8">
        <v>1</v>
      </c>
      <c r="F866" s="12">
        <v>80000001</v>
      </c>
      <c r="G866" s="8">
        <v>0</v>
      </c>
      <c r="H866" s="8">
        <v>0</v>
      </c>
      <c r="I866" s="10">
        <v>1</v>
      </c>
      <c r="J866" s="10">
        <v>0</v>
      </c>
      <c r="K866" s="8">
        <v>0</v>
      </c>
      <c r="L866" s="8">
        <v>0</v>
      </c>
      <c r="M866" s="8">
        <v>0</v>
      </c>
      <c r="N866" s="8">
        <v>2</v>
      </c>
      <c r="O866" s="8">
        <v>1</v>
      </c>
      <c r="P866" s="8">
        <v>1</v>
      </c>
      <c r="Q866" s="8">
        <v>0</v>
      </c>
      <c r="R866" s="12">
        <v>0</v>
      </c>
      <c r="S866" s="8">
        <v>0</v>
      </c>
      <c r="T866" s="8">
        <v>0</v>
      </c>
      <c r="U866" s="8">
        <v>1</v>
      </c>
      <c r="V866" s="8">
        <v>0</v>
      </c>
      <c r="W866" s="8">
        <v>0.2</v>
      </c>
      <c r="X866" s="10"/>
      <c r="Y866" s="10">
        <v>0</v>
      </c>
      <c r="Z866" s="8">
        <v>0</v>
      </c>
      <c r="AA866" s="8">
        <v>0</v>
      </c>
      <c r="AB866" s="8">
        <v>0</v>
      </c>
      <c r="AC866" s="8">
        <v>1</v>
      </c>
      <c r="AD866" s="8">
        <v>0</v>
      </c>
      <c r="AE866" s="8">
        <v>0</v>
      </c>
      <c r="AF866" s="8">
        <v>2</v>
      </c>
      <c r="AG866" s="8" t="s">
        <v>174</v>
      </c>
      <c r="AH866" s="12">
        <v>2</v>
      </c>
      <c r="AI866" s="12">
        <v>0</v>
      </c>
      <c r="AJ866" s="12">
        <v>0</v>
      </c>
      <c r="AK866" s="12">
        <v>3</v>
      </c>
      <c r="AL866" s="8">
        <v>0</v>
      </c>
      <c r="AM866" s="8">
        <v>0</v>
      </c>
      <c r="AN866" s="8">
        <v>0</v>
      </c>
      <c r="AO866" s="8">
        <v>0</v>
      </c>
      <c r="AP866" s="8">
        <v>1000</v>
      </c>
      <c r="AQ866" s="8">
        <v>0</v>
      </c>
      <c r="AR866" s="8">
        <v>0</v>
      </c>
      <c r="AS866" s="12">
        <v>0</v>
      </c>
      <c r="AT866" s="8" t="s">
        <v>153</v>
      </c>
      <c r="AU866" s="8"/>
      <c r="AV866" s="11" t="s">
        <v>171</v>
      </c>
      <c r="AW866" s="8">
        <v>0</v>
      </c>
      <c r="AX866" s="10">
        <v>0</v>
      </c>
      <c r="AY866" s="40">
        <v>0</v>
      </c>
      <c r="AZ866" s="9" t="s">
        <v>156</v>
      </c>
      <c r="BA866" s="8">
        <v>0</v>
      </c>
      <c r="BB866" s="17">
        <v>0</v>
      </c>
      <c r="BC866" s="17">
        <v>0</v>
      </c>
      <c r="BD866" s="39" t="s">
        <v>1140</v>
      </c>
      <c r="BE866" s="8">
        <v>0</v>
      </c>
      <c r="BF866" s="8">
        <v>0</v>
      </c>
      <c r="BG866" s="8">
        <v>0</v>
      </c>
      <c r="BH866" s="8">
        <v>0</v>
      </c>
      <c r="BI866" s="8">
        <v>0</v>
      </c>
      <c r="BJ866" s="8">
        <v>0</v>
      </c>
      <c r="BK866" s="25">
        <v>0</v>
      </c>
      <c r="BL866" s="12">
        <v>0</v>
      </c>
      <c r="BM866" s="12">
        <v>0</v>
      </c>
      <c r="BN866" s="12">
        <v>0</v>
      </c>
      <c r="BO866" s="12">
        <v>0</v>
      </c>
      <c r="BP866" s="12">
        <v>0</v>
      </c>
      <c r="BQ866" s="12">
        <v>0</v>
      </c>
      <c r="BR866" s="12">
        <v>0</v>
      </c>
      <c r="BS866" s="12"/>
      <c r="BT866" s="12"/>
      <c r="BU866" s="12"/>
      <c r="BV866" s="12">
        <v>0</v>
      </c>
      <c r="BW866" s="12">
        <v>0</v>
      </c>
      <c r="BX866" s="12">
        <v>0</v>
      </c>
    </row>
    <row r="867" ht="20.1" customHeight="1" spans="3:76">
      <c r="C867" s="10">
        <v>68000004</v>
      </c>
      <c r="D867" s="11" t="s">
        <v>1141</v>
      </c>
      <c r="E867" s="10">
        <v>1</v>
      </c>
      <c r="F867" s="12">
        <v>80000001</v>
      </c>
      <c r="G867" s="8">
        <v>0</v>
      </c>
      <c r="H867" s="8">
        <v>0</v>
      </c>
      <c r="I867" s="10">
        <v>1</v>
      </c>
      <c r="J867" s="10">
        <v>0</v>
      </c>
      <c r="K867" s="10">
        <v>0</v>
      </c>
      <c r="L867" s="8">
        <v>0</v>
      </c>
      <c r="M867" s="8">
        <v>0</v>
      </c>
      <c r="N867" s="8">
        <v>1</v>
      </c>
      <c r="O867" s="8">
        <v>1</v>
      </c>
      <c r="P867" s="8">
        <v>0.05</v>
      </c>
      <c r="Q867" s="8">
        <v>0</v>
      </c>
      <c r="R867" s="12">
        <v>0</v>
      </c>
      <c r="S867" s="8">
        <v>0</v>
      </c>
      <c r="T867" s="8">
        <v>1</v>
      </c>
      <c r="U867" s="8">
        <v>2</v>
      </c>
      <c r="V867" s="8">
        <v>0</v>
      </c>
      <c r="W867" s="8">
        <v>0</v>
      </c>
      <c r="X867" s="8"/>
      <c r="Y867" s="8">
        <v>0</v>
      </c>
      <c r="Z867" s="8">
        <v>0</v>
      </c>
      <c r="AA867" s="8">
        <v>0</v>
      </c>
      <c r="AB867" s="8">
        <v>0</v>
      </c>
      <c r="AC867" s="8">
        <v>1</v>
      </c>
      <c r="AD867" s="8">
        <v>68000008</v>
      </c>
      <c r="AE867" s="8">
        <v>30</v>
      </c>
      <c r="AF867" s="8">
        <v>0</v>
      </c>
      <c r="AG867" s="8">
        <v>0</v>
      </c>
      <c r="AH867" s="12">
        <v>2</v>
      </c>
      <c r="AI867" s="12">
        <v>2</v>
      </c>
      <c r="AJ867" s="12">
        <v>0</v>
      </c>
      <c r="AK867" s="12">
        <v>1.5</v>
      </c>
      <c r="AL867" s="8">
        <v>0</v>
      </c>
      <c r="AM867" s="8">
        <v>0</v>
      </c>
      <c r="AN867" s="8">
        <v>0</v>
      </c>
      <c r="AO867" s="8">
        <v>0.5</v>
      </c>
      <c r="AP867" s="8">
        <v>3000</v>
      </c>
      <c r="AQ867" s="8">
        <v>0.5</v>
      </c>
      <c r="AR867" s="8">
        <v>0</v>
      </c>
      <c r="AS867" s="12">
        <v>0</v>
      </c>
      <c r="AT867" s="8" t="s">
        <v>153</v>
      </c>
      <c r="AU867" s="8"/>
      <c r="AV867" s="9" t="s">
        <v>171</v>
      </c>
      <c r="AW867" s="8" t="s">
        <v>155</v>
      </c>
      <c r="AX867" s="10">
        <v>0</v>
      </c>
      <c r="AY867" s="10">
        <v>21101051</v>
      </c>
      <c r="AZ867" s="9" t="s">
        <v>380</v>
      </c>
      <c r="BA867" s="213" t="s">
        <v>1142</v>
      </c>
      <c r="BB867" s="17">
        <v>0</v>
      </c>
      <c r="BC867" s="17">
        <v>0</v>
      </c>
      <c r="BD867" s="23" t="s">
        <v>1143</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68000005</v>
      </c>
      <c r="D868" s="11" t="s">
        <v>1144</v>
      </c>
      <c r="E868" s="10">
        <v>1</v>
      </c>
      <c r="F868" s="12">
        <v>80000001</v>
      </c>
      <c r="G868" s="10">
        <v>0</v>
      </c>
      <c r="H868" s="10">
        <v>0</v>
      </c>
      <c r="I868" s="10">
        <v>1</v>
      </c>
      <c r="J868" s="10">
        <v>0</v>
      </c>
      <c r="K868" s="10">
        <v>0</v>
      </c>
      <c r="L868" s="10">
        <v>0</v>
      </c>
      <c r="M868" s="10">
        <v>0</v>
      </c>
      <c r="N868" s="10">
        <v>2</v>
      </c>
      <c r="O868" s="10">
        <v>3</v>
      </c>
      <c r="P868" s="10">
        <v>0.05</v>
      </c>
      <c r="Q868" s="10">
        <v>0</v>
      </c>
      <c r="R868" s="12">
        <v>0</v>
      </c>
      <c r="S868" s="17">
        <v>0</v>
      </c>
      <c r="T868" s="8">
        <v>1</v>
      </c>
      <c r="U868" s="10">
        <v>2</v>
      </c>
      <c r="V868" s="10">
        <v>0</v>
      </c>
      <c r="W868" s="10">
        <v>0</v>
      </c>
      <c r="X868" s="10"/>
      <c r="Y868" s="10">
        <v>0</v>
      </c>
      <c r="Z868" s="10">
        <v>0</v>
      </c>
      <c r="AA868" s="10">
        <v>0</v>
      </c>
      <c r="AB868" s="10">
        <v>0</v>
      </c>
      <c r="AC868" s="10">
        <v>1</v>
      </c>
      <c r="AD868" s="10">
        <v>0</v>
      </c>
      <c r="AE868" s="10">
        <v>1</v>
      </c>
      <c r="AF868" s="10">
        <v>0</v>
      </c>
      <c r="AG868" s="10">
        <v>0</v>
      </c>
      <c r="AH868" s="12">
        <v>2</v>
      </c>
      <c r="AI868" s="12">
        <v>0</v>
      </c>
      <c r="AJ868" s="12">
        <v>0</v>
      </c>
      <c r="AK868" s="12">
        <v>0</v>
      </c>
      <c r="AL868" s="10">
        <v>0</v>
      </c>
      <c r="AM868" s="10">
        <v>0</v>
      </c>
      <c r="AN868" s="10">
        <v>0</v>
      </c>
      <c r="AO868" s="10">
        <v>0</v>
      </c>
      <c r="AP868" s="10">
        <v>1000</v>
      </c>
      <c r="AQ868" s="10">
        <v>0</v>
      </c>
      <c r="AR868" s="10">
        <v>0</v>
      </c>
      <c r="AS868" s="12">
        <v>98000050</v>
      </c>
      <c r="AT868" s="10" t="s">
        <v>153</v>
      </c>
      <c r="AU868" s="10"/>
      <c r="AV868" s="11" t="s">
        <v>171</v>
      </c>
      <c r="AW868" s="10">
        <v>0</v>
      </c>
      <c r="AX868" s="10">
        <v>0</v>
      </c>
      <c r="AY868" s="10">
        <v>0</v>
      </c>
      <c r="AZ868" s="11" t="s">
        <v>156</v>
      </c>
      <c r="BA868" s="11" t="s">
        <v>153</v>
      </c>
      <c r="BB868" s="17">
        <v>0</v>
      </c>
      <c r="BC868" s="17">
        <v>0</v>
      </c>
      <c r="BD868" s="39" t="s">
        <v>1145</v>
      </c>
      <c r="BE868" s="10">
        <v>0</v>
      </c>
      <c r="BF868" s="8">
        <v>0</v>
      </c>
      <c r="BG868" s="10">
        <v>0</v>
      </c>
      <c r="BH868" s="10">
        <v>0</v>
      </c>
      <c r="BI868" s="10">
        <v>0</v>
      </c>
      <c r="BJ868" s="10">
        <v>0</v>
      </c>
      <c r="BK868" s="25">
        <v>0</v>
      </c>
      <c r="BL868" s="12">
        <v>1</v>
      </c>
      <c r="BM868" s="12">
        <v>0</v>
      </c>
      <c r="BN868" s="12">
        <v>0</v>
      </c>
      <c r="BO868" s="12">
        <v>0</v>
      </c>
      <c r="BP868" s="12">
        <v>0</v>
      </c>
      <c r="BQ868" s="12">
        <v>0</v>
      </c>
      <c r="BR868" s="12">
        <v>0</v>
      </c>
      <c r="BS868" s="12"/>
      <c r="BT868" s="12"/>
      <c r="BU868" s="12"/>
      <c r="BV868" s="12">
        <v>0</v>
      </c>
      <c r="BW868" s="12">
        <v>0</v>
      </c>
      <c r="BX868" s="12">
        <v>0</v>
      </c>
    </row>
    <row r="869" ht="20.1" customHeight="1" spans="3:76">
      <c r="C869" s="10">
        <v>68000006</v>
      </c>
      <c r="D869" s="11" t="s">
        <v>1146</v>
      </c>
      <c r="E869" s="10">
        <v>1</v>
      </c>
      <c r="F869" s="12">
        <v>80000001</v>
      </c>
      <c r="G869" s="10">
        <v>0</v>
      </c>
      <c r="H869" s="10">
        <v>0</v>
      </c>
      <c r="I869" s="10">
        <v>1</v>
      </c>
      <c r="J869" s="10">
        <v>0</v>
      </c>
      <c r="K869" s="10">
        <v>0</v>
      </c>
      <c r="L869" s="10">
        <v>0</v>
      </c>
      <c r="M869" s="10">
        <v>0</v>
      </c>
      <c r="N869" s="10">
        <v>2</v>
      </c>
      <c r="O869" s="10">
        <v>1</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18</v>
      </c>
      <c r="AF869" s="10">
        <v>0</v>
      </c>
      <c r="AG869" s="10">
        <v>0</v>
      </c>
      <c r="AH869" s="12">
        <v>2</v>
      </c>
      <c r="AI869" s="12">
        <v>0</v>
      </c>
      <c r="AJ869" s="12">
        <v>0</v>
      </c>
      <c r="AK869" s="12">
        <v>0</v>
      </c>
      <c r="AL869" s="10">
        <v>0</v>
      </c>
      <c r="AM869" s="10">
        <v>0</v>
      </c>
      <c r="AN869" s="10">
        <v>0</v>
      </c>
      <c r="AO869" s="10">
        <v>0</v>
      </c>
      <c r="AP869" s="10">
        <v>1000</v>
      </c>
      <c r="AQ869" s="10">
        <v>0</v>
      </c>
      <c r="AR869" s="10">
        <v>0</v>
      </c>
      <c r="AS869" s="12">
        <v>0</v>
      </c>
      <c r="AT869" s="12">
        <v>98000060</v>
      </c>
      <c r="AU869" s="12"/>
      <c r="AV869" s="11" t="s">
        <v>171</v>
      </c>
      <c r="AW869" s="10">
        <v>0</v>
      </c>
      <c r="AX869" s="10">
        <v>0</v>
      </c>
      <c r="AY869" s="10">
        <v>0</v>
      </c>
      <c r="AZ869" s="11" t="s">
        <v>156</v>
      </c>
      <c r="BA869" s="11" t="s">
        <v>153</v>
      </c>
      <c r="BB869" s="17">
        <v>0</v>
      </c>
      <c r="BC869" s="17">
        <v>0</v>
      </c>
      <c r="BD869" s="39" t="s">
        <v>1147</v>
      </c>
      <c r="BE869" s="10">
        <v>0</v>
      </c>
      <c r="BF869" s="8">
        <v>0</v>
      </c>
      <c r="BG869" s="10">
        <v>0</v>
      </c>
      <c r="BH869" s="10">
        <v>0</v>
      </c>
      <c r="BI869" s="10">
        <v>0</v>
      </c>
      <c r="BJ869" s="10">
        <v>0</v>
      </c>
      <c r="BK869" s="25">
        <v>0</v>
      </c>
      <c r="BL869" s="12">
        <v>0</v>
      </c>
      <c r="BM869" s="12">
        <v>0</v>
      </c>
      <c r="BN869" s="12">
        <v>0</v>
      </c>
      <c r="BO869" s="12">
        <v>0</v>
      </c>
      <c r="BP869" s="12">
        <v>0</v>
      </c>
      <c r="BQ869" s="12">
        <v>0</v>
      </c>
      <c r="BR869" s="12">
        <v>0</v>
      </c>
      <c r="BS869" s="12"/>
      <c r="BT869" s="12"/>
      <c r="BU869" s="12"/>
      <c r="BV869" s="12">
        <v>0</v>
      </c>
      <c r="BW869" s="12">
        <v>0</v>
      </c>
      <c r="BX869" s="12">
        <v>0</v>
      </c>
    </row>
    <row r="870" ht="20.1" customHeight="1" spans="3:76">
      <c r="C870" s="10">
        <v>68000007</v>
      </c>
      <c r="D870" s="11" t="s">
        <v>1148</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98000070</v>
      </c>
      <c r="AT870" s="10" t="s">
        <v>153</v>
      </c>
      <c r="AU870" s="10"/>
      <c r="AV870" s="11" t="s">
        <v>171</v>
      </c>
      <c r="AW870" s="10">
        <v>0</v>
      </c>
      <c r="AX870" s="10">
        <v>0</v>
      </c>
      <c r="AY870" s="10">
        <v>0</v>
      </c>
      <c r="AZ870" s="11" t="s">
        <v>156</v>
      </c>
      <c r="BA870" s="11" t="s">
        <v>153</v>
      </c>
      <c r="BB870" s="17">
        <v>0</v>
      </c>
      <c r="BC870" s="17">
        <v>0</v>
      </c>
      <c r="BD870" s="39" t="s">
        <v>1149</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68000008</v>
      </c>
      <c r="D871" s="11" t="s">
        <v>1150</v>
      </c>
      <c r="E871" s="8">
        <v>1</v>
      </c>
      <c r="F871" s="12">
        <v>80000001</v>
      </c>
      <c r="G871" s="10">
        <v>0</v>
      </c>
      <c r="H871" s="10">
        <v>0</v>
      </c>
      <c r="I871" s="10">
        <v>1</v>
      </c>
      <c r="J871" s="10">
        <v>0</v>
      </c>
      <c r="K871" s="10">
        <v>0</v>
      </c>
      <c r="L871" s="8">
        <v>0</v>
      </c>
      <c r="M871" s="8">
        <v>0</v>
      </c>
      <c r="N871" s="8">
        <v>5</v>
      </c>
      <c r="O871" s="8">
        <v>0</v>
      </c>
      <c r="P871" s="8">
        <v>0</v>
      </c>
      <c r="Q871" s="8">
        <v>0</v>
      </c>
      <c r="R871" s="12">
        <v>0</v>
      </c>
      <c r="S871" s="8">
        <v>0</v>
      </c>
      <c r="T871" s="8">
        <v>1</v>
      </c>
      <c r="U871" s="8">
        <v>2</v>
      </c>
      <c r="V871" s="8">
        <v>0</v>
      </c>
      <c r="W871" s="10">
        <v>0</v>
      </c>
      <c r="X871" s="10"/>
      <c r="Y871" s="10">
        <v>0</v>
      </c>
      <c r="Z871" s="8">
        <v>0</v>
      </c>
      <c r="AA871" s="8">
        <v>0</v>
      </c>
      <c r="AB871" s="8">
        <v>0</v>
      </c>
      <c r="AC871" s="8">
        <v>0</v>
      </c>
      <c r="AD871" s="8">
        <v>0</v>
      </c>
      <c r="AE871" s="8">
        <v>9</v>
      </c>
      <c r="AF871" s="8">
        <v>2</v>
      </c>
      <c r="AG871" s="8" t="s">
        <v>152</v>
      </c>
      <c r="AH871" s="12">
        <v>2</v>
      </c>
      <c r="AI871" s="12">
        <v>0</v>
      </c>
      <c r="AJ871" s="12">
        <v>0</v>
      </c>
      <c r="AK871" s="12">
        <v>0</v>
      </c>
      <c r="AL871" s="8">
        <v>0</v>
      </c>
      <c r="AM871" s="8">
        <v>0</v>
      </c>
      <c r="AN871" s="8">
        <v>0</v>
      </c>
      <c r="AO871" s="8">
        <v>0.5</v>
      </c>
      <c r="AP871" s="8">
        <v>3000</v>
      </c>
      <c r="AQ871" s="8">
        <v>0</v>
      </c>
      <c r="AR871" s="8">
        <v>0</v>
      </c>
      <c r="AS871" s="12">
        <v>0</v>
      </c>
      <c r="AT871" s="8" t="s">
        <v>153</v>
      </c>
      <c r="AU871" s="8"/>
      <c r="AV871" s="11" t="s">
        <v>171</v>
      </c>
      <c r="AW871" s="8">
        <v>0</v>
      </c>
      <c r="AX871" s="10">
        <v>0</v>
      </c>
      <c r="AY871" s="10">
        <v>0</v>
      </c>
      <c r="AZ871" s="9" t="s">
        <v>156</v>
      </c>
      <c r="BA871" s="8" t="s">
        <v>1151</v>
      </c>
      <c r="BB871" s="17">
        <v>0</v>
      </c>
      <c r="BC871" s="17">
        <v>0</v>
      </c>
      <c r="BD871" s="39" t="s">
        <v>1152</v>
      </c>
      <c r="BE871" s="8">
        <v>0</v>
      </c>
      <c r="BF871" s="8">
        <v>0</v>
      </c>
      <c r="BG871" s="8">
        <v>0</v>
      </c>
      <c r="BH871" s="8">
        <v>0</v>
      </c>
      <c r="BI871" s="8">
        <v>0</v>
      </c>
      <c r="BJ871" s="8">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68000009</v>
      </c>
      <c r="D872" s="11" t="s">
        <v>1153</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c r="BB872" s="17">
        <v>0</v>
      </c>
      <c r="BC872" s="17">
        <v>0</v>
      </c>
      <c r="BD872" s="39" t="s">
        <v>1154</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68000010</v>
      </c>
      <c r="D873" s="11" t="s">
        <v>1155</v>
      </c>
      <c r="E873" s="10">
        <v>1</v>
      </c>
      <c r="F873" s="12">
        <v>80000001</v>
      </c>
      <c r="G873" s="10">
        <v>0</v>
      </c>
      <c r="H873" s="10">
        <v>0</v>
      </c>
      <c r="I873" s="10">
        <v>1</v>
      </c>
      <c r="J873" s="10">
        <v>0</v>
      </c>
      <c r="K873" s="10">
        <v>0</v>
      </c>
      <c r="L873" s="10">
        <v>0</v>
      </c>
      <c r="M873" s="10">
        <v>0</v>
      </c>
      <c r="N873" s="10">
        <v>5</v>
      </c>
      <c r="O873" s="10">
        <v>0</v>
      </c>
      <c r="P873" s="10">
        <v>0</v>
      </c>
      <c r="Q873" s="10">
        <v>0</v>
      </c>
      <c r="R873" s="12">
        <v>0</v>
      </c>
      <c r="S873" s="17">
        <v>0</v>
      </c>
      <c r="T873" s="8">
        <v>1</v>
      </c>
      <c r="U873" s="10">
        <v>2</v>
      </c>
      <c r="V873" s="10">
        <v>0</v>
      </c>
      <c r="W873" s="10">
        <v>0</v>
      </c>
      <c r="X873" s="10"/>
      <c r="Y873" s="10">
        <v>0</v>
      </c>
      <c r="Z873" s="10">
        <v>0</v>
      </c>
      <c r="AA873" s="10">
        <v>0</v>
      </c>
      <c r="AB873" s="10">
        <v>0</v>
      </c>
      <c r="AC873" s="10">
        <v>1</v>
      </c>
      <c r="AD873" s="10">
        <v>0</v>
      </c>
      <c r="AE873" s="10">
        <v>18</v>
      </c>
      <c r="AF873" s="10">
        <v>0</v>
      </c>
      <c r="AG873" s="10">
        <v>0</v>
      </c>
      <c r="AH873" s="12">
        <v>2</v>
      </c>
      <c r="AI873" s="12">
        <v>0</v>
      </c>
      <c r="AJ873" s="12">
        <v>0</v>
      </c>
      <c r="AK873" s="12">
        <v>0</v>
      </c>
      <c r="AL873" s="10">
        <v>0</v>
      </c>
      <c r="AM873" s="10">
        <v>0</v>
      </c>
      <c r="AN873" s="10">
        <v>0</v>
      </c>
      <c r="AO873" s="10">
        <v>0</v>
      </c>
      <c r="AP873" s="10">
        <v>1000</v>
      </c>
      <c r="AQ873" s="10">
        <v>0</v>
      </c>
      <c r="AR873" s="10">
        <v>0</v>
      </c>
      <c r="AS873" s="12">
        <v>0</v>
      </c>
      <c r="AT873" s="10" t="s">
        <v>153</v>
      </c>
      <c r="AU873" s="10"/>
      <c r="AV873" s="11" t="s">
        <v>171</v>
      </c>
      <c r="AW873" s="10">
        <v>0</v>
      </c>
      <c r="AX873" s="10">
        <v>0</v>
      </c>
      <c r="AY873" s="10">
        <v>0</v>
      </c>
      <c r="AZ873" s="11" t="s">
        <v>156</v>
      </c>
      <c r="BA873" s="11" t="s">
        <v>1156</v>
      </c>
      <c r="BB873" s="17">
        <v>0</v>
      </c>
      <c r="BC873" s="17">
        <v>0</v>
      </c>
      <c r="BD873" s="39" t="s">
        <v>1157</v>
      </c>
      <c r="BE873" s="10">
        <v>0</v>
      </c>
      <c r="BF873" s="8">
        <v>0</v>
      </c>
      <c r="BG873" s="10">
        <v>0</v>
      </c>
      <c r="BH873" s="10">
        <v>0</v>
      </c>
      <c r="BI873" s="10">
        <v>0</v>
      </c>
      <c r="BJ873" s="10">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68000011</v>
      </c>
      <c r="D874" s="11" t="s">
        <v>1158</v>
      </c>
      <c r="E874" s="10">
        <v>1</v>
      </c>
      <c r="F874" s="12">
        <v>80000001</v>
      </c>
      <c r="G874" s="10">
        <v>0</v>
      </c>
      <c r="H874" s="10">
        <v>0</v>
      </c>
      <c r="I874" s="10">
        <v>1</v>
      </c>
      <c r="J874" s="10">
        <v>0</v>
      </c>
      <c r="K874" s="10">
        <v>0</v>
      </c>
      <c r="L874" s="10">
        <v>0</v>
      </c>
      <c r="M874" s="10">
        <v>0</v>
      </c>
      <c r="N874" s="10">
        <v>2</v>
      </c>
      <c r="O874" s="10">
        <v>1</v>
      </c>
      <c r="P874" s="10">
        <v>0.05</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98000080</v>
      </c>
      <c r="AT874" s="10" t="s">
        <v>153</v>
      </c>
      <c r="AU874" s="10"/>
      <c r="AV874" s="11" t="s">
        <v>171</v>
      </c>
      <c r="AW874" s="10">
        <v>0</v>
      </c>
      <c r="AX874" s="10">
        <v>0</v>
      </c>
      <c r="AY874" s="10">
        <v>0</v>
      </c>
      <c r="AZ874" s="11" t="s">
        <v>156</v>
      </c>
      <c r="BA874" s="11" t="s">
        <v>153</v>
      </c>
      <c r="BB874" s="17">
        <v>0</v>
      </c>
      <c r="BC874" s="17">
        <v>0</v>
      </c>
      <c r="BD874" s="39" t="s">
        <v>1159</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68000012</v>
      </c>
      <c r="D875" s="11" t="s">
        <v>1160</v>
      </c>
      <c r="E875" s="10">
        <v>1</v>
      </c>
      <c r="F875" s="12">
        <v>80000001</v>
      </c>
      <c r="G875" s="10">
        <v>0</v>
      </c>
      <c r="H875" s="10">
        <v>0</v>
      </c>
      <c r="I875" s="10">
        <v>1</v>
      </c>
      <c r="J875" s="10">
        <v>0</v>
      </c>
      <c r="K875" s="10">
        <v>0</v>
      </c>
      <c r="L875" s="10">
        <v>0</v>
      </c>
      <c r="M875" s="10">
        <v>0</v>
      </c>
      <c r="N875" s="10">
        <v>5</v>
      </c>
      <c r="O875" s="10">
        <v>0</v>
      </c>
      <c r="P875" s="10">
        <v>0</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c r="AT875" s="10" t="s">
        <v>153</v>
      </c>
      <c r="AU875" s="10"/>
      <c r="AV875" s="11" t="s">
        <v>171</v>
      </c>
      <c r="AW875" s="10">
        <v>0</v>
      </c>
      <c r="AX875" s="10">
        <v>0</v>
      </c>
      <c r="AY875" s="10">
        <v>0</v>
      </c>
      <c r="AZ875" s="11" t="s">
        <v>156</v>
      </c>
      <c r="BA875" s="11" t="s">
        <v>1161</v>
      </c>
      <c r="BB875" s="17">
        <v>0</v>
      </c>
      <c r="BC875" s="17">
        <v>0</v>
      </c>
      <c r="BD875" s="39" t="s">
        <v>1162</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68000013</v>
      </c>
      <c r="D876" s="11" t="s">
        <v>1163</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1164</v>
      </c>
      <c r="BB876" s="17">
        <v>0</v>
      </c>
      <c r="BC876" s="17">
        <v>0</v>
      </c>
      <c r="BD876" s="39" t="s">
        <v>1165</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68000014</v>
      </c>
      <c r="D877" s="11" t="s">
        <v>1166</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1167</v>
      </c>
      <c r="BB877" s="17">
        <v>0</v>
      </c>
      <c r="BC877" s="17">
        <v>0</v>
      </c>
      <c r="BD877" s="39" t="s">
        <v>1168</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68000015</v>
      </c>
      <c r="D878" s="11" t="s">
        <v>1169</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1170</v>
      </c>
      <c r="BB878" s="17">
        <v>0</v>
      </c>
      <c r="BC878" s="17">
        <v>0</v>
      </c>
      <c r="BD878" s="39" t="s">
        <v>1171</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68000016</v>
      </c>
      <c r="D879" s="11" t="s">
        <v>1172</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1173</v>
      </c>
      <c r="BB879" s="17">
        <v>0</v>
      </c>
      <c r="BC879" s="17">
        <v>0</v>
      </c>
      <c r="BD879" s="39" t="s">
        <v>1174</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68000017</v>
      </c>
      <c r="D880" s="11" t="s">
        <v>1175</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1176</v>
      </c>
      <c r="BB880" s="17">
        <v>0</v>
      </c>
      <c r="BC880" s="17">
        <v>0</v>
      </c>
      <c r="BD880" s="39" t="s">
        <v>1177</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68000018</v>
      </c>
      <c r="D881" s="11" t="s">
        <v>1178</v>
      </c>
      <c r="E881" s="10">
        <v>1</v>
      </c>
      <c r="F881" s="12">
        <v>80000001</v>
      </c>
      <c r="G881" s="8">
        <v>0</v>
      </c>
      <c r="H881" s="8">
        <v>0</v>
      </c>
      <c r="I881" s="10">
        <v>1</v>
      </c>
      <c r="J881" s="10">
        <v>0</v>
      </c>
      <c r="K881" s="10">
        <v>0</v>
      </c>
      <c r="L881" s="8">
        <v>0</v>
      </c>
      <c r="M881" s="8">
        <v>0</v>
      </c>
      <c r="N881" s="8">
        <v>2</v>
      </c>
      <c r="O881" s="8">
        <v>1</v>
      </c>
      <c r="P881" s="8">
        <v>0.075</v>
      </c>
      <c r="Q881" s="8">
        <v>0</v>
      </c>
      <c r="R881" s="12">
        <v>0</v>
      </c>
      <c r="S881" s="8">
        <v>0</v>
      </c>
      <c r="T881" s="8">
        <v>1</v>
      </c>
      <c r="U881" s="8">
        <v>2</v>
      </c>
      <c r="V881" s="8">
        <v>0</v>
      </c>
      <c r="W881" s="8">
        <v>0</v>
      </c>
      <c r="X881" s="8"/>
      <c r="Y881" s="8">
        <v>0</v>
      </c>
      <c r="Z881" s="8">
        <v>0</v>
      </c>
      <c r="AA881" s="8">
        <v>0</v>
      </c>
      <c r="AB881" s="8">
        <v>0</v>
      </c>
      <c r="AC881" s="8">
        <v>1</v>
      </c>
      <c r="AD881" s="8">
        <v>0</v>
      </c>
      <c r="AE881" s="8">
        <v>20</v>
      </c>
      <c r="AF881" s="8">
        <v>0</v>
      </c>
      <c r="AG881" s="8">
        <v>0</v>
      </c>
      <c r="AH881" s="12">
        <v>2</v>
      </c>
      <c r="AI881" s="12">
        <v>2</v>
      </c>
      <c r="AJ881" s="12">
        <v>0</v>
      </c>
      <c r="AK881" s="12">
        <v>1.5</v>
      </c>
      <c r="AL881" s="8">
        <v>0</v>
      </c>
      <c r="AM881" s="8">
        <v>0</v>
      </c>
      <c r="AN881" s="8">
        <v>0</v>
      </c>
      <c r="AO881" s="8">
        <v>0</v>
      </c>
      <c r="AP881" s="8">
        <v>3000</v>
      </c>
      <c r="AQ881" s="8">
        <v>0</v>
      </c>
      <c r="AR881" s="8">
        <v>0</v>
      </c>
      <c r="AS881" s="12">
        <v>0</v>
      </c>
      <c r="AT881" s="8" t="s">
        <v>153</v>
      </c>
      <c r="AU881" s="8"/>
      <c r="AV881" s="9" t="s">
        <v>171</v>
      </c>
      <c r="AW881" s="8" t="s">
        <v>155</v>
      </c>
      <c r="AX881" s="10">
        <v>0</v>
      </c>
      <c r="AY881" s="10">
        <v>21101051</v>
      </c>
      <c r="AZ881" s="9" t="s">
        <v>1179</v>
      </c>
      <c r="BA881" s="8" t="s">
        <v>1180</v>
      </c>
      <c r="BB881" s="17">
        <v>0</v>
      </c>
      <c r="BC881" s="17">
        <v>0</v>
      </c>
      <c r="BD881" s="23" t="s">
        <v>1181</v>
      </c>
      <c r="BE881" s="8">
        <v>0</v>
      </c>
      <c r="BF881" s="8">
        <v>0</v>
      </c>
      <c r="BG881" s="8">
        <v>0</v>
      </c>
      <c r="BH881" s="8">
        <v>0</v>
      </c>
      <c r="BI881" s="8">
        <v>0</v>
      </c>
      <c r="BJ881" s="8">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68000101</v>
      </c>
      <c r="D882" s="11" t="s">
        <v>1182</v>
      </c>
      <c r="E882" s="10">
        <v>1</v>
      </c>
      <c r="F882" s="12">
        <v>80000001</v>
      </c>
      <c r="G882" s="10">
        <v>0</v>
      </c>
      <c r="H882" s="10">
        <v>0</v>
      </c>
      <c r="I882" s="10">
        <v>1</v>
      </c>
      <c r="J882" s="10">
        <v>0</v>
      </c>
      <c r="K882" s="10">
        <v>0</v>
      </c>
      <c r="L882" s="10">
        <v>0</v>
      </c>
      <c r="M882" s="10">
        <v>0</v>
      </c>
      <c r="N882" s="10">
        <v>5</v>
      </c>
      <c r="O882" s="10">
        <v>0</v>
      </c>
      <c r="P882" s="10">
        <v>0</v>
      </c>
      <c r="Q882" s="10">
        <v>0</v>
      </c>
      <c r="R882" s="12">
        <v>0</v>
      </c>
      <c r="S882" s="17">
        <v>0</v>
      </c>
      <c r="T882" s="8">
        <v>1</v>
      </c>
      <c r="U882" s="10">
        <v>2</v>
      </c>
      <c r="V882" s="10">
        <v>0</v>
      </c>
      <c r="W882" s="10">
        <v>0</v>
      </c>
      <c r="X882" s="10"/>
      <c r="Y882" s="10">
        <v>0</v>
      </c>
      <c r="Z882" s="10">
        <v>0</v>
      </c>
      <c r="AA882" s="10">
        <v>0</v>
      </c>
      <c r="AB882" s="10">
        <v>0</v>
      </c>
      <c r="AC882" s="10">
        <v>1</v>
      </c>
      <c r="AD882" s="10">
        <v>0</v>
      </c>
      <c r="AE882" s="10">
        <v>18</v>
      </c>
      <c r="AF882" s="10">
        <v>0</v>
      </c>
      <c r="AG882" s="10">
        <v>0</v>
      </c>
      <c r="AH882" s="12">
        <v>2</v>
      </c>
      <c r="AI882" s="12">
        <v>0</v>
      </c>
      <c r="AJ882" s="12">
        <v>0</v>
      </c>
      <c r="AK882" s="12">
        <v>0</v>
      </c>
      <c r="AL882" s="10">
        <v>0</v>
      </c>
      <c r="AM882" s="10">
        <v>0</v>
      </c>
      <c r="AN882" s="10">
        <v>0</v>
      </c>
      <c r="AO882" s="10">
        <v>0</v>
      </c>
      <c r="AP882" s="10">
        <v>1000</v>
      </c>
      <c r="AQ882" s="10">
        <v>0</v>
      </c>
      <c r="AR882" s="10">
        <v>0</v>
      </c>
      <c r="AS882" s="12"/>
      <c r="AT882" s="10" t="s">
        <v>153</v>
      </c>
      <c r="AU882" s="10"/>
      <c r="AV882" s="11" t="s">
        <v>171</v>
      </c>
      <c r="AW882" s="10">
        <v>0</v>
      </c>
      <c r="AX882" s="10">
        <v>0</v>
      </c>
      <c r="AY882" s="10">
        <v>0</v>
      </c>
      <c r="AZ882" s="11" t="s">
        <v>156</v>
      </c>
      <c r="BA882" s="11" t="s">
        <v>1183</v>
      </c>
      <c r="BB882" s="17">
        <v>0</v>
      </c>
      <c r="BC882" s="17">
        <v>0</v>
      </c>
      <c r="BD882" s="39" t="s">
        <v>1184</v>
      </c>
      <c r="BE882" s="10">
        <v>0</v>
      </c>
      <c r="BF882" s="8">
        <v>0</v>
      </c>
      <c r="BG882" s="10">
        <v>0</v>
      </c>
      <c r="BH882" s="10">
        <v>0</v>
      </c>
      <c r="BI882" s="10">
        <v>0</v>
      </c>
      <c r="BJ882" s="10">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68000102</v>
      </c>
      <c r="D883" s="11" t="s">
        <v>1185</v>
      </c>
      <c r="E883" s="10">
        <v>1</v>
      </c>
      <c r="F883" s="12">
        <v>80000001</v>
      </c>
      <c r="G883" s="10">
        <v>0</v>
      </c>
      <c r="H883" s="10">
        <v>0</v>
      </c>
      <c r="I883" s="10">
        <v>1</v>
      </c>
      <c r="J883" s="10">
        <v>0</v>
      </c>
      <c r="K883" s="10">
        <v>0</v>
      </c>
      <c r="L883" s="10">
        <v>0</v>
      </c>
      <c r="M883" s="10">
        <v>0</v>
      </c>
      <c r="N883" s="10">
        <v>2</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153</v>
      </c>
      <c r="BB883" s="17">
        <v>0</v>
      </c>
      <c r="BC883" s="17">
        <v>0</v>
      </c>
      <c r="BD883" s="39" t="s">
        <v>1186</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68000103</v>
      </c>
      <c r="D884" s="11" t="s">
        <v>1187</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1188</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68000104</v>
      </c>
      <c r="D885" s="11" t="s">
        <v>1189</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1190</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68000105</v>
      </c>
      <c r="D886" s="11" t="s">
        <v>1191</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1192</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68000106</v>
      </c>
      <c r="D887" s="11" t="s">
        <v>1193</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1194</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68000107</v>
      </c>
      <c r="D888" s="11" t="s">
        <v>1195</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1196</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68000108</v>
      </c>
      <c r="D889" s="11" t="s">
        <v>1197</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1198</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68000109</v>
      </c>
      <c r="D890" s="11" t="s">
        <v>1199</v>
      </c>
      <c r="E890" s="10">
        <v>1</v>
      </c>
      <c r="F890" s="12">
        <v>80000001</v>
      </c>
      <c r="G890" s="10">
        <v>0</v>
      </c>
      <c r="H890" s="10">
        <v>0</v>
      </c>
      <c r="I890" s="10">
        <v>1</v>
      </c>
      <c r="J890" s="10">
        <v>0</v>
      </c>
      <c r="K890" s="10">
        <v>0</v>
      </c>
      <c r="L890" s="10">
        <v>0</v>
      </c>
      <c r="M890" s="10">
        <v>0</v>
      </c>
      <c r="N890" s="10">
        <v>5</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1200</v>
      </c>
      <c r="BB890" s="17">
        <v>0</v>
      </c>
      <c r="BC890" s="17">
        <v>0</v>
      </c>
      <c r="BD890" s="39" t="s">
        <v>1201</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68000110</v>
      </c>
      <c r="D891" s="11" t="s">
        <v>1202</v>
      </c>
      <c r="E891" s="10">
        <v>1</v>
      </c>
      <c r="F891" s="12">
        <v>80000001</v>
      </c>
      <c r="G891" s="10">
        <v>0</v>
      </c>
      <c r="H891" s="10">
        <v>0</v>
      </c>
      <c r="I891" s="10">
        <v>1</v>
      </c>
      <c r="J891" s="10">
        <v>0</v>
      </c>
      <c r="K891" s="10">
        <v>0</v>
      </c>
      <c r="L891" s="10">
        <v>0</v>
      </c>
      <c r="M891" s="10">
        <v>0</v>
      </c>
      <c r="N891" s="10">
        <v>2</v>
      </c>
      <c r="O891" s="10">
        <v>1</v>
      </c>
      <c r="P891" s="10">
        <v>0.05</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224" t="s">
        <v>1203</v>
      </c>
      <c r="AT891" s="10" t="s">
        <v>153</v>
      </c>
      <c r="AU891" s="10"/>
      <c r="AV891" s="11" t="s">
        <v>171</v>
      </c>
      <c r="AW891" s="10">
        <v>0</v>
      </c>
      <c r="AX891" s="10">
        <v>0</v>
      </c>
      <c r="AY891" s="10">
        <v>0</v>
      </c>
      <c r="AZ891" s="11" t="s">
        <v>156</v>
      </c>
      <c r="BA891" s="11" t="s">
        <v>153</v>
      </c>
      <c r="BB891" s="17">
        <v>0</v>
      </c>
      <c r="BC891" s="17">
        <v>0</v>
      </c>
      <c r="BD891" s="39" t="s">
        <v>1204</v>
      </c>
      <c r="BE891" s="10">
        <v>0</v>
      </c>
      <c r="BF891" s="8">
        <v>0</v>
      </c>
      <c r="BG891" s="10">
        <v>0</v>
      </c>
      <c r="BH891" s="10">
        <v>0</v>
      </c>
      <c r="BI891" s="10">
        <v>0</v>
      </c>
      <c r="BJ891" s="10">
        <v>0</v>
      </c>
      <c r="BK891" s="25">
        <v>0</v>
      </c>
      <c r="BL891" s="12">
        <v>1</v>
      </c>
      <c r="BM891" s="12">
        <v>0</v>
      </c>
      <c r="BN891" s="12">
        <v>0</v>
      </c>
      <c r="BO891" s="12">
        <v>0</v>
      </c>
      <c r="BP891" s="12">
        <v>0</v>
      </c>
      <c r="BQ891" s="12">
        <v>0</v>
      </c>
      <c r="BR891" s="12">
        <v>0</v>
      </c>
      <c r="BS891" s="12"/>
      <c r="BT891" s="12"/>
      <c r="BU891" s="12"/>
      <c r="BV891" s="12">
        <v>0</v>
      </c>
      <c r="BW891" s="12">
        <v>0</v>
      </c>
      <c r="BX891" s="12">
        <v>0</v>
      </c>
    </row>
    <row r="892" ht="20.1" customHeight="1" spans="3:76">
      <c r="C892" s="10">
        <v>68000111</v>
      </c>
      <c r="D892" s="11" t="s">
        <v>1205</v>
      </c>
      <c r="E892" s="10">
        <v>1</v>
      </c>
      <c r="F892" s="12">
        <v>80000001</v>
      </c>
      <c r="G892" s="10">
        <v>0</v>
      </c>
      <c r="H892" s="10">
        <v>0</v>
      </c>
      <c r="I892" s="10">
        <v>1</v>
      </c>
      <c r="J892" s="10">
        <v>0</v>
      </c>
      <c r="K892" s="10">
        <v>0</v>
      </c>
      <c r="L892" s="10">
        <v>0</v>
      </c>
      <c r="M892" s="10">
        <v>0</v>
      </c>
      <c r="N892" s="10">
        <v>2</v>
      </c>
      <c r="O892" s="10">
        <v>3</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1206</v>
      </c>
      <c r="AT892" s="10" t="s">
        <v>153</v>
      </c>
      <c r="AU892" s="10"/>
      <c r="AV892" s="11" t="s">
        <v>171</v>
      </c>
      <c r="AW892" s="10">
        <v>0</v>
      </c>
      <c r="AX892" s="10">
        <v>0</v>
      </c>
      <c r="AY892" s="10">
        <v>0</v>
      </c>
      <c r="AZ892" s="11" t="s">
        <v>156</v>
      </c>
      <c r="BA892" s="11" t="s">
        <v>153</v>
      </c>
      <c r="BB892" s="17">
        <v>0</v>
      </c>
      <c r="BC892" s="17">
        <v>0</v>
      </c>
      <c r="BD892" s="39" t="s">
        <v>1207</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68000112</v>
      </c>
      <c r="D893" s="11" t="s">
        <v>1208</v>
      </c>
      <c r="E893" s="10">
        <v>1</v>
      </c>
      <c r="F893" s="12">
        <v>80000001</v>
      </c>
      <c r="G893" s="10">
        <v>0</v>
      </c>
      <c r="H893" s="10">
        <v>0</v>
      </c>
      <c r="I893" s="10">
        <v>1</v>
      </c>
      <c r="J893" s="10">
        <v>0</v>
      </c>
      <c r="K893" s="10">
        <v>0</v>
      </c>
      <c r="L893" s="10">
        <v>0</v>
      </c>
      <c r="M893" s="10">
        <v>0</v>
      </c>
      <c r="N893" s="10">
        <v>2</v>
      </c>
      <c r="O893" s="10">
        <v>2</v>
      </c>
      <c r="P893" s="10">
        <v>0.5</v>
      </c>
      <c r="Q893" s="10">
        <v>0</v>
      </c>
      <c r="R893" s="12">
        <v>0</v>
      </c>
      <c r="S893" s="17">
        <v>0</v>
      </c>
      <c r="T893" s="8">
        <v>1</v>
      </c>
      <c r="U893" s="10">
        <v>2</v>
      </c>
      <c r="V893" s="10">
        <v>0</v>
      </c>
      <c r="W893" s="10">
        <v>0</v>
      </c>
      <c r="X893" s="10"/>
      <c r="Y893" s="10">
        <v>0</v>
      </c>
      <c r="Z893" s="10">
        <v>0</v>
      </c>
      <c r="AA893" s="10">
        <v>0</v>
      </c>
      <c r="AB893" s="10">
        <v>0</v>
      </c>
      <c r="AC893" s="10">
        <v>1</v>
      </c>
      <c r="AD893" s="10">
        <v>0</v>
      </c>
      <c r="AE893" s="10">
        <v>30</v>
      </c>
      <c r="AF893" s="10">
        <v>0</v>
      </c>
      <c r="AG893" s="10">
        <v>0</v>
      </c>
      <c r="AH893" s="12">
        <v>2</v>
      </c>
      <c r="AI893" s="12">
        <v>0</v>
      </c>
      <c r="AJ893" s="12">
        <v>0</v>
      </c>
      <c r="AK893" s="12">
        <v>0</v>
      </c>
      <c r="AL893" s="10">
        <v>0</v>
      </c>
      <c r="AM893" s="10">
        <v>0</v>
      </c>
      <c r="AN893" s="10">
        <v>0</v>
      </c>
      <c r="AO893" s="10">
        <v>0</v>
      </c>
      <c r="AP893" s="10">
        <v>1000</v>
      </c>
      <c r="AQ893" s="10">
        <v>0</v>
      </c>
      <c r="AR893" s="10">
        <v>0</v>
      </c>
      <c r="AS893" s="224" t="s">
        <v>1209</v>
      </c>
      <c r="AT893" s="10" t="s">
        <v>153</v>
      </c>
      <c r="AU893" s="10"/>
      <c r="AV893" s="11" t="s">
        <v>171</v>
      </c>
      <c r="AW893" s="10">
        <v>0</v>
      </c>
      <c r="AX893" s="10">
        <v>0</v>
      </c>
      <c r="AY893" s="10">
        <v>0</v>
      </c>
      <c r="AZ893" s="11" t="s">
        <v>156</v>
      </c>
      <c r="BA893" s="11" t="s">
        <v>153</v>
      </c>
      <c r="BB893" s="17">
        <v>0</v>
      </c>
      <c r="BC893" s="17">
        <v>0</v>
      </c>
      <c r="BD893" s="39" t="s">
        <v>1210</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68000113</v>
      </c>
      <c r="D894" s="11" t="s">
        <v>1211</v>
      </c>
      <c r="E894" s="10">
        <v>1</v>
      </c>
      <c r="F894" s="12">
        <v>80000001</v>
      </c>
      <c r="G894" s="10">
        <v>0</v>
      </c>
      <c r="H894" s="10">
        <v>0</v>
      </c>
      <c r="I894" s="10">
        <v>1</v>
      </c>
      <c r="J894" s="10">
        <v>0</v>
      </c>
      <c r="K894" s="10">
        <v>0</v>
      </c>
      <c r="L894" s="10">
        <v>0</v>
      </c>
      <c r="M894" s="10">
        <v>0</v>
      </c>
      <c r="N894" s="10">
        <v>2</v>
      </c>
      <c r="O894" s="10">
        <v>0</v>
      </c>
      <c r="P894" s="10">
        <v>0</v>
      </c>
      <c r="Q894" s="10">
        <v>0</v>
      </c>
      <c r="R894" s="12">
        <v>0</v>
      </c>
      <c r="S894" s="17">
        <v>0</v>
      </c>
      <c r="T894" s="8">
        <v>1</v>
      </c>
      <c r="U894" s="10">
        <v>2</v>
      </c>
      <c r="V894" s="10">
        <v>0</v>
      </c>
      <c r="W894" s="10">
        <v>0</v>
      </c>
      <c r="X894" s="10"/>
      <c r="Y894" s="10">
        <v>0</v>
      </c>
      <c r="Z894" s="10">
        <v>0</v>
      </c>
      <c r="AA894" s="10">
        <v>0</v>
      </c>
      <c r="AB894" s="10">
        <v>0</v>
      </c>
      <c r="AC894" s="10">
        <v>1</v>
      </c>
      <c r="AD894" s="10">
        <v>0</v>
      </c>
      <c r="AE894" s="10">
        <v>18</v>
      </c>
      <c r="AF894" s="10">
        <v>0</v>
      </c>
      <c r="AG894" s="10">
        <v>0</v>
      </c>
      <c r="AH894" s="12">
        <v>2</v>
      </c>
      <c r="AI894" s="12">
        <v>0</v>
      </c>
      <c r="AJ894" s="12">
        <v>0</v>
      </c>
      <c r="AK894" s="12">
        <v>0</v>
      </c>
      <c r="AL894" s="10">
        <v>0</v>
      </c>
      <c r="AM894" s="10">
        <v>0</v>
      </c>
      <c r="AN894" s="10">
        <v>0</v>
      </c>
      <c r="AO894" s="10">
        <v>0</v>
      </c>
      <c r="AP894" s="10">
        <v>1000</v>
      </c>
      <c r="AQ894" s="10">
        <v>0</v>
      </c>
      <c r="AR894" s="10">
        <v>0</v>
      </c>
      <c r="AS894" s="12"/>
      <c r="AT894" s="10" t="s">
        <v>153</v>
      </c>
      <c r="AU894" s="10"/>
      <c r="AV894" s="11" t="s">
        <v>171</v>
      </c>
      <c r="AW894" s="10">
        <v>0</v>
      </c>
      <c r="AX894" s="10">
        <v>0</v>
      </c>
      <c r="AY894" s="10">
        <v>0</v>
      </c>
      <c r="AZ894" s="11" t="s">
        <v>156</v>
      </c>
      <c r="BA894" s="11" t="s">
        <v>153</v>
      </c>
      <c r="BB894" s="17">
        <v>0</v>
      </c>
      <c r="BC894" s="17">
        <v>0</v>
      </c>
      <c r="BD894" s="39" t="s">
        <v>1212</v>
      </c>
      <c r="BE894" s="10">
        <v>0</v>
      </c>
      <c r="BF894" s="8">
        <v>0</v>
      </c>
      <c r="BG894" s="10">
        <v>0</v>
      </c>
      <c r="BH894" s="10">
        <v>0</v>
      </c>
      <c r="BI894" s="10">
        <v>0</v>
      </c>
      <c r="BJ894" s="10">
        <v>0</v>
      </c>
      <c r="BK894" s="25">
        <v>0</v>
      </c>
      <c r="BL894" s="12">
        <v>0</v>
      </c>
      <c r="BM894" s="12">
        <v>0</v>
      </c>
      <c r="BN894" s="12">
        <v>0</v>
      </c>
      <c r="BO894" s="12">
        <v>0</v>
      </c>
      <c r="BP894" s="12">
        <v>0</v>
      </c>
      <c r="BQ894" s="12">
        <v>0</v>
      </c>
      <c r="BR894" s="12">
        <v>0</v>
      </c>
      <c r="BS894" s="12"/>
      <c r="BT894" s="12"/>
      <c r="BU894" s="12"/>
      <c r="BV894" s="12">
        <v>0</v>
      </c>
      <c r="BW894" s="12">
        <v>0</v>
      </c>
      <c r="BX894" s="12">
        <v>0</v>
      </c>
    </row>
    <row r="895" ht="20.1" customHeight="1" spans="3:76">
      <c r="C895" s="10">
        <v>69000001</v>
      </c>
      <c r="D895" s="106" t="s">
        <v>1213</v>
      </c>
      <c r="E895" s="25">
        <v>1</v>
      </c>
      <c r="F895" s="12">
        <v>80000001</v>
      </c>
      <c r="G895" s="25">
        <v>0</v>
      </c>
      <c r="H895" s="25">
        <v>0</v>
      </c>
      <c r="I895" s="25">
        <v>1</v>
      </c>
      <c r="J895" s="25">
        <v>0</v>
      </c>
      <c r="K895" s="40">
        <v>0</v>
      </c>
      <c r="L895" s="40">
        <v>0</v>
      </c>
      <c r="M895" s="25" t="s">
        <v>1214</v>
      </c>
      <c r="N895" s="25">
        <v>3</v>
      </c>
      <c r="O895" s="25">
        <v>0</v>
      </c>
      <c r="P895" s="25">
        <v>0</v>
      </c>
      <c r="Q895" s="25">
        <v>0</v>
      </c>
      <c r="R895" s="12">
        <v>0</v>
      </c>
      <c r="S895" s="25">
        <v>0</v>
      </c>
      <c r="T895" s="8">
        <v>1</v>
      </c>
      <c r="U895" s="25">
        <v>0</v>
      </c>
      <c r="V895" s="40">
        <v>0</v>
      </c>
      <c r="W895" s="25">
        <v>0</v>
      </c>
      <c r="X895" s="25"/>
      <c r="Y895" s="25">
        <v>0</v>
      </c>
      <c r="Z895" s="25">
        <v>0</v>
      </c>
      <c r="AA895" s="25">
        <v>0</v>
      </c>
      <c r="AB895" s="40">
        <v>0</v>
      </c>
      <c r="AC895" s="25">
        <v>0</v>
      </c>
      <c r="AD895" s="25">
        <v>0</v>
      </c>
      <c r="AE895" s="25">
        <v>0</v>
      </c>
      <c r="AF895" s="25">
        <v>0</v>
      </c>
      <c r="AG895" s="25">
        <v>0</v>
      </c>
      <c r="AH895" s="40">
        <v>0</v>
      </c>
      <c r="AI895" s="107">
        <v>0</v>
      </c>
      <c r="AJ895" s="12">
        <v>0</v>
      </c>
      <c r="AK895" s="25">
        <v>0</v>
      </c>
      <c r="AL895" s="108">
        <v>0</v>
      </c>
      <c r="AM895" s="25">
        <v>0</v>
      </c>
      <c r="AN895" s="25">
        <v>0</v>
      </c>
      <c r="AO895" s="25">
        <v>0</v>
      </c>
      <c r="AP895" s="25">
        <v>0</v>
      </c>
      <c r="AQ895" s="25">
        <v>0</v>
      </c>
      <c r="AR895" s="25">
        <v>0</v>
      </c>
      <c r="AS895" s="12">
        <v>0</v>
      </c>
      <c r="AT895" s="110">
        <v>0</v>
      </c>
      <c r="AU895" s="110"/>
      <c r="AV895" s="25">
        <v>0</v>
      </c>
      <c r="AW895" s="40">
        <v>0</v>
      </c>
      <c r="AX895" s="40">
        <v>0</v>
      </c>
      <c r="AY895" s="40">
        <v>0</v>
      </c>
      <c r="AZ895" s="11" t="s">
        <v>156</v>
      </c>
      <c r="BA895" s="111">
        <v>0</v>
      </c>
      <c r="BB895" s="17">
        <v>0</v>
      </c>
      <c r="BC895" s="17">
        <v>1</v>
      </c>
      <c r="BD895" s="112" t="s">
        <v>1215</v>
      </c>
      <c r="BE895" s="25">
        <v>0</v>
      </c>
      <c r="BF895" s="25">
        <v>0</v>
      </c>
      <c r="BG895" s="10">
        <v>0</v>
      </c>
      <c r="BH895" s="25">
        <v>0</v>
      </c>
      <c r="BI895" s="25">
        <v>0</v>
      </c>
      <c r="BJ895" s="108">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69000002</v>
      </c>
      <c r="D896" s="11" t="s">
        <v>1216</v>
      </c>
      <c r="E896" s="10">
        <v>1</v>
      </c>
      <c r="F896" s="12">
        <v>80000001</v>
      </c>
      <c r="G896" s="10">
        <v>0</v>
      </c>
      <c r="H896" s="10">
        <v>0</v>
      </c>
      <c r="I896" s="25">
        <v>1</v>
      </c>
      <c r="J896" s="10">
        <v>0</v>
      </c>
      <c r="K896" s="10">
        <v>0</v>
      </c>
      <c r="L896" s="10">
        <v>0</v>
      </c>
      <c r="M896" s="10">
        <v>0</v>
      </c>
      <c r="N896" s="10">
        <v>2</v>
      </c>
      <c r="O896" s="10">
        <v>1</v>
      </c>
      <c r="P896" s="10">
        <v>0.05</v>
      </c>
      <c r="Q896" s="10">
        <v>0</v>
      </c>
      <c r="R896" s="12">
        <v>0</v>
      </c>
      <c r="S896" s="17">
        <v>0</v>
      </c>
      <c r="T896" s="8">
        <v>1</v>
      </c>
      <c r="U896" s="10">
        <v>2</v>
      </c>
      <c r="V896" s="10">
        <v>0</v>
      </c>
      <c r="W896" s="10">
        <v>0</v>
      </c>
      <c r="X896" s="10"/>
      <c r="Y896" s="10">
        <v>0</v>
      </c>
      <c r="Z896" s="10">
        <v>0</v>
      </c>
      <c r="AA896" s="10">
        <v>0</v>
      </c>
      <c r="AB896" s="10">
        <v>0</v>
      </c>
      <c r="AC896" s="10">
        <v>1</v>
      </c>
      <c r="AD896" s="10">
        <v>0</v>
      </c>
      <c r="AE896" s="10">
        <v>18</v>
      </c>
      <c r="AF896" s="10">
        <v>0</v>
      </c>
      <c r="AG896" s="10">
        <v>0</v>
      </c>
      <c r="AH896" s="12">
        <v>2</v>
      </c>
      <c r="AI896" s="12">
        <v>0</v>
      </c>
      <c r="AJ896" s="12">
        <v>0</v>
      </c>
      <c r="AK896" s="12">
        <v>0</v>
      </c>
      <c r="AL896" s="10">
        <v>0</v>
      </c>
      <c r="AM896" s="10">
        <v>0</v>
      </c>
      <c r="AN896" s="10">
        <v>0</v>
      </c>
      <c r="AO896" s="10">
        <v>0</v>
      </c>
      <c r="AP896" s="10">
        <v>1000</v>
      </c>
      <c r="AQ896" s="10">
        <v>0</v>
      </c>
      <c r="AR896" s="10">
        <v>0</v>
      </c>
      <c r="AS896" s="109">
        <v>69000021</v>
      </c>
      <c r="AT896" s="10" t="s">
        <v>153</v>
      </c>
      <c r="AU896" s="10"/>
      <c r="AV896" s="11" t="s">
        <v>171</v>
      </c>
      <c r="AW896" s="10">
        <v>0</v>
      </c>
      <c r="AX896" s="10">
        <v>0</v>
      </c>
      <c r="AY896" s="10">
        <v>0</v>
      </c>
      <c r="AZ896" s="11" t="s">
        <v>156</v>
      </c>
      <c r="BA896" s="11" t="s">
        <v>153</v>
      </c>
      <c r="BB896" s="17">
        <v>0</v>
      </c>
      <c r="BC896" s="17">
        <v>1</v>
      </c>
      <c r="BD896" s="39" t="s">
        <v>1204</v>
      </c>
      <c r="BE896" s="10">
        <v>0</v>
      </c>
      <c r="BF896" s="8">
        <v>0</v>
      </c>
      <c r="BG896" s="10">
        <v>0</v>
      </c>
      <c r="BH896" s="10">
        <v>0</v>
      </c>
      <c r="BI896" s="10">
        <v>0</v>
      </c>
      <c r="BJ896" s="10">
        <v>0</v>
      </c>
      <c r="BK896" s="25">
        <v>0</v>
      </c>
      <c r="BL896" s="12">
        <v>1</v>
      </c>
      <c r="BM896" s="12">
        <v>0</v>
      </c>
      <c r="BN896" s="12">
        <v>0</v>
      </c>
      <c r="BO896" s="12">
        <v>0</v>
      </c>
      <c r="BP896" s="12">
        <v>0</v>
      </c>
      <c r="BQ896" s="12">
        <v>0</v>
      </c>
      <c r="BR896" s="12">
        <v>0</v>
      </c>
      <c r="BS896" s="12"/>
      <c r="BT896" s="12"/>
      <c r="BU896" s="12"/>
      <c r="BV896" s="12">
        <v>0</v>
      </c>
      <c r="BW896" s="12">
        <v>0</v>
      </c>
      <c r="BX896" s="12">
        <v>0</v>
      </c>
    </row>
    <row r="897" ht="20.1" customHeight="1" spans="3:76">
      <c r="C897" s="10">
        <v>69000003</v>
      </c>
      <c r="D897" s="106" t="s">
        <v>1217</v>
      </c>
      <c r="E897" s="25">
        <v>1</v>
      </c>
      <c r="F897" s="12">
        <v>80000001</v>
      </c>
      <c r="G897" s="25">
        <v>0</v>
      </c>
      <c r="H897" s="25">
        <v>0</v>
      </c>
      <c r="I897" s="25">
        <v>1</v>
      </c>
      <c r="J897" s="25">
        <v>0</v>
      </c>
      <c r="K897" s="40">
        <v>0</v>
      </c>
      <c r="L897" s="40">
        <v>0</v>
      </c>
      <c r="M897" s="25" t="s">
        <v>1218</v>
      </c>
      <c r="N897" s="25">
        <v>3</v>
      </c>
      <c r="O897" s="25">
        <v>0</v>
      </c>
      <c r="P897" s="25">
        <v>0</v>
      </c>
      <c r="Q897" s="25">
        <v>0</v>
      </c>
      <c r="R897" s="12">
        <v>0</v>
      </c>
      <c r="S897" s="25">
        <v>0</v>
      </c>
      <c r="T897" s="8">
        <v>1</v>
      </c>
      <c r="U897" s="25">
        <v>0</v>
      </c>
      <c r="V897" s="40">
        <v>0</v>
      </c>
      <c r="W897" s="25">
        <v>0</v>
      </c>
      <c r="X897" s="25"/>
      <c r="Y897" s="25">
        <v>0</v>
      </c>
      <c r="Z897" s="25">
        <v>0</v>
      </c>
      <c r="AA897" s="25">
        <v>0</v>
      </c>
      <c r="AB897" s="40">
        <v>0</v>
      </c>
      <c r="AC897" s="25">
        <v>0</v>
      </c>
      <c r="AD897" s="25">
        <v>0</v>
      </c>
      <c r="AE897" s="25">
        <v>0</v>
      </c>
      <c r="AF897" s="25">
        <v>0</v>
      </c>
      <c r="AG897" s="25">
        <v>0</v>
      </c>
      <c r="AH897" s="40">
        <v>0</v>
      </c>
      <c r="AI897" s="107">
        <v>0</v>
      </c>
      <c r="AJ897" s="12">
        <v>0</v>
      </c>
      <c r="AK897" s="25">
        <v>0</v>
      </c>
      <c r="AL897" s="108">
        <v>0</v>
      </c>
      <c r="AM897" s="25">
        <v>0</v>
      </c>
      <c r="AN897" s="25">
        <v>0</v>
      </c>
      <c r="AO897" s="25">
        <v>0</v>
      </c>
      <c r="AP897" s="25">
        <v>0</v>
      </c>
      <c r="AQ897" s="25">
        <v>0</v>
      </c>
      <c r="AR897" s="25">
        <v>0</v>
      </c>
      <c r="AS897" s="12">
        <v>0</v>
      </c>
      <c r="AT897" s="110">
        <v>0</v>
      </c>
      <c r="AU897" s="110"/>
      <c r="AV897" s="25">
        <v>0</v>
      </c>
      <c r="AW897" s="40">
        <v>0</v>
      </c>
      <c r="AX897" s="40">
        <v>0</v>
      </c>
      <c r="AY897" s="40">
        <v>0</v>
      </c>
      <c r="AZ897" s="11" t="s">
        <v>156</v>
      </c>
      <c r="BA897" s="111">
        <v>0</v>
      </c>
      <c r="BB897" s="17">
        <v>0</v>
      </c>
      <c r="BC897" s="17">
        <v>1</v>
      </c>
      <c r="BD897" s="112" t="s">
        <v>1215</v>
      </c>
      <c r="BE897" s="25">
        <v>0</v>
      </c>
      <c r="BF897" s="25">
        <v>0</v>
      </c>
      <c r="BG897" s="10">
        <v>0</v>
      </c>
      <c r="BH897" s="25">
        <v>0</v>
      </c>
      <c r="BI897" s="25">
        <v>0</v>
      </c>
      <c r="BJ897" s="108">
        <v>0</v>
      </c>
      <c r="BK897" s="25">
        <v>0</v>
      </c>
      <c r="BL897" s="12">
        <v>0</v>
      </c>
      <c r="BM897" s="12">
        <v>0</v>
      </c>
      <c r="BN897" s="12">
        <v>0</v>
      </c>
      <c r="BO897" s="12">
        <v>0</v>
      </c>
      <c r="BP897" s="12">
        <v>0</v>
      </c>
      <c r="BQ897" s="12">
        <v>0</v>
      </c>
      <c r="BR897" s="12">
        <v>0</v>
      </c>
      <c r="BS897" s="12"/>
      <c r="BT897" s="12"/>
      <c r="BU897" s="12"/>
      <c r="BV897" s="12">
        <v>0</v>
      </c>
      <c r="BW897" s="12">
        <v>0</v>
      </c>
      <c r="BX897" s="12">
        <v>0</v>
      </c>
    </row>
    <row r="898" ht="20.1" customHeight="1" spans="3:76">
      <c r="C898" s="10">
        <v>69000004</v>
      </c>
      <c r="D898" s="11" t="s">
        <v>1219</v>
      </c>
      <c r="E898" s="10">
        <v>1</v>
      </c>
      <c r="F898" s="12">
        <v>80000001</v>
      </c>
      <c r="G898" s="10">
        <v>0</v>
      </c>
      <c r="H898" s="10">
        <v>0</v>
      </c>
      <c r="I898" s="25">
        <v>1</v>
      </c>
      <c r="J898" s="10">
        <v>0</v>
      </c>
      <c r="K898" s="10">
        <v>0</v>
      </c>
      <c r="L898" s="10">
        <v>0</v>
      </c>
      <c r="M898" s="10">
        <v>0</v>
      </c>
      <c r="N898" s="10">
        <v>2</v>
      </c>
      <c r="O898" s="10">
        <v>3</v>
      </c>
      <c r="P898" s="10">
        <v>0.2</v>
      </c>
      <c r="Q898" s="10">
        <v>0</v>
      </c>
      <c r="R898" s="12">
        <v>0</v>
      </c>
      <c r="S898" s="17">
        <v>0</v>
      </c>
      <c r="T898" s="8">
        <v>1</v>
      </c>
      <c r="U898" s="10">
        <v>2</v>
      </c>
      <c r="V898" s="10">
        <v>0</v>
      </c>
      <c r="W898" s="10">
        <v>0</v>
      </c>
      <c r="X898" s="10"/>
      <c r="Y898" s="10">
        <v>0</v>
      </c>
      <c r="Z898" s="10">
        <v>0</v>
      </c>
      <c r="AA898" s="10">
        <v>0</v>
      </c>
      <c r="AB898" s="10">
        <v>0</v>
      </c>
      <c r="AC898" s="10">
        <v>1</v>
      </c>
      <c r="AD898" s="10">
        <v>0</v>
      </c>
      <c r="AE898" s="10">
        <v>18</v>
      </c>
      <c r="AF898" s="10">
        <v>0</v>
      </c>
      <c r="AG898" s="10">
        <v>0</v>
      </c>
      <c r="AH898" s="12">
        <v>2</v>
      </c>
      <c r="AI898" s="12">
        <v>0</v>
      </c>
      <c r="AJ898" s="12">
        <v>0</v>
      </c>
      <c r="AK898" s="12">
        <v>0</v>
      </c>
      <c r="AL898" s="10">
        <v>0</v>
      </c>
      <c r="AM898" s="10">
        <v>0</v>
      </c>
      <c r="AN898" s="10">
        <v>0</v>
      </c>
      <c r="AO898" s="10">
        <v>0</v>
      </c>
      <c r="AP898" s="10">
        <v>1000</v>
      </c>
      <c r="AQ898" s="10">
        <v>0</v>
      </c>
      <c r="AR898" s="10">
        <v>0</v>
      </c>
      <c r="AS898" s="109">
        <v>69000041</v>
      </c>
      <c r="AT898" s="10" t="s">
        <v>153</v>
      </c>
      <c r="AU898" s="10"/>
      <c r="AV898" s="11" t="s">
        <v>171</v>
      </c>
      <c r="AW898" s="10">
        <v>0</v>
      </c>
      <c r="AX898" s="10">
        <v>0</v>
      </c>
      <c r="AY898" s="10">
        <v>0</v>
      </c>
      <c r="AZ898" s="11" t="s">
        <v>156</v>
      </c>
      <c r="BA898" s="11" t="s">
        <v>153</v>
      </c>
      <c r="BB898" s="17">
        <v>0</v>
      </c>
      <c r="BC898" s="17">
        <v>1</v>
      </c>
      <c r="BD898" s="34" t="s">
        <v>1220</v>
      </c>
      <c r="BE898" s="10">
        <v>0</v>
      </c>
      <c r="BF898" s="8">
        <v>0</v>
      </c>
      <c r="BG898" s="10">
        <v>0</v>
      </c>
      <c r="BH898" s="10">
        <v>0</v>
      </c>
      <c r="BI898" s="10">
        <v>0</v>
      </c>
      <c r="BJ898" s="10">
        <v>0</v>
      </c>
      <c r="BK898" s="25">
        <v>0</v>
      </c>
      <c r="BL898" s="12">
        <v>1</v>
      </c>
      <c r="BM898" s="12">
        <v>0</v>
      </c>
      <c r="BN898" s="12">
        <v>0</v>
      </c>
      <c r="BO898" s="12">
        <v>0</v>
      </c>
      <c r="BP898" s="12">
        <v>0</v>
      </c>
      <c r="BQ898" s="12">
        <v>0</v>
      </c>
      <c r="BR898" s="12">
        <v>0</v>
      </c>
      <c r="BS898" s="12"/>
      <c r="BT898" s="12"/>
      <c r="BU898" s="12"/>
      <c r="BV898" s="12">
        <v>0</v>
      </c>
      <c r="BW898" s="12">
        <v>0</v>
      </c>
      <c r="BX898" s="12">
        <v>0</v>
      </c>
    </row>
    <row r="899" ht="20.1" customHeight="1" spans="3:76">
      <c r="C899" s="10">
        <v>69000005</v>
      </c>
      <c r="D899" s="106" t="s">
        <v>1221</v>
      </c>
      <c r="E899" s="25">
        <v>1</v>
      </c>
      <c r="F899" s="12">
        <v>80000001</v>
      </c>
      <c r="G899" s="25">
        <v>0</v>
      </c>
      <c r="H899" s="25">
        <v>0</v>
      </c>
      <c r="I899" s="25">
        <v>1</v>
      </c>
      <c r="J899" s="25">
        <v>0</v>
      </c>
      <c r="K899" s="40">
        <v>0</v>
      </c>
      <c r="L899" s="40">
        <v>0</v>
      </c>
      <c r="M899" s="25" t="s">
        <v>1222</v>
      </c>
      <c r="N899" s="25">
        <v>3</v>
      </c>
      <c r="O899" s="25">
        <v>0</v>
      </c>
      <c r="P899" s="25">
        <v>0</v>
      </c>
      <c r="Q899" s="25">
        <v>0</v>
      </c>
      <c r="R899" s="12">
        <v>0</v>
      </c>
      <c r="S899" s="25">
        <v>0</v>
      </c>
      <c r="T899" s="8">
        <v>1</v>
      </c>
      <c r="U899" s="25">
        <v>0</v>
      </c>
      <c r="V899" s="40">
        <v>0</v>
      </c>
      <c r="W899" s="25">
        <v>0</v>
      </c>
      <c r="X899" s="25"/>
      <c r="Y899" s="25">
        <v>0</v>
      </c>
      <c r="Z899" s="25">
        <v>0</v>
      </c>
      <c r="AA899" s="25">
        <v>0</v>
      </c>
      <c r="AB899" s="40">
        <v>0</v>
      </c>
      <c r="AC899" s="25">
        <v>0</v>
      </c>
      <c r="AD899" s="25">
        <v>0</v>
      </c>
      <c r="AE899" s="25">
        <v>0</v>
      </c>
      <c r="AF899" s="25">
        <v>0</v>
      </c>
      <c r="AG899" s="25">
        <v>0</v>
      </c>
      <c r="AH899" s="40">
        <v>0</v>
      </c>
      <c r="AI899" s="107">
        <v>0</v>
      </c>
      <c r="AJ899" s="12">
        <v>0</v>
      </c>
      <c r="AK899" s="25">
        <v>0</v>
      </c>
      <c r="AL899" s="108">
        <v>0</v>
      </c>
      <c r="AM899" s="25">
        <v>0</v>
      </c>
      <c r="AN899" s="25">
        <v>0</v>
      </c>
      <c r="AO899" s="25">
        <v>0</v>
      </c>
      <c r="AP899" s="25">
        <v>0</v>
      </c>
      <c r="AQ899" s="25">
        <v>0</v>
      </c>
      <c r="AR899" s="25">
        <v>0</v>
      </c>
      <c r="AS899" s="12">
        <v>0</v>
      </c>
      <c r="AT899" s="110">
        <v>0</v>
      </c>
      <c r="AU899" s="110"/>
      <c r="AV899" s="25">
        <v>0</v>
      </c>
      <c r="AW899" s="40">
        <v>0</v>
      </c>
      <c r="AX899" s="40">
        <v>0</v>
      </c>
      <c r="AY899" s="40">
        <v>0</v>
      </c>
      <c r="AZ899" s="11" t="s">
        <v>156</v>
      </c>
      <c r="BA899" s="111">
        <v>0</v>
      </c>
      <c r="BB899" s="17">
        <v>0</v>
      </c>
      <c r="BC899" s="17">
        <v>1</v>
      </c>
      <c r="BD899" s="112" t="s">
        <v>1215</v>
      </c>
      <c r="BE899" s="25">
        <v>0</v>
      </c>
      <c r="BF899" s="25">
        <v>0</v>
      </c>
      <c r="BG899" s="10">
        <v>0</v>
      </c>
      <c r="BH899" s="25">
        <v>0</v>
      </c>
      <c r="BI899" s="25">
        <v>0</v>
      </c>
      <c r="BJ899" s="108">
        <v>0</v>
      </c>
      <c r="BK899" s="25">
        <v>0</v>
      </c>
      <c r="BL899" s="12">
        <v>0</v>
      </c>
      <c r="BM899" s="12">
        <v>0</v>
      </c>
      <c r="BN899" s="12">
        <v>0</v>
      </c>
      <c r="BO899" s="12">
        <v>0</v>
      </c>
      <c r="BP899" s="12">
        <v>0</v>
      </c>
      <c r="BQ899" s="12">
        <v>0</v>
      </c>
      <c r="BR899" s="12">
        <v>0</v>
      </c>
      <c r="BS899" s="12"/>
      <c r="BT899" s="12"/>
      <c r="BU899" s="12"/>
      <c r="BV899" s="12">
        <v>0</v>
      </c>
      <c r="BW899" s="12">
        <v>0</v>
      </c>
      <c r="BX899" s="12">
        <v>0</v>
      </c>
    </row>
    <row r="900" ht="20.1" customHeight="1" spans="3:76">
      <c r="C900" s="10">
        <v>69000006</v>
      </c>
      <c r="D900" s="27" t="s">
        <v>1223</v>
      </c>
      <c r="E900" s="10">
        <v>1</v>
      </c>
      <c r="F900" s="12">
        <v>80000001</v>
      </c>
      <c r="G900" s="12">
        <v>0</v>
      </c>
      <c r="H900" s="12">
        <v>0</v>
      </c>
      <c r="I900" s="25">
        <v>1</v>
      </c>
      <c r="J900" s="10">
        <v>0</v>
      </c>
      <c r="K900" s="12">
        <v>0</v>
      </c>
      <c r="L900" s="12">
        <v>0</v>
      </c>
      <c r="M900" s="12">
        <v>0</v>
      </c>
      <c r="N900" s="12">
        <v>2</v>
      </c>
      <c r="O900" s="12">
        <v>3</v>
      </c>
      <c r="P900" s="12">
        <v>0.05</v>
      </c>
      <c r="Q900" s="12">
        <v>0</v>
      </c>
      <c r="R900" s="12">
        <v>0</v>
      </c>
      <c r="S900" s="12">
        <v>0</v>
      </c>
      <c r="T900" s="8">
        <v>1</v>
      </c>
      <c r="U900" s="12">
        <v>2</v>
      </c>
      <c r="V900" s="12">
        <v>1000</v>
      </c>
      <c r="W900" s="12">
        <v>0</v>
      </c>
      <c r="X900" s="12"/>
      <c r="Y900" s="12">
        <v>0</v>
      </c>
      <c r="Z900" s="12">
        <v>0</v>
      </c>
      <c r="AA900" s="12">
        <v>0</v>
      </c>
      <c r="AB900" s="12">
        <v>0</v>
      </c>
      <c r="AC900" s="10">
        <v>0</v>
      </c>
      <c r="AD900" s="12">
        <v>0</v>
      </c>
      <c r="AE900" s="12">
        <v>15</v>
      </c>
      <c r="AF900" s="12">
        <v>0</v>
      </c>
      <c r="AG900" s="12">
        <v>0</v>
      </c>
      <c r="AH900" s="12">
        <v>7</v>
      </c>
      <c r="AI900" s="12">
        <v>0</v>
      </c>
      <c r="AJ900" s="12">
        <v>0</v>
      </c>
      <c r="AK900" s="12">
        <v>6</v>
      </c>
      <c r="AL900" s="12">
        <v>0</v>
      </c>
      <c r="AM900" s="12">
        <v>0</v>
      </c>
      <c r="AN900" s="12">
        <v>0</v>
      </c>
      <c r="AO900" s="12">
        <v>0.5</v>
      </c>
      <c r="AP900" s="12">
        <v>1000</v>
      </c>
      <c r="AQ900" s="12">
        <v>0</v>
      </c>
      <c r="AR900" s="12">
        <v>0</v>
      </c>
      <c r="AS900" s="12">
        <v>0</v>
      </c>
      <c r="AT900" s="12" t="s">
        <v>153</v>
      </c>
      <c r="AU900" s="12"/>
      <c r="AV900" s="27" t="s">
        <v>189</v>
      </c>
      <c r="AW900" s="12" t="s">
        <v>172</v>
      </c>
      <c r="AX900" s="12" t="s">
        <v>153</v>
      </c>
      <c r="AY900" s="12" t="s">
        <v>674</v>
      </c>
      <c r="AZ900" s="27" t="s">
        <v>156</v>
      </c>
      <c r="BA900" s="12">
        <v>0</v>
      </c>
      <c r="BB900" s="17">
        <v>0</v>
      </c>
      <c r="BC900" s="17">
        <v>1</v>
      </c>
      <c r="BD900" s="34" t="s">
        <v>1224</v>
      </c>
      <c r="BE900" s="12">
        <v>0</v>
      </c>
      <c r="BF900" s="8">
        <v>0</v>
      </c>
      <c r="BG900" s="12">
        <v>0</v>
      </c>
      <c r="BH900" s="12">
        <v>0</v>
      </c>
      <c r="BI900" s="12">
        <v>0</v>
      </c>
      <c r="BJ900" s="12">
        <v>0</v>
      </c>
      <c r="BK900" s="25">
        <v>0</v>
      </c>
      <c r="BL900" s="12">
        <v>1</v>
      </c>
      <c r="BM900" s="12">
        <v>0</v>
      </c>
      <c r="BN900" s="12">
        <v>0</v>
      </c>
      <c r="BO900" s="12">
        <v>0</v>
      </c>
      <c r="BP900" s="12">
        <v>0</v>
      </c>
      <c r="BQ900" s="12">
        <v>0</v>
      </c>
      <c r="BR900" s="12">
        <v>0</v>
      </c>
      <c r="BS900" s="12"/>
      <c r="BT900" s="12"/>
      <c r="BU900" s="12"/>
      <c r="BV900" s="12">
        <v>0</v>
      </c>
      <c r="BW900" s="12">
        <v>0</v>
      </c>
      <c r="BX900" s="12">
        <v>0</v>
      </c>
    </row>
    <row r="901" ht="20.1" customHeight="1" spans="3:76">
      <c r="C901" s="10">
        <v>69000007</v>
      </c>
      <c r="D901" s="27" t="s">
        <v>1225</v>
      </c>
      <c r="E901" s="10">
        <v>1</v>
      </c>
      <c r="F901" s="12">
        <v>80000001</v>
      </c>
      <c r="G901" s="10">
        <v>0</v>
      </c>
      <c r="H901" s="10">
        <v>0</v>
      </c>
      <c r="I901" s="25">
        <v>1</v>
      </c>
      <c r="J901" s="10">
        <v>0</v>
      </c>
      <c r="K901" s="10">
        <v>0</v>
      </c>
      <c r="L901" s="10">
        <v>0</v>
      </c>
      <c r="M901" s="10">
        <v>0</v>
      </c>
      <c r="N901" s="10">
        <v>2</v>
      </c>
      <c r="O901" s="10">
        <v>1</v>
      </c>
      <c r="P901" s="10">
        <v>0.05</v>
      </c>
      <c r="Q901" s="10">
        <v>0</v>
      </c>
      <c r="R901" s="12">
        <v>0</v>
      </c>
      <c r="S901" s="17">
        <v>0</v>
      </c>
      <c r="T901" s="8">
        <v>1</v>
      </c>
      <c r="U901" s="10">
        <v>2</v>
      </c>
      <c r="V901" s="10">
        <v>0</v>
      </c>
      <c r="W901" s="10">
        <v>0</v>
      </c>
      <c r="X901" s="10"/>
      <c r="Y901" s="10">
        <v>0</v>
      </c>
      <c r="Z901" s="10">
        <v>0</v>
      </c>
      <c r="AA901" s="10">
        <v>0</v>
      </c>
      <c r="AB901" s="10">
        <v>0</v>
      </c>
      <c r="AC901" s="10">
        <v>1</v>
      </c>
      <c r="AD901" s="10">
        <v>0</v>
      </c>
      <c r="AE901" s="10">
        <v>18</v>
      </c>
      <c r="AF901" s="10">
        <v>0</v>
      </c>
      <c r="AG901" s="10">
        <v>0</v>
      </c>
      <c r="AH901" s="12">
        <v>2</v>
      </c>
      <c r="AI901" s="12">
        <v>0</v>
      </c>
      <c r="AJ901" s="12">
        <v>0</v>
      </c>
      <c r="AK901" s="12">
        <v>0</v>
      </c>
      <c r="AL901" s="10">
        <v>0</v>
      </c>
      <c r="AM901" s="10">
        <v>0</v>
      </c>
      <c r="AN901" s="10">
        <v>0</v>
      </c>
      <c r="AO901" s="10">
        <v>0</v>
      </c>
      <c r="AP901" s="10">
        <v>1000</v>
      </c>
      <c r="AQ901" s="10">
        <v>0</v>
      </c>
      <c r="AR901" s="10">
        <v>0</v>
      </c>
      <c r="AS901" s="109">
        <v>69000071</v>
      </c>
      <c r="AT901" s="10" t="s">
        <v>153</v>
      </c>
      <c r="AU901" s="10"/>
      <c r="AV901" s="11" t="s">
        <v>171</v>
      </c>
      <c r="AW901" s="10">
        <v>0</v>
      </c>
      <c r="AX901" s="10">
        <v>0</v>
      </c>
      <c r="AY901" s="10">
        <v>0</v>
      </c>
      <c r="AZ901" s="11" t="s">
        <v>156</v>
      </c>
      <c r="BA901" s="11" t="s">
        <v>153</v>
      </c>
      <c r="BB901" s="17">
        <v>0</v>
      </c>
      <c r="BC901" s="17">
        <v>1</v>
      </c>
      <c r="BD901" s="34" t="s">
        <v>1226</v>
      </c>
      <c r="BE901" s="10">
        <v>0</v>
      </c>
      <c r="BF901" s="8">
        <v>0</v>
      </c>
      <c r="BG901" s="10">
        <v>0</v>
      </c>
      <c r="BH901" s="10">
        <v>0</v>
      </c>
      <c r="BI901" s="10">
        <v>0</v>
      </c>
      <c r="BJ901" s="10">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69000008</v>
      </c>
      <c r="D902" s="106" t="s">
        <v>1227</v>
      </c>
      <c r="E902" s="25">
        <v>1</v>
      </c>
      <c r="F902" s="12">
        <v>80000001</v>
      </c>
      <c r="G902" s="25">
        <v>0</v>
      </c>
      <c r="H902" s="25">
        <v>0</v>
      </c>
      <c r="I902" s="25">
        <v>1</v>
      </c>
      <c r="J902" s="25">
        <v>0</v>
      </c>
      <c r="K902" s="40">
        <v>0</v>
      </c>
      <c r="L902" s="40">
        <v>0</v>
      </c>
      <c r="M902" s="25" t="s">
        <v>1228</v>
      </c>
      <c r="N902" s="25">
        <v>3</v>
      </c>
      <c r="O902" s="25">
        <v>0</v>
      </c>
      <c r="P902" s="25">
        <v>0</v>
      </c>
      <c r="Q902" s="25">
        <v>0</v>
      </c>
      <c r="R902" s="12">
        <v>0</v>
      </c>
      <c r="S902" s="25">
        <v>0</v>
      </c>
      <c r="T902" s="8">
        <v>1</v>
      </c>
      <c r="U902" s="25">
        <v>0</v>
      </c>
      <c r="V902" s="40">
        <v>0</v>
      </c>
      <c r="W902" s="25">
        <v>0</v>
      </c>
      <c r="X902" s="25"/>
      <c r="Y902" s="25">
        <v>0</v>
      </c>
      <c r="Z902" s="25">
        <v>0</v>
      </c>
      <c r="AA902" s="25">
        <v>0</v>
      </c>
      <c r="AB902" s="40">
        <v>0</v>
      </c>
      <c r="AC902" s="25">
        <v>0</v>
      </c>
      <c r="AD902" s="25">
        <v>0</v>
      </c>
      <c r="AE902" s="25">
        <v>0</v>
      </c>
      <c r="AF902" s="25">
        <v>0</v>
      </c>
      <c r="AG902" s="25">
        <v>0</v>
      </c>
      <c r="AH902" s="40">
        <v>0</v>
      </c>
      <c r="AI902" s="107">
        <v>0</v>
      </c>
      <c r="AJ902" s="12">
        <v>0</v>
      </c>
      <c r="AK902" s="25">
        <v>0</v>
      </c>
      <c r="AL902" s="108">
        <v>0</v>
      </c>
      <c r="AM902" s="25">
        <v>0</v>
      </c>
      <c r="AN902" s="25">
        <v>0</v>
      </c>
      <c r="AO902" s="25">
        <v>0</v>
      </c>
      <c r="AP902" s="25">
        <v>0</v>
      </c>
      <c r="AQ902" s="25">
        <v>0</v>
      </c>
      <c r="AR902" s="25">
        <v>0</v>
      </c>
      <c r="AS902" s="12">
        <v>0</v>
      </c>
      <c r="AT902" s="110">
        <v>0</v>
      </c>
      <c r="AU902" s="110"/>
      <c r="AV902" s="25">
        <v>0</v>
      </c>
      <c r="AW902" s="40">
        <v>0</v>
      </c>
      <c r="AX902" s="40">
        <v>0</v>
      </c>
      <c r="AY902" s="40">
        <v>0</v>
      </c>
      <c r="AZ902" s="11" t="s">
        <v>156</v>
      </c>
      <c r="BA902" s="111">
        <v>0</v>
      </c>
      <c r="BB902" s="17">
        <v>0</v>
      </c>
      <c r="BC902" s="17">
        <v>1</v>
      </c>
      <c r="BD902" s="112" t="s">
        <v>1215</v>
      </c>
      <c r="BE902" s="25">
        <v>0</v>
      </c>
      <c r="BF902" s="25">
        <v>0</v>
      </c>
      <c r="BG902" s="10">
        <v>0</v>
      </c>
      <c r="BH902" s="25">
        <v>0</v>
      </c>
      <c r="BI902" s="25">
        <v>0</v>
      </c>
      <c r="BJ902" s="108">
        <v>0</v>
      </c>
      <c r="BK902" s="25">
        <v>0</v>
      </c>
      <c r="BL902" s="12">
        <v>0</v>
      </c>
      <c r="BM902" s="12">
        <v>0</v>
      </c>
      <c r="BN902" s="12">
        <v>0</v>
      </c>
      <c r="BO902" s="12">
        <v>0</v>
      </c>
      <c r="BP902" s="12">
        <v>0</v>
      </c>
      <c r="BQ902" s="12">
        <v>0</v>
      </c>
      <c r="BR902" s="12">
        <v>0</v>
      </c>
      <c r="BS902" s="12"/>
      <c r="BT902" s="12"/>
      <c r="BU902" s="12"/>
      <c r="BV902" s="12">
        <v>0</v>
      </c>
      <c r="BW902" s="12">
        <v>0</v>
      </c>
      <c r="BX902" s="12">
        <v>0</v>
      </c>
    </row>
    <row r="903" ht="20.1" customHeight="1" spans="3:76">
      <c r="C903" s="10">
        <v>69000009</v>
      </c>
      <c r="D903" s="106" t="s">
        <v>1229</v>
      </c>
      <c r="E903" s="25">
        <v>1</v>
      </c>
      <c r="F903" s="12">
        <v>80000001</v>
      </c>
      <c r="G903" s="25">
        <v>0</v>
      </c>
      <c r="H903" s="25">
        <v>0</v>
      </c>
      <c r="I903" s="25">
        <v>1</v>
      </c>
      <c r="J903" s="25">
        <v>0</v>
      </c>
      <c r="K903" s="40">
        <v>0</v>
      </c>
      <c r="L903" s="40">
        <v>0</v>
      </c>
      <c r="M903" s="25" t="s">
        <v>1228</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1215</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69000010</v>
      </c>
      <c r="D904" s="11" t="s">
        <v>1230</v>
      </c>
      <c r="E904" s="10">
        <v>1</v>
      </c>
      <c r="F904" s="12">
        <v>80000001</v>
      </c>
      <c r="G904" s="10">
        <v>0</v>
      </c>
      <c r="H904" s="10">
        <v>0</v>
      </c>
      <c r="I904" s="25">
        <v>1</v>
      </c>
      <c r="J904" s="10">
        <v>0</v>
      </c>
      <c r="K904" s="10">
        <v>0</v>
      </c>
      <c r="L904" s="10">
        <v>0</v>
      </c>
      <c r="M904" s="10">
        <v>0</v>
      </c>
      <c r="N904" s="10">
        <v>2</v>
      </c>
      <c r="O904" s="10">
        <v>3</v>
      </c>
      <c r="P904" s="10">
        <v>0.05</v>
      </c>
      <c r="Q904" s="10">
        <v>0</v>
      </c>
      <c r="R904" s="12">
        <v>0</v>
      </c>
      <c r="S904" s="17">
        <v>0</v>
      </c>
      <c r="T904" s="8">
        <v>1</v>
      </c>
      <c r="U904" s="10">
        <v>2</v>
      </c>
      <c r="V904" s="10">
        <v>0</v>
      </c>
      <c r="W904" s="10">
        <v>0</v>
      </c>
      <c r="X904" s="10"/>
      <c r="Y904" s="10">
        <v>0</v>
      </c>
      <c r="Z904" s="10">
        <v>0</v>
      </c>
      <c r="AA904" s="10">
        <v>0</v>
      </c>
      <c r="AB904" s="10">
        <v>0</v>
      </c>
      <c r="AC904" s="10">
        <v>1</v>
      </c>
      <c r="AD904" s="10">
        <v>0</v>
      </c>
      <c r="AE904" s="10">
        <v>18</v>
      </c>
      <c r="AF904" s="10">
        <v>0</v>
      </c>
      <c r="AG904" s="10">
        <v>0</v>
      </c>
      <c r="AH904" s="12">
        <v>2</v>
      </c>
      <c r="AI904" s="12">
        <v>0</v>
      </c>
      <c r="AJ904" s="12">
        <v>0</v>
      </c>
      <c r="AK904" s="12">
        <v>0</v>
      </c>
      <c r="AL904" s="10">
        <v>0</v>
      </c>
      <c r="AM904" s="10">
        <v>0</v>
      </c>
      <c r="AN904" s="10">
        <v>0</v>
      </c>
      <c r="AO904" s="10">
        <v>0</v>
      </c>
      <c r="AP904" s="10">
        <v>1000</v>
      </c>
      <c r="AQ904" s="10">
        <v>0</v>
      </c>
      <c r="AR904" s="10">
        <v>0</v>
      </c>
      <c r="AS904" s="109">
        <v>69000101</v>
      </c>
      <c r="AT904" s="10" t="s">
        <v>153</v>
      </c>
      <c r="AU904" s="10"/>
      <c r="AV904" s="11" t="s">
        <v>171</v>
      </c>
      <c r="AW904" s="10">
        <v>0</v>
      </c>
      <c r="AX904" s="10">
        <v>0</v>
      </c>
      <c r="AY904" s="10">
        <v>0</v>
      </c>
      <c r="AZ904" s="11" t="s">
        <v>156</v>
      </c>
      <c r="BA904" s="11" t="s">
        <v>153</v>
      </c>
      <c r="BB904" s="17">
        <v>0</v>
      </c>
      <c r="BC904" s="17">
        <v>1</v>
      </c>
      <c r="BD904" s="39" t="s">
        <v>1204</v>
      </c>
      <c r="BE904" s="10">
        <v>0</v>
      </c>
      <c r="BF904" s="8">
        <v>0</v>
      </c>
      <c r="BG904" s="10">
        <v>0</v>
      </c>
      <c r="BH904" s="10">
        <v>0</v>
      </c>
      <c r="BI904" s="10">
        <v>0</v>
      </c>
      <c r="BJ904" s="10">
        <v>0</v>
      </c>
      <c r="BK904" s="25">
        <v>0</v>
      </c>
      <c r="BL904" s="12">
        <v>1</v>
      </c>
      <c r="BM904" s="12">
        <v>0</v>
      </c>
      <c r="BN904" s="12">
        <v>0</v>
      </c>
      <c r="BO904" s="12">
        <v>0</v>
      </c>
      <c r="BP904" s="12">
        <v>0</v>
      </c>
      <c r="BQ904" s="12">
        <v>0</v>
      </c>
      <c r="BR904" s="12">
        <v>0</v>
      </c>
      <c r="BS904" s="12"/>
      <c r="BT904" s="12"/>
      <c r="BU904" s="12"/>
      <c r="BV904" s="12">
        <v>0</v>
      </c>
      <c r="BW904" s="12">
        <v>0</v>
      </c>
      <c r="BX904" s="12">
        <v>0</v>
      </c>
    </row>
    <row r="905" ht="20.1" customHeight="1" spans="3:76">
      <c r="C905" s="10">
        <v>69000011</v>
      </c>
      <c r="D905" s="27" t="s">
        <v>1231</v>
      </c>
      <c r="E905" s="10">
        <v>1</v>
      </c>
      <c r="F905" s="12">
        <v>80000001</v>
      </c>
      <c r="G905" s="10">
        <v>0</v>
      </c>
      <c r="H905" s="10">
        <v>0</v>
      </c>
      <c r="I905" s="25">
        <v>1</v>
      </c>
      <c r="J905" s="10">
        <v>0</v>
      </c>
      <c r="K905" s="10">
        <v>0</v>
      </c>
      <c r="L905" s="10">
        <v>0</v>
      </c>
      <c r="M905" s="10">
        <v>0</v>
      </c>
      <c r="N905" s="10">
        <v>2</v>
      </c>
      <c r="O905" s="10">
        <v>1</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69000111</v>
      </c>
      <c r="AT905" s="10" t="s">
        <v>153</v>
      </c>
      <c r="AU905" s="10"/>
      <c r="AV905" s="11" t="s">
        <v>171</v>
      </c>
      <c r="AW905" s="10">
        <v>0</v>
      </c>
      <c r="AX905" s="10">
        <v>0</v>
      </c>
      <c r="AY905" s="10">
        <v>0</v>
      </c>
      <c r="AZ905" s="11" t="s">
        <v>156</v>
      </c>
      <c r="BA905" s="11" t="s">
        <v>153</v>
      </c>
      <c r="BB905" s="17">
        <v>0</v>
      </c>
      <c r="BC905" s="17">
        <v>1</v>
      </c>
      <c r="BD905" s="34" t="s">
        <v>1226</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69000012</v>
      </c>
      <c r="D906" s="27" t="s">
        <v>1232</v>
      </c>
      <c r="E906" s="10">
        <v>1</v>
      </c>
      <c r="F906" s="12">
        <v>80000001</v>
      </c>
      <c r="G906" s="12">
        <v>0</v>
      </c>
      <c r="H906" s="12">
        <v>0</v>
      </c>
      <c r="I906" s="10">
        <v>1</v>
      </c>
      <c r="J906" s="10">
        <v>0</v>
      </c>
      <c r="K906" s="12">
        <v>0</v>
      </c>
      <c r="L906" s="12">
        <v>0</v>
      </c>
      <c r="M906" s="12">
        <v>0</v>
      </c>
      <c r="N906" s="12">
        <v>2</v>
      </c>
      <c r="O906" s="12">
        <v>3</v>
      </c>
      <c r="P906" s="12">
        <v>0.15</v>
      </c>
      <c r="Q906" s="12">
        <v>0</v>
      </c>
      <c r="R906" s="12">
        <v>0</v>
      </c>
      <c r="S906" s="12">
        <v>0</v>
      </c>
      <c r="T906" s="8">
        <v>1</v>
      </c>
      <c r="U906" s="12">
        <v>2</v>
      </c>
      <c r="V906" s="12">
        <v>0</v>
      </c>
      <c r="W906" s="12">
        <v>0</v>
      </c>
      <c r="X906" s="12"/>
      <c r="Y906" s="12">
        <v>0</v>
      </c>
      <c r="Z906" s="12">
        <v>0</v>
      </c>
      <c r="AA906" s="12">
        <v>0</v>
      </c>
      <c r="AB906" s="12">
        <v>0</v>
      </c>
      <c r="AC906" s="10">
        <v>0</v>
      </c>
      <c r="AD906" s="12">
        <v>0</v>
      </c>
      <c r="AE906" s="12">
        <v>15</v>
      </c>
      <c r="AF906" s="12">
        <v>0</v>
      </c>
      <c r="AG906" s="12">
        <v>0</v>
      </c>
      <c r="AH906" s="12">
        <v>7</v>
      </c>
      <c r="AI906" s="12">
        <v>0</v>
      </c>
      <c r="AJ906" s="12">
        <v>0</v>
      </c>
      <c r="AK906" s="12">
        <v>6</v>
      </c>
      <c r="AL906" s="12">
        <v>0</v>
      </c>
      <c r="AM906" s="12">
        <v>0</v>
      </c>
      <c r="AN906" s="12">
        <v>0</v>
      </c>
      <c r="AO906" s="12">
        <v>0.5</v>
      </c>
      <c r="AP906" s="12">
        <v>1000</v>
      </c>
      <c r="AQ906" s="12">
        <v>0</v>
      </c>
      <c r="AR906" s="12">
        <v>0</v>
      </c>
      <c r="AS906" s="109">
        <v>0</v>
      </c>
      <c r="AT906" s="12">
        <v>69000121</v>
      </c>
      <c r="AU906" s="12"/>
      <c r="AV906" s="27" t="s">
        <v>189</v>
      </c>
      <c r="AW906" s="12" t="s">
        <v>172</v>
      </c>
      <c r="AX906" s="12" t="s">
        <v>153</v>
      </c>
      <c r="AY906" s="12" t="s">
        <v>674</v>
      </c>
      <c r="AZ906" s="27" t="s">
        <v>156</v>
      </c>
      <c r="BA906" s="12">
        <v>0</v>
      </c>
      <c r="BB906" s="17">
        <v>0</v>
      </c>
      <c r="BC906" s="17">
        <v>1</v>
      </c>
      <c r="BD906" s="34" t="s">
        <v>1233</v>
      </c>
      <c r="BE906" s="12">
        <v>0</v>
      </c>
      <c r="BF906" s="8">
        <v>0</v>
      </c>
      <c r="BG906" s="12">
        <v>0</v>
      </c>
      <c r="BH906" s="12">
        <v>0</v>
      </c>
      <c r="BI906" s="12">
        <v>0</v>
      </c>
      <c r="BJ906" s="12">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69000013</v>
      </c>
      <c r="D907" s="113" t="s">
        <v>1234</v>
      </c>
      <c r="E907" s="25">
        <v>1</v>
      </c>
      <c r="F907" s="12">
        <v>80000001</v>
      </c>
      <c r="G907" s="25">
        <v>0</v>
      </c>
      <c r="H907" s="25">
        <v>0</v>
      </c>
      <c r="I907" s="25">
        <v>1</v>
      </c>
      <c r="J907" s="25">
        <v>0</v>
      </c>
      <c r="K907" s="40">
        <v>0</v>
      </c>
      <c r="L907" s="40">
        <v>0</v>
      </c>
      <c r="M907" s="25" t="s">
        <v>1235</v>
      </c>
      <c r="N907" s="25">
        <v>3</v>
      </c>
      <c r="O907" s="25">
        <v>0</v>
      </c>
      <c r="P907" s="25">
        <v>0</v>
      </c>
      <c r="Q907" s="25">
        <v>0</v>
      </c>
      <c r="R907" s="12">
        <v>0</v>
      </c>
      <c r="S907" s="25">
        <v>0</v>
      </c>
      <c r="T907" s="8">
        <v>1</v>
      </c>
      <c r="U907" s="25">
        <v>0</v>
      </c>
      <c r="V907" s="40">
        <v>0</v>
      </c>
      <c r="W907" s="25">
        <v>0</v>
      </c>
      <c r="X907" s="25"/>
      <c r="Y907" s="25">
        <v>0</v>
      </c>
      <c r="Z907" s="25">
        <v>0</v>
      </c>
      <c r="AA907" s="25">
        <v>0</v>
      </c>
      <c r="AB907" s="40">
        <v>0</v>
      </c>
      <c r="AC907" s="25">
        <v>0</v>
      </c>
      <c r="AD907" s="25">
        <v>0</v>
      </c>
      <c r="AE907" s="25">
        <v>0</v>
      </c>
      <c r="AF907" s="25">
        <v>0</v>
      </c>
      <c r="AG907" s="25">
        <v>0</v>
      </c>
      <c r="AH907" s="40">
        <v>0</v>
      </c>
      <c r="AI907" s="107">
        <v>0</v>
      </c>
      <c r="AJ907" s="12">
        <v>0</v>
      </c>
      <c r="AK907" s="25">
        <v>0</v>
      </c>
      <c r="AL907" s="108">
        <v>0</v>
      </c>
      <c r="AM907" s="25">
        <v>0</v>
      </c>
      <c r="AN907" s="25">
        <v>0</v>
      </c>
      <c r="AO907" s="25">
        <v>0</v>
      </c>
      <c r="AP907" s="25">
        <v>0</v>
      </c>
      <c r="AQ907" s="25">
        <v>0</v>
      </c>
      <c r="AR907" s="25">
        <v>0</v>
      </c>
      <c r="AS907" s="12">
        <v>0</v>
      </c>
      <c r="AT907" s="110">
        <v>0</v>
      </c>
      <c r="AU907" s="110"/>
      <c r="AV907" s="25">
        <v>0</v>
      </c>
      <c r="AW907" s="40">
        <v>0</v>
      </c>
      <c r="AX907" s="40">
        <v>0</v>
      </c>
      <c r="AY907" s="40">
        <v>0</v>
      </c>
      <c r="AZ907" s="11" t="s">
        <v>156</v>
      </c>
      <c r="BA907" s="111">
        <v>0</v>
      </c>
      <c r="BB907" s="17">
        <v>0</v>
      </c>
      <c r="BC907" s="17">
        <v>1</v>
      </c>
      <c r="BD907" s="112" t="s">
        <v>1215</v>
      </c>
      <c r="BE907" s="25">
        <v>0</v>
      </c>
      <c r="BF907" s="25">
        <v>0</v>
      </c>
      <c r="BG907" s="10">
        <v>0</v>
      </c>
      <c r="BH907" s="25">
        <v>0</v>
      </c>
      <c r="BI907" s="25">
        <v>0</v>
      </c>
      <c r="BJ907" s="108">
        <v>0</v>
      </c>
      <c r="BK907" s="25">
        <v>0</v>
      </c>
      <c r="BL907" s="12">
        <v>0</v>
      </c>
      <c r="BM907" s="12">
        <v>0</v>
      </c>
      <c r="BN907" s="12">
        <v>0</v>
      </c>
      <c r="BO907" s="12">
        <v>0</v>
      </c>
      <c r="BP907" s="12">
        <v>0</v>
      </c>
      <c r="BQ907" s="12">
        <v>0</v>
      </c>
      <c r="BR907" s="12">
        <v>0</v>
      </c>
      <c r="BS907" s="12"/>
      <c r="BT907" s="12"/>
      <c r="BU907" s="12"/>
      <c r="BV907" s="12">
        <v>0</v>
      </c>
      <c r="BW907" s="12">
        <v>0</v>
      </c>
      <c r="BX907" s="12">
        <v>0</v>
      </c>
    </row>
    <row r="908" ht="20.1" customHeight="1" spans="3:76">
      <c r="C908" s="10">
        <v>69000014</v>
      </c>
      <c r="D908" s="113" t="s">
        <v>1236</v>
      </c>
      <c r="E908" s="25">
        <v>1</v>
      </c>
      <c r="F908" s="12">
        <v>80000001</v>
      </c>
      <c r="G908" s="25">
        <v>0</v>
      </c>
      <c r="H908" s="25">
        <v>0</v>
      </c>
      <c r="I908" s="25">
        <v>1</v>
      </c>
      <c r="J908" s="25">
        <v>0</v>
      </c>
      <c r="K908" s="40">
        <v>0</v>
      </c>
      <c r="L908" s="40">
        <v>0</v>
      </c>
      <c r="M908" s="25" t="s">
        <v>1237</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1215</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69000015</v>
      </c>
      <c r="D909" s="113" t="s">
        <v>1238</v>
      </c>
      <c r="E909" s="25">
        <v>1</v>
      </c>
      <c r="F909" s="12">
        <v>80000001</v>
      </c>
      <c r="G909" s="25">
        <v>0</v>
      </c>
      <c r="H909" s="25">
        <v>0</v>
      </c>
      <c r="I909" s="25">
        <v>1</v>
      </c>
      <c r="J909" s="25">
        <v>0</v>
      </c>
      <c r="K909" s="40">
        <v>0</v>
      </c>
      <c r="L909" s="40">
        <v>0</v>
      </c>
      <c r="M909" s="25" t="s">
        <v>1239</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1215</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69000016</v>
      </c>
      <c r="D910" s="113" t="s">
        <v>1240</v>
      </c>
      <c r="E910" s="25">
        <v>1</v>
      </c>
      <c r="F910" s="12">
        <v>80000001</v>
      </c>
      <c r="G910" s="25">
        <v>0</v>
      </c>
      <c r="H910" s="25">
        <v>0</v>
      </c>
      <c r="I910" s="25">
        <v>1</v>
      </c>
      <c r="J910" s="25">
        <v>0</v>
      </c>
      <c r="K910" s="40">
        <v>0</v>
      </c>
      <c r="L910" s="40">
        <v>0</v>
      </c>
      <c r="M910" s="25" t="s">
        <v>1241</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1215</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69000017</v>
      </c>
      <c r="D911" s="113" t="s">
        <v>1242</v>
      </c>
      <c r="E911" s="25">
        <v>1</v>
      </c>
      <c r="F911" s="12">
        <v>80000001</v>
      </c>
      <c r="G911" s="25">
        <v>0</v>
      </c>
      <c r="H911" s="25">
        <v>0</v>
      </c>
      <c r="I911" s="25">
        <v>1</v>
      </c>
      <c r="J911" s="25">
        <v>0</v>
      </c>
      <c r="K911" s="40">
        <v>0</v>
      </c>
      <c r="L911" s="40">
        <v>0</v>
      </c>
      <c r="M911" s="25" t="s">
        <v>1243</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1215</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60">
        <v>69000018</v>
      </c>
      <c r="D912" s="114" t="s">
        <v>1244</v>
      </c>
      <c r="E912" s="68">
        <v>1</v>
      </c>
      <c r="F912" s="12">
        <v>80000001</v>
      </c>
      <c r="G912" s="68">
        <v>0</v>
      </c>
      <c r="H912" s="68">
        <v>0</v>
      </c>
      <c r="I912" s="68">
        <v>1</v>
      </c>
      <c r="J912" s="68">
        <v>0</v>
      </c>
      <c r="K912" s="121">
        <v>0</v>
      </c>
      <c r="L912" s="121">
        <v>0</v>
      </c>
      <c r="M912" s="68" t="s">
        <v>1245</v>
      </c>
      <c r="N912" s="68">
        <v>3</v>
      </c>
      <c r="O912" s="68">
        <v>0</v>
      </c>
      <c r="P912" s="68">
        <v>0</v>
      </c>
      <c r="Q912" s="68">
        <v>0</v>
      </c>
      <c r="R912" s="30">
        <v>0</v>
      </c>
      <c r="S912" s="68">
        <v>0</v>
      </c>
      <c r="T912" s="28">
        <v>1</v>
      </c>
      <c r="U912" s="68">
        <v>0</v>
      </c>
      <c r="V912" s="121">
        <v>0</v>
      </c>
      <c r="W912" s="68">
        <v>0</v>
      </c>
      <c r="X912" s="68"/>
      <c r="Y912" s="68">
        <v>0</v>
      </c>
      <c r="Z912" s="68">
        <v>0</v>
      </c>
      <c r="AA912" s="68">
        <v>0</v>
      </c>
      <c r="AB912" s="121">
        <v>0</v>
      </c>
      <c r="AC912" s="68">
        <v>0</v>
      </c>
      <c r="AD912" s="68">
        <v>0</v>
      </c>
      <c r="AE912" s="68">
        <v>0</v>
      </c>
      <c r="AF912" s="68">
        <v>0</v>
      </c>
      <c r="AG912" s="68">
        <v>0</v>
      </c>
      <c r="AH912" s="121">
        <v>0</v>
      </c>
      <c r="AI912" s="122">
        <v>0</v>
      </c>
      <c r="AJ912" s="30">
        <v>0</v>
      </c>
      <c r="AK912" s="68">
        <v>0</v>
      </c>
      <c r="AL912" s="123">
        <v>0</v>
      </c>
      <c r="AM912" s="68">
        <v>0</v>
      </c>
      <c r="AN912" s="68">
        <v>0</v>
      </c>
      <c r="AO912" s="68">
        <v>0</v>
      </c>
      <c r="AP912" s="68">
        <v>0</v>
      </c>
      <c r="AQ912" s="68">
        <v>0</v>
      </c>
      <c r="AR912" s="68">
        <v>0</v>
      </c>
      <c r="AS912" s="30">
        <v>0</v>
      </c>
      <c r="AT912" s="124">
        <v>0</v>
      </c>
      <c r="AU912" s="124"/>
      <c r="AV912" s="68">
        <v>0</v>
      </c>
      <c r="AW912" s="121">
        <v>0</v>
      </c>
      <c r="AX912" s="121">
        <v>0</v>
      </c>
      <c r="AY912" s="121">
        <v>0</v>
      </c>
      <c r="AZ912" s="59" t="s">
        <v>156</v>
      </c>
      <c r="BA912" s="126">
        <v>0</v>
      </c>
      <c r="BB912" s="62">
        <v>0</v>
      </c>
      <c r="BC912" s="62">
        <v>1</v>
      </c>
      <c r="BD912" s="127" t="s">
        <v>1215</v>
      </c>
      <c r="BE912" s="68">
        <v>0</v>
      </c>
      <c r="BF912" s="68">
        <v>0</v>
      </c>
      <c r="BG912" s="60">
        <v>0</v>
      </c>
      <c r="BH912" s="68">
        <v>0</v>
      </c>
      <c r="BI912" s="68">
        <v>0</v>
      </c>
      <c r="BJ912" s="123">
        <v>0</v>
      </c>
      <c r="BK912" s="68">
        <v>0</v>
      </c>
      <c r="BL912" s="30">
        <v>0</v>
      </c>
      <c r="BM912" s="30">
        <v>0</v>
      </c>
      <c r="BN912" s="30">
        <v>0</v>
      </c>
      <c r="BO912" s="30">
        <v>0</v>
      </c>
      <c r="BP912" s="30">
        <v>0</v>
      </c>
      <c r="BQ912" s="30">
        <v>0</v>
      </c>
      <c r="BR912" s="12">
        <v>0</v>
      </c>
      <c r="BS912" s="12"/>
      <c r="BT912" s="12"/>
      <c r="BU912" s="12"/>
      <c r="BV912" s="30">
        <v>0</v>
      </c>
      <c r="BW912" s="30">
        <v>0</v>
      </c>
      <c r="BX912" s="30">
        <v>0</v>
      </c>
    </row>
    <row r="913" ht="20.1" customHeight="1" spans="3:76">
      <c r="C913" s="10">
        <v>69011001</v>
      </c>
      <c r="D913" s="115" t="s">
        <v>1246</v>
      </c>
      <c r="E913" s="116">
        <v>1</v>
      </c>
      <c r="F913" s="12">
        <v>80000001</v>
      </c>
      <c r="G913" s="117">
        <v>0</v>
      </c>
      <c r="H913" s="117">
        <v>0</v>
      </c>
      <c r="I913" s="116">
        <v>1</v>
      </c>
      <c r="J913" s="116">
        <v>0</v>
      </c>
      <c r="K913" s="117">
        <v>0</v>
      </c>
      <c r="L913" s="117">
        <v>0</v>
      </c>
      <c r="M913" s="117" t="s">
        <v>1247</v>
      </c>
      <c r="N913" s="117">
        <v>3</v>
      </c>
      <c r="O913" s="117">
        <v>0</v>
      </c>
      <c r="P913" s="117">
        <v>0</v>
      </c>
      <c r="Q913" s="117">
        <v>0</v>
      </c>
      <c r="R913" s="12">
        <v>0</v>
      </c>
      <c r="S913" s="117">
        <v>0</v>
      </c>
      <c r="T913" s="8">
        <v>1</v>
      </c>
      <c r="U913" s="117">
        <v>0</v>
      </c>
      <c r="V913" s="117">
        <v>0</v>
      </c>
      <c r="W913" s="117">
        <v>0</v>
      </c>
      <c r="X913" s="117"/>
      <c r="Y913" s="117">
        <v>0</v>
      </c>
      <c r="Z913" s="117">
        <v>0</v>
      </c>
      <c r="AA913" s="117">
        <v>0</v>
      </c>
      <c r="AB913" s="117">
        <v>0</v>
      </c>
      <c r="AC913" s="116">
        <v>0</v>
      </c>
      <c r="AD913" s="117">
        <v>0</v>
      </c>
      <c r="AE913" s="117">
        <v>0</v>
      </c>
      <c r="AF913" s="117">
        <v>0</v>
      </c>
      <c r="AG913" s="117">
        <v>0</v>
      </c>
      <c r="AH913" s="117">
        <v>0</v>
      </c>
      <c r="AI913" s="117">
        <v>0</v>
      </c>
      <c r="AJ913" s="12">
        <v>0</v>
      </c>
      <c r="AK913" s="117">
        <v>0</v>
      </c>
      <c r="AL913" s="117">
        <v>0</v>
      </c>
      <c r="AM913" s="117">
        <v>0</v>
      </c>
      <c r="AN913" s="117">
        <v>0</v>
      </c>
      <c r="AO913" s="117">
        <v>0</v>
      </c>
      <c r="AP913" s="117">
        <v>0</v>
      </c>
      <c r="AQ913" s="117">
        <v>0</v>
      </c>
      <c r="AR913" s="117">
        <v>0</v>
      </c>
      <c r="AS913" s="125">
        <v>0</v>
      </c>
      <c r="AT913" s="117">
        <v>0</v>
      </c>
      <c r="AU913" s="117"/>
      <c r="AV913" s="115">
        <v>0</v>
      </c>
      <c r="AW913" s="117">
        <v>0</v>
      </c>
      <c r="AX913" s="117">
        <v>0</v>
      </c>
      <c r="AY913" s="117">
        <v>0</v>
      </c>
      <c r="AZ913" s="27" t="s">
        <v>156</v>
      </c>
      <c r="BA913" s="117">
        <v>0</v>
      </c>
      <c r="BB913" s="128">
        <v>0</v>
      </c>
      <c r="BC913" s="17">
        <v>1</v>
      </c>
      <c r="BD913" s="115" t="s">
        <v>1246</v>
      </c>
      <c r="BE913" s="117">
        <v>0</v>
      </c>
      <c r="BF913" s="32">
        <v>0</v>
      </c>
      <c r="BG913" s="12">
        <v>0</v>
      </c>
      <c r="BH913" s="117">
        <v>0</v>
      </c>
      <c r="BI913" s="117">
        <v>0</v>
      </c>
      <c r="BJ913" s="117">
        <v>0</v>
      </c>
      <c r="BK913" s="25">
        <v>0</v>
      </c>
      <c r="BL913" s="12">
        <v>0</v>
      </c>
      <c r="BM913" s="12">
        <v>0</v>
      </c>
      <c r="BN913" s="12">
        <v>0</v>
      </c>
      <c r="BO913" s="12">
        <v>0</v>
      </c>
      <c r="BP913" s="12">
        <v>0</v>
      </c>
      <c r="BQ913" s="12">
        <v>0</v>
      </c>
      <c r="BR913" s="12">
        <v>0</v>
      </c>
      <c r="BS913" s="12"/>
      <c r="BT913" s="12"/>
      <c r="BU913" s="12"/>
      <c r="BV913" s="12">
        <v>0</v>
      </c>
      <c r="BW913" s="12">
        <v>0</v>
      </c>
      <c r="BX913" s="12">
        <v>0</v>
      </c>
    </row>
    <row r="914" ht="20.1" customHeight="1" spans="3:76">
      <c r="C914" s="10">
        <v>69011002</v>
      </c>
      <c r="D914" s="115" t="s">
        <v>1248</v>
      </c>
      <c r="E914" s="116">
        <v>1</v>
      </c>
      <c r="F914" s="12">
        <v>80000001</v>
      </c>
      <c r="G914" s="117">
        <v>0</v>
      </c>
      <c r="H914" s="117">
        <v>0</v>
      </c>
      <c r="I914" s="116">
        <v>1</v>
      </c>
      <c r="J914" s="116">
        <v>0</v>
      </c>
      <c r="K914" s="117">
        <v>0</v>
      </c>
      <c r="L914" s="117">
        <v>0</v>
      </c>
      <c r="M914" s="117" t="s">
        <v>1228</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1248</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69011003</v>
      </c>
      <c r="D915" s="115" t="s">
        <v>1249</v>
      </c>
      <c r="E915" s="116">
        <v>1</v>
      </c>
      <c r="F915" s="12">
        <v>80000001</v>
      </c>
      <c r="G915" s="117">
        <v>0</v>
      </c>
      <c r="H915" s="117">
        <v>0</v>
      </c>
      <c r="I915" s="116">
        <v>1</v>
      </c>
      <c r="J915" s="116">
        <v>0</v>
      </c>
      <c r="K915" s="117">
        <v>0</v>
      </c>
      <c r="L915" s="117">
        <v>0</v>
      </c>
      <c r="M915" s="117" t="s">
        <v>1250</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1249</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69011004</v>
      </c>
      <c r="D916" s="115" t="s">
        <v>1251</v>
      </c>
      <c r="E916" s="116">
        <v>1</v>
      </c>
      <c r="F916" s="12">
        <v>80000001</v>
      </c>
      <c r="G916" s="117">
        <v>0</v>
      </c>
      <c r="H916" s="117">
        <v>0</v>
      </c>
      <c r="I916" s="116">
        <v>1</v>
      </c>
      <c r="J916" s="116">
        <v>0</v>
      </c>
      <c r="K916" s="117">
        <v>0</v>
      </c>
      <c r="L916" s="117">
        <v>0</v>
      </c>
      <c r="M916" s="117" t="s">
        <v>1252</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1251</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69011005</v>
      </c>
      <c r="D917" s="115" t="s">
        <v>1253</v>
      </c>
      <c r="E917" s="116">
        <v>1</v>
      </c>
      <c r="F917" s="12">
        <v>80000001</v>
      </c>
      <c r="G917" s="117">
        <v>0</v>
      </c>
      <c r="H917" s="117">
        <v>0</v>
      </c>
      <c r="I917" s="116">
        <v>1</v>
      </c>
      <c r="J917" s="116">
        <v>0</v>
      </c>
      <c r="K917" s="117">
        <v>0</v>
      </c>
      <c r="L917" s="117">
        <v>0</v>
      </c>
      <c r="M917" s="117" t="s">
        <v>1214</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1253</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69011006</v>
      </c>
      <c r="D918" s="115" t="s">
        <v>1254</v>
      </c>
      <c r="E918" s="116">
        <v>1</v>
      </c>
      <c r="F918" s="12">
        <v>80000001</v>
      </c>
      <c r="G918" s="117">
        <v>0</v>
      </c>
      <c r="H918" s="117">
        <v>0</v>
      </c>
      <c r="I918" s="116">
        <v>1</v>
      </c>
      <c r="J918" s="116">
        <v>0</v>
      </c>
      <c r="K918" s="117">
        <v>0</v>
      </c>
      <c r="L918" s="117">
        <v>0</v>
      </c>
      <c r="M918" s="117" t="s">
        <v>1235</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1254</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69011101</v>
      </c>
      <c r="D919" s="115" t="s">
        <v>1255</v>
      </c>
      <c r="E919" s="116">
        <v>1</v>
      </c>
      <c r="F919" s="12">
        <v>80000001</v>
      </c>
      <c r="G919" s="117">
        <v>0</v>
      </c>
      <c r="H919" s="117">
        <v>0</v>
      </c>
      <c r="I919" s="116">
        <v>1</v>
      </c>
      <c r="J919" s="116">
        <v>0</v>
      </c>
      <c r="K919" s="117">
        <v>0</v>
      </c>
      <c r="L919" s="117">
        <v>0</v>
      </c>
      <c r="M919" s="117" t="s">
        <v>1256</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1255</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69011102</v>
      </c>
      <c r="D920" s="115" t="s">
        <v>1257</v>
      </c>
      <c r="E920" s="116">
        <v>1</v>
      </c>
      <c r="F920" s="12">
        <v>80000001</v>
      </c>
      <c r="G920" s="117">
        <v>0</v>
      </c>
      <c r="H920" s="117">
        <v>0</v>
      </c>
      <c r="I920" s="116">
        <v>1</v>
      </c>
      <c r="J920" s="116">
        <v>0</v>
      </c>
      <c r="K920" s="117">
        <v>0</v>
      </c>
      <c r="L920" s="117">
        <v>0</v>
      </c>
      <c r="M920" s="117" t="s">
        <v>1258</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1257</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69011103</v>
      </c>
      <c r="D921" s="115" t="s">
        <v>1259</v>
      </c>
      <c r="E921" s="116">
        <v>1</v>
      </c>
      <c r="F921" s="12">
        <v>80000001</v>
      </c>
      <c r="G921" s="117">
        <v>0</v>
      </c>
      <c r="H921" s="117">
        <v>0</v>
      </c>
      <c r="I921" s="116">
        <v>1</v>
      </c>
      <c r="J921" s="116">
        <v>0</v>
      </c>
      <c r="K921" s="117">
        <v>0</v>
      </c>
      <c r="L921" s="117">
        <v>0</v>
      </c>
      <c r="M921" s="117" t="s">
        <v>1260</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1259</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69011104</v>
      </c>
      <c r="D922" s="115" t="s">
        <v>1261</v>
      </c>
      <c r="E922" s="116">
        <v>1</v>
      </c>
      <c r="F922" s="12">
        <v>80000001</v>
      </c>
      <c r="G922" s="117">
        <v>0</v>
      </c>
      <c r="H922" s="117">
        <v>0</v>
      </c>
      <c r="I922" s="116">
        <v>1</v>
      </c>
      <c r="J922" s="116">
        <v>0</v>
      </c>
      <c r="K922" s="117">
        <v>0</v>
      </c>
      <c r="L922" s="117">
        <v>0</v>
      </c>
      <c r="M922" s="117" t="s">
        <v>1262</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1261</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69011201</v>
      </c>
      <c r="D923" s="115" t="s">
        <v>1263</v>
      </c>
      <c r="E923" s="116">
        <v>1</v>
      </c>
      <c r="F923" s="12">
        <v>80000001</v>
      </c>
      <c r="G923" s="117">
        <v>0</v>
      </c>
      <c r="H923" s="117">
        <v>0</v>
      </c>
      <c r="I923" s="116">
        <v>1</v>
      </c>
      <c r="J923" s="116">
        <v>0</v>
      </c>
      <c r="K923" s="117">
        <v>0</v>
      </c>
      <c r="L923" s="117">
        <v>0</v>
      </c>
      <c r="M923" s="117" t="s">
        <v>1264</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1263</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69011202</v>
      </c>
      <c r="D924" s="115" t="s">
        <v>1265</v>
      </c>
      <c r="E924" s="116">
        <v>1</v>
      </c>
      <c r="F924" s="12">
        <v>80000001</v>
      </c>
      <c r="G924" s="117">
        <v>0</v>
      </c>
      <c r="H924" s="117">
        <v>0</v>
      </c>
      <c r="I924" s="116">
        <v>1</v>
      </c>
      <c r="J924" s="116">
        <v>0</v>
      </c>
      <c r="K924" s="117">
        <v>0</v>
      </c>
      <c r="L924" s="117">
        <v>0</v>
      </c>
      <c r="M924" s="117" t="s">
        <v>1266</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1265</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69011203</v>
      </c>
      <c r="D925" s="115" t="s">
        <v>1267</v>
      </c>
      <c r="E925" s="116">
        <v>1</v>
      </c>
      <c r="F925" s="12">
        <v>80000001</v>
      </c>
      <c r="G925" s="117">
        <v>0</v>
      </c>
      <c r="H925" s="117">
        <v>0</v>
      </c>
      <c r="I925" s="116">
        <v>1</v>
      </c>
      <c r="J925" s="116">
        <v>0</v>
      </c>
      <c r="K925" s="117">
        <v>0</v>
      </c>
      <c r="L925" s="117">
        <v>0</v>
      </c>
      <c r="M925" s="117" t="s">
        <v>1268</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1267</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69011204</v>
      </c>
      <c r="D926" s="115" t="s">
        <v>1269</v>
      </c>
      <c r="E926" s="116">
        <v>1</v>
      </c>
      <c r="F926" s="12">
        <v>80000001</v>
      </c>
      <c r="G926" s="117">
        <v>0</v>
      </c>
      <c r="H926" s="117">
        <v>0</v>
      </c>
      <c r="I926" s="116">
        <v>1</v>
      </c>
      <c r="J926" s="116">
        <v>0</v>
      </c>
      <c r="K926" s="117">
        <v>0</v>
      </c>
      <c r="L926" s="117">
        <v>0</v>
      </c>
      <c r="M926" s="117" t="s">
        <v>1270</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1269</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69011301</v>
      </c>
      <c r="D927" s="115" t="s">
        <v>1271</v>
      </c>
      <c r="E927" s="116">
        <v>1</v>
      </c>
      <c r="F927" s="12">
        <v>80000001</v>
      </c>
      <c r="G927" s="117">
        <v>0</v>
      </c>
      <c r="H927" s="117">
        <v>0</v>
      </c>
      <c r="I927" s="116">
        <v>1</v>
      </c>
      <c r="J927" s="116">
        <v>0</v>
      </c>
      <c r="K927" s="117">
        <v>0</v>
      </c>
      <c r="L927" s="117">
        <v>0</v>
      </c>
      <c r="M927" s="117" t="s">
        <v>1272</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1271</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69011302</v>
      </c>
      <c r="D928" s="115" t="s">
        <v>1273</v>
      </c>
      <c r="E928" s="116">
        <v>1</v>
      </c>
      <c r="F928" s="12">
        <v>80000001</v>
      </c>
      <c r="G928" s="117">
        <v>0</v>
      </c>
      <c r="H928" s="117">
        <v>0</v>
      </c>
      <c r="I928" s="116">
        <v>1</v>
      </c>
      <c r="J928" s="116">
        <v>0</v>
      </c>
      <c r="K928" s="117">
        <v>0</v>
      </c>
      <c r="L928" s="117">
        <v>0</v>
      </c>
      <c r="M928" s="117" t="s">
        <v>1274</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1273</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69011303</v>
      </c>
      <c r="D929" s="115" t="s">
        <v>1275</v>
      </c>
      <c r="E929" s="116">
        <v>1</v>
      </c>
      <c r="F929" s="12">
        <v>80000001</v>
      </c>
      <c r="G929" s="117">
        <v>0</v>
      </c>
      <c r="H929" s="117">
        <v>0</v>
      </c>
      <c r="I929" s="116">
        <v>1</v>
      </c>
      <c r="J929" s="116">
        <v>0</v>
      </c>
      <c r="K929" s="117">
        <v>0</v>
      </c>
      <c r="L929" s="117">
        <v>0</v>
      </c>
      <c r="M929" s="117" t="s">
        <v>1276</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1275</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69011304</v>
      </c>
      <c r="D930" s="115" t="s">
        <v>1277</v>
      </c>
      <c r="E930" s="116">
        <v>1</v>
      </c>
      <c r="F930" s="12">
        <v>80000001</v>
      </c>
      <c r="G930" s="117">
        <v>0</v>
      </c>
      <c r="H930" s="117">
        <v>0</v>
      </c>
      <c r="I930" s="116">
        <v>1</v>
      </c>
      <c r="J930" s="116">
        <v>0</v>
      </c>
      <c r="K930" s="117">
        <v>0</v>
      </c>
      <c r="L930" s="117">
        <v>0</v>
      </c>
      <c r="M930" s="117" t="s">
        <v>1278</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1277</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69012001</v>
      </c>
      <c r="D931" s="115" t="s">
        <v>1279</v>
      </c>
      <c r="E931" s="116">
        <v>1</v>
      </c>
      <c r="F931" s="12">
        <v>80000001</v>
      </c>
      <c r="G931" s="117">
        <v>0</v>
      </c>
      <c r="H931" s="117">
        <v>0</v>
      </c>
      <c r="I931" s="116">
        <v>1</v>
      </c>
      <c r="J931" s="116">
        <v>0</v>
      </c>
      <c r="K931" s="117">
        <v>0</v>
      </c>
      <c r="L931" s="117">
        <v>0</v>
      </c>
      <c r="M931" s="117" t="s">
        <v>1245</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1279</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69012002</v>
      </c>
      <c r="D932" s="115" t="s">
        <v>1280</v>
      </c>
      <c r="E932" s="116">
        <v>1</v>
      </c>
      <c r="F932" s="12">
        <v>80000001</v>
      </c>
      <c r="G932" s="117">
        <v>0</v>
      </c>
      <c r="H932" s="117">
        <v>0</v>
      </c>
      <c r="I932" s="116">
        <v>1</v>
      </c>
      <c r="J932" s="116">
        <v>0</v>
      </c>
      <c r="K932" s="117">
        <v>0</v>
      </c>
      <c r="L932" s="117">
        <v>0</v>
      </c>
      <c r="M932" s="117" t="s">
        <v>1222</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1280</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69012003</v>
      </c>
      <c r="D933" s="115" t="s">
        <v>1281</v>
      </c>
      <c r="E933" s="116">
        <v>1</v>
      </c>
      <c r="F933" s="12">
        <v>80000001</v>
      </c>
      <c r="G933" s="117">
        <v>0</v>
      </c>
      <c r="H933" s="117">
        <v>0</v>
      </c>
      <c r="I933" s="116">
        <v>1</v>
      </c>
      <c r="J933" s="116">
        <v>0</v>
      </c>
      <c r="K933" s="117">
        <v>0</v>
      </c>
      <c r="L933" s="117">
        <v>0</v>
      </c>
      <c r="M933" s="117" t="s">
        <v>1282</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1281</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69012004</v>
      </c>
      <c r="D934" s="115" t="s">
        <v>1283</v>
      </c>
      <c r="E934" s="116">
        <v>1</v>
      </c>
      <c r="F934" s="12">
        <v>80000001</v>
      </c>
      <c r="G934" s="117">
        <v>0</v>
      </c>
      <c r="H934" s="117">
        <v>0</v>
      </c>
      <c r="I934" s="116">
        <v>1</v>
      </c>
      <c r="J934" s="116">
        <v>0</v>
      </c>
      <c r="K934" s="117">
        <v>0</v>
      </c>
      <c r="L934" s="117">
        <v>0</v>
      </c>
      <c r="M934" s="117" t="s">
        <v>1284</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1283</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69012005</v>
      </c>
      <c r="D935" s="115" t="s">
        <v>1285</v>
      </c>
      <c r="E935" s="116">
        <v>1</v>
      </c>
      <c r="F935" s="12">
        <v>80000001</v>
      </c>
      <c r="G935" s="117">
        <v>0</v>
      </c>
      <c r="H935" s="117">
        <v>0</v>
      </c>
      <c r="I935" s="116">
        <v>1</v>
      </c>
      <c r="J935" s="116">
        <v>0</v>
      </c>
      <c r="K935" s="117">
        <v>0</v>
      </c>
      <c r="L935" s="117">
        <v>0</v>
      </c>
      <c r="M935" s="117" t="s">
        <v>1218</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1285</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69012006</v>
      </c>
      <c r="D936" s="115" t="s">
        <v>1286</v>
      </c>
      <c r="E936" s="116">
        <v>1</v>
      </c>
      <c r="F936" s="12">
        <v>80000001</v>
      </c>
      <c r="G936" s="117">
        <v>0</v>
      </c>
      <c r="H936" s="117">
        <v>0</v>
      </c>
      <c r="I936" s="116">
        <v>1</v>
      </c>
      <c r="J936" s="116">
        <v>0</v>
      </c>
      <c r="K936" s="117">
        <v>0</v>
      </c>
      <c r="L936" s="117">
        <v>0</v>
      </c>
      <c r="M936" s="117" t="s">
        <v>1287</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1286</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69012101</v>
      </c>
      <c r="D937" s="115" t="s">
        <v>1288</v>
      </c>
      <c r="E937" s="116">
        <v>1</v>
      </c>
      <c r="F937" s="12">
        <v>80000001</v>
      </c>
      <c r="G937" s="117">
        <v>0</v>
      </c>
      <c r="H937" s="117">
        <v>0</v>
      </c>
      <c r="I937" s="116">
        <v>1</v>
      </c>
      <c r="J937" s="116">
        <v>0</v>
      </c>
      <c r="K937" s="117">
        <v>0</v>
      </c>
      <c r="L937" s="117">
        <v>0</v>
      </c>
      <c r="M937" s="117" t="s">
        <v>1289</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1288</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69012102</v>
      </c>
      <c r="D938" s="115" t="s">
        <v>1290</v>
      </c>
      <c r="E938" s="116">
        <v>1</v>
      </c>
      <c r="F938" s="12">
        <v>80000001</v>
      </c>
      <c r="G938" s="117">
        <v>0</v>
      </c>
      <c r="H938" s="117">
        <v>0</v>
      </c>
      <c r="I938" s="116">
        <v>1</v>
      </c>
      <c r="J938" s="116">
        <v>0</v>
      </c>
      <c r="K938" s="117">
        <v>0</v>
      </c>
      <c r="L938" s="117">
        <v>0</v>
      </c>
      <c r="M938" s="117" t="s">
        <v>1291</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1290</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69012103</v>
      </c>
      <c r="D939" s="115" t="s">
        <v>1292</v>
      </c>
      <c r="E939" s="116">
        <v>1</v>
      </c>
      <c r="F939" s="12">
        <v>80000001</v>
      </c>
      <c r="G939" s="117">
        <v>0</v>
      </c>
      <c r="H939" s="117">
        <v>0</v>
      </c>
      <c r="I939" s="116">
        <v>1</v>
      </c>
      <c r="J939" s="116">
        <v>0</v>
      </c>
      <c r="K939" s="117">
        <v>0</v>
      </c>
      <c r="L939" s="117">
        <v>0</v>
      </c>
      <c r="M939" s="117" t="s">
        <v>1293</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1292</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69012104</v>
      </c>
      <c r="D940" s="115" t="s">
        <v>1294</v>
      </c>
      <c r="E940" s="116">
        <v>1</v>
      </c>
      <c r="F940" s="12">
        <v>80000001</v>
      </c>
      <c r="G940" s="117">
        <v>0</v>
      </c>
      <c r="H940" s="117">
        <v>0</v>
      </c>
      <c r="I940" s="116">
        <v>1</v>
      </c>
      <c r="J940" s="116">
        <v>0</v>
      </c>
      <c r="K940" s="117">
        <v>0</v>
      </c>
      <c r="L940" s="117">
        <v>0</v>
      </c>
      <c r="M940" s="117" t="s">
        <v>1295</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1294</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69012201</v>
      </c>
      <c r="D941" s="115" t="s">
        <v>1296</v>
      </c>
      <c r="E941" s="116">
        <v>1</v>
      </c>
      <c r="F941" s="12">
        <v>80000001</v>
      </c>
      <c r="G941" s="117">
        <v>0</v>
      </c>
      <c r="H941" s="117">
        <v>0</v>
      </c>
      <c r="I941" s="116">
        <v>1</v>
      </c>
      <c r="J941" s="116">
        <v>0</v>
      </c>
      <c r="K941" s="117">
        <v>0</v>
      </c>
      <c r="L941" s="117">
        <v>0</v>
      </c>
      <c r="M941" s="117" t="s">
        <v>1297</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1296</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69012202</v>
      </c>
      <c r="D942" s="115" t="s">
        <v>1298</v>
      </c>
      <c r="E942" s="116">
        <v>1</v>
      </c>
      <c r="F942" s="12">
        <v>80000001</v>
      </c>
      <c r="G942" s="117">
        <v>0</v>
      </c>
      <c r="H942" s="117">
        <v>0</v>
      </c>
      <c r="I942" s="116">
        <v>1</v>
      </c>
      <c r="J942" s="116">
        <v>0</v>
      </c>
      <c r="K942" s="117">
        <v>0</v>
      </c>
      <c r="L942" s="117">
        <v>0</v>
      </c>
      <c r="M942" s="117" t="s">
        <v>1299</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1298</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69012203</v>
      </c>
      <c r="D943" s="115" t="s">
        <v>1300</v>
      </c>
      <c r="E943" s="116">
        <v>1</v>
      </c>
      <c r="F943" s="12">
        <v>80000001</v>
      </c>
      <c r="G943" s="117">
        <v>0</v>
      </c>
      <c r="H943" s="117">
        <v>0</v>
      </c>
      <c r="I943" s="116">
        <v>1</v>
      </c>
      <c r="J943" s="116">
        <v>0</v>
      </c>
      <c r="K943" s="117">
        <v>0</v>
      </c>
      <c r="L943" s="117">
        <v>0</v>
      </c>
      <c r="M943" s="117" t="s">
        <v>1301</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1300</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69012204</v>
      </c>
      <c r="D944" s="115" t="s">
        <v>1302</v>
      </c>
      <c r="E944" s="116">
        <v>1</v>
      </c>
      <c r="F944" s="12">
        <v>80000001</v>
      </c>
      <c r="G944" s="117">
        <v>0</v>
      </c>
      <c r="H944" s="117">
        <v>0</v>
      </c>
      <c r="I944" s="116">
        <v>1</v>
      </c>
      <c r="J944" s="116">
        <v>0</v>
      </c>
      <c r="K944" s="117">
        <v>0</v>
      </c>
      <c r="L944" s="117">
        <v>0</v>
      </c>
      <c r="M944" s="117" t="s">
        <v>1303</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1302</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69012301</v>
      </c>
      <c r="D945" s="115" t="s">
        <v>1304</v>
      </c>
      <c r="E945" s="116">
        <v>1</v>
      </c>
      <c r="F945" s="12">
        <v>80000001</v>
      </c>
      <c r="G945" s="117">
        <v>0</v>
      </c>
      <c r="H945" s="117">
        <v>0</v>
      </c>
      <c r="I945" s="116">
        <v>1</v>
      </c>
      <c r="J945" s="116">
        <v>0</v>
      </c>
      <c r="K945" s="117">
        <v>0</v>
      </c>
      <c r="L945" s="117">
        <v>0</v>
      </c>
      <c r="M945" s="117" t="s">
        <v>1305</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1304</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69012302</v>
      </c>
      <c r="D946" s="115" t="s">
        <v>1306</v>
      </c>
      <c r="E946" s="116">
        <v>1</v>
      </c>
      <c r="F946" s="12">
        <v>80000001</v>
      </c>
      <c r="G946" s="117">
        <v>0</v>
      </c>
      <c r="H946" s="117">
        <v>0</v>
      </c>
      <c r="I946" s="116">
        <v>1</v>
      </c>
      <c r="J946" s="116">
        <v>0</v>
      </c>
      <c r="K946" s="117">
        <v>0</v>
      </c>
      <c r="L946" s="117">
        <v>0</v>
      </c>
      <c r="M946" s="117" t="s">
        <v>1307</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1306</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69012303</v>
      </c>
      <c r="D947" s="115" t="s">
        <v>1308</v>
      </c>
      <c r="E947" s="116">
        <v>1</v>
      </c>
      <c r="F947" s="12">
        <v>80000001</v>
      </c>
      <c r="G947" s="117">
        <v>0</v>
      </c>
      <c r="H947" s="117">
        <v>0</v>
      </c>
      <c r="I947" s="116">
        <v>1</v>
      </c>
      <c r="J947" s="116">
        <v>0</v>
      </c>
      <c r="K947" s="117">
        <v>0</v>
      </c>
      <c r="L947" s="117">
        <v>0</v>
      </c>
      <c r="M947" s="117" t="s">
        <v>1309</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1308</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69012304</v>
      </c>
      <c r="D948" s="115" t="s">
        <v>1310</v>
      </c>
      <c r="E948" s="116">
        <v>1</v>
      </c>
      <c r="F948" s="12">
        <v>80000001</v>
      </c>
      <c r="G948" s="117">
        <v>0</v>
      </c>
      <c r="H948" s="117">
        <v>0</v>
      </c>
      <c r="I948" s="116">
        <v>1</v>
      </c>
      <c r="J948" s="116">
        <v>0</v>
      </c>
      <c r="K948" s="117">
        <v>0</v>
      </c>
      <c r="L948" s="117">
        <v>0</v>
      </c>
      <c r="M948" s="117" t="s">
        <v>1311</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1310</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60">
        <v>69013001</v>
      </c>
      <c r="D949" s="118" t="s">
        <v>1312</v>
      </c>
      <c r="E949" s="119">
        <v>1</v>
      </c>
      <c r="F949" s="12">
        <v>80000001</v>
      </c>
      <c r="G949" s="120">
        <v>0</v>
      </c>
      <c r="H949" s="120">
        <v>0</v>
      </c>
      <c r="I949" s="119">
        <v>1</v>
      </c>
      <c r="J949" s="119">
        <v>0</v>
      </c>
      <c r="K949" s="120">
        <v>0</v>
      </c>
      <c r="L949" s="120">
        <v>0</v>
      </c>
      <c r="M949" s="120" t="s">
        <v>1313</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1312</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69013002</v>
      </c>
      <c r="D950" s="118" t="s">
        <v>1314</v>
      </c>
      <c r="E950" s="119">
        <v>1</v>
      </c>
      <c r="F950" s="12">
        <v>80000001</v>
      </c>
      <c r="G950" s="120">
        <v>0</v>
      </c>
      <c r="H950" s="120">
        <v>0</v>
      </c>
      <c r="I950" s="119">
        <v>1</v>
      </c>
      <c r="J950" s="119">
        <v>0</v>
      </c>
      <c r="K950" s="120">
        <v>0</v>
      </c>
      <c r="L950" s="120">
        <v>0</v>
      </c>
      <c r="M950" s="120" t="s">
        <v>1239</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1314</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69013003</v>
      </c>
      <c r="D951" s="118" t="s">
        <v>1315</v>
      </c>
      <c r="E951" s="119">
        <v>1</v>
      </c>
      <c r="F951" s="12">
        <v>80000001</v>
      </c>
      <c r="G951" s="120">
        <v>0</v>
      </c>
      <c r="H951" s="120">
        <v>0</v>
      </c>
      <c r="I951" s="119">
        <v>1</v>
      </c>
      <c r="J951" s="119">
        <v>0</v>
      </c>
      <c r="K951" s="120">
        <v>0</v>
      </c>
      <c r="L951" s="120">
        <v>0</v>
      </c>
      <c r="M951" s="120" t="s">
        <v>1237</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1315</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69013004</v>
      </c>
      <c r="D952" s="118" t="s">
        <v>1316</v>
      </c>
      <c r="E952" s="119">
        <v>1</v>
      </c>
      <c r="F952" s="12">
        <v>80000001</v>
      </c>
      <c r="G952" s="120">
        <v>0</v>
      </c>
      <c r="H952" s="120">
        <v>0</v>
      </c>
      <c r="I952" s="119">
        <v>1</v>
      </c>
      <c r="J952" s="119">
        <v>0</v>
      </c>
      <c r="K952" s="120">
        <v>0</v>
      </c>
      <c r="L952" s="120">
        <v>0</v>
      </c>
      <c r="M952" s="120" t="s">
        <v>1241</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1316</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69013005</v>
      </c>
      <c r="D953" s="118" t="s">
        <v>1317</v>
      </c>
      <c r="E953" s="119">
        <v>1</v>
      </c>
      <c r="F953" s="12">
        <v>80000001</v>
      </c>
      <c r="G953" s="120">
        <v>0</v>
      </c>
      <c r="H953" s="120">
        <v>0</v>
      </c>
      <c r="I953" s="119">
        <v>1</v>
      </c>
      <c r="J953" s="119">
        <v>0</v>
      </c>
      <c r="K953" s="120">
        <v>0</v>
      </c>
      <c r="L953" s="120">
        <v>0</v>
      </c>
      <c r="M953" s="120" t="s">
        <v>1318</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1317</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69013006</v>
      </c>
      <c r="D954" s="118" t="s">
        <v>1319</v>
      </c>
      <c r="E954" s="119">
        <v>1</v>
      </c>
      <c r="F954" s="12">
        <v>80000001</v>
      </c>
      <c r="G954" s="120">
        <v>0</v>
      </c>
      <c r="H954" s="120">
        <v>0</v>
      </c>
      <c r="I954" s="119">
        <v>1</v>
      </c>
      <c r="J954" s="119">
        <v>0</v>
      </c>
      <c r="K954" s="120">
        <v>0</v>
      </c>
      <c r="L954" s="120">
        <v>0</v>
      </c>
      <c r="M954" s="120" t="s">
        <v>1243</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1319</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69013101</v>
      </c>
      <c r="D955" s="118" t="s">
        <v>1320</v>
      </c>
      <c r="E955" s="119">
        <v>1</v>
      </c>
      <c r="F955" s="12">
        <v>80000001</v>
      </c>
      <c r="G955" s="120">
        <v>0</v>
      </c>
      <c r="H955" s="120">
        <v>0</v>
      </c>
      <c r="I955" s="119">
        <v>1</v>
      </c>
      <c r="J955" s="119">
        <v>0</v>
      </c>
      <c r="K955" s="120">
        <v>0</v>
      </c>
      <c r="L955" s="120">
        <v>0</v>
      </c>
      <c r="M955" s="120" t="s">
        <v>1321</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1320</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69013102</v>
      </c>
      <c r="D956" s="118" t="s">
        <v>1322</v>
      </c>
      <c r="E956" s="119">
        <v>1</v>
      </c>
      <c r="F956" s="12">
        <v>80000001</v>
      </c>
      <c r="G956" s="120">
        <v>0</v>
      </c>
      <c r="H956" s="120">
        <v>0</v>
      </c>
      <c r="I956" s="119">
        <v>1</v>
      </c>
      <c r="J956" s="119">
        <v>0</v>
      </c>
      <c r="K956" s="120">
        <v>0</v>
      </c>
      <c r="L956" s="120">
        <v>0</v>
      </c>
      <c r="M956" s="120" t="s">
        <v>1323</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1322</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69013103</v>
      </c>
      <c r="D957" s="118" t="s">
        <v>1324</v>
      </c>
      <c r="E957" s="119">
        <v>1</v>
      </c>
      <c r="F957" s="12">
        <v>80000001</v>
      </c>
      <c r="G957" s="120">
        <v>0</v>
      </c>
      <c r="H957" s="120">
        <v>0</v>
      </c>
      <c r="I957" s="119">
        <v>1</v>
      </c>
      <c r="J957" s="119">
        <v>0</v>
      </c>
      <c r="K957" s="120">
        <v>0</v>
      </c>
      <c r="L957" s="120">
        <v>0</v>
      </c>
      <c r="M957" s="120" t="s">
        <v>1325</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1324</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69013104</v>
      </c>
      <c r="D958" s="118" t="s">
        <v>1326</v>
      </c>
      <c r="E958" s="119">
        <v>1</v>
      </c>
      <c r="F958" s="12">
        <v>80000001</v>
      </c>
      <c r="G958" s="120">
        <v>0</v>
      </c>
      <c r="H958" s="120">
        <v>0</v>
      </c>
      <c r="I958" s="119">
        <v>1</v>
      </c>
      <c r="J958" s="119">
        <v>0</v>
      </c>
      <c r="K958" s="120">
        <v>0</v>
      </c>
      <c r="L958" s="120">
        <v>0</v>
      </c>
      <c r="M958" s="120" t="s">
        <v>1327</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1326</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69013201</v>
      </c>
      <c r="D959" s="118" t="s">
        <v>1328</v>
      </c>
      <c r="E959" s="119">
        <v>1</v>
      </c>
      <c r="F959" s="12">
        <v>80000001</v>
      </c>
      <c r="G959" s="120">
        <v>0</v>
      </c>
      <c r="H959" s="120">
        <v>0</v>
      </c>
      <c r="I959" s="119">
        <v>1</v>
      </c>
      <c r="J959" s="119">
        <v>0</v>
      </c>
      <c r="K959" s="120">
        <v>0</v>
      </c>
      <c r="L959" s="120">
        <v>0</v>
      </c>
      <c r="M959" s="120" t="s">
        <v>1329</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1328</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69013202</v>
      </c>
      <c r="D960" s="118" t="s">
        <v>1330</v>
      </c>
      <c r="E960" s="119">
        <v>1</v>
      </c>
      <c r="F960" s="12">
        <v>80000001</v>
      </c>
      <c r="G960" s="120">
        <v>0</v>
      </c>
      <c r="H960" s="120">
        <v>0</v>
      </c>
      <c r="I960" s="119">
        <v>1</v>
      </c>
      <c r="J960" s="119">
        <v>0</v>
      </c>
      <c r="K960" s="120">
        <v>0</v>
      </c>
      <c r="L960" s="120">
        <v>0</v>
      </c>
      <c r="M960" s="120" t="s">
        <v>1331</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1330</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69013203</v>
      </c>
      <c r="D961" s="118" t="s">
        <v>1332</v>
      </c>
      <c r="E961" s="119">
        <v>1</v>
      </c>
      <c r="F961" s="12">
        <v>80000001</v>
      </c>
      <c r="G961" s="120">
        <v>0</v>
      </c>
      <c r="H961" s="120">
        <v>0</v>
      </c>
      <c r="I961" s="119">
        <v>1</v>
      </c>
      <c r="J961" s="119">
        <v>0</v>
      </c>
      <c r="K961" s="120">
        <v>0</v>
      </c>
      <c r="L961" s="120">
        <v>0</v>
      </c>
      <c r="M961" s="120" t="s">
        <v>1333</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1332</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69013204</v>
      </c>
      <c r="D962" s="118" t="s">
        <v>1334</v>
      </c>
      <c r="E962" s="119">
        <v>1</v>
      </c>
      <c r="F962" s="12">
        <v>80000001</v>
      </c>
      <c r="G962" s="120">
        <v>0</v>
      </c>
      <c r="H962" s="120">
        <v>0</v>
      </c>
      <c r="I962" s="119">
        <v>1</v>
      </c>
      <c r="J962" s="119">
        <v>0</v>
      </c>
      <c r="K962" s="120">
        <v>0</v>
      </c>
      <c r="L962" s="120">
        <v>0</v>
      </c>
      <c r="M962" s="120" t="s">
        <v>1335</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1334</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69013301</v>
      </c>
      <c r="D963" s="118" t="s">
        <v>1336</v>
      </c>
      <c r="E963" s="119">
        <v>1</v>
      </c>
      <c r="F963" s="12">
        <v>80000001</v>
      </c>
      <c r="G963" s="120">
        <v>0</v>
      </c>
      <c r="H963" s="120">
        <v>0</v>
      </c>
      <c r="I963" s="119">
        <v>1</v>
      </c>
      <c r="J963" s="119">
        <v>0</v>
      </c>
      <c r="K963" s="120">
        <v>0</v>
      </c>
      <c r="L963" s="120">
        <v>0</v>
      </c>
      <c r="M963" s="120" t="s">
        <v>1337</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1336</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69013302</v>
      </c>
      <c r="D964" s="118" t="s">
        <v>1338</v>
      </c>
      <c r="E964" s="119">
        <v>1</v>
      </c>
      <c r="F964" s="12">
        <v>80000001</v>
      </c>
      <c r="G964" s="120">
        <v>0</v>
      </c>
      <c r="H964" s="120">
        <v>0</v>
      </c>
      <c r="I964" s="119">
        <v>1</v>
      </c>
      <c r="J964" s="119">
        <v>0</v>
      </c>
      <c r="K964" s="120">
        <v>0</v>
      </c>
      <c r="L964" s="120">
        <v>0</v>
      </c>
      <c r="M964" s="120" t="s">
        <v>1339</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1338</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69013303</v>
      </c>
      <c r="D965" s="118" t="s">
        <v>1340</v>
      </c>
      <c r="E965" s="119">
        <v>1</v>
      </c>
      <c r="F965" s="12">
        <v>80000001</v>
      </c>
      <c r="G965" s="120">
        <v>0</v>
      </c>
      <c r="H965" s="120">
        <v>0</v>
      </c>
      <c r="I965" s="119">
        <v>1</v>
      </c>
      <c r="J965" s="119">
        <v>0</v>
      </c>
      <c r="K965" s="120">
        <v>0</v>
      </c>
      <c r="L965" s="120">
        <v>0</v>
      </c>
      <c r="M965" s="120" t="s">
        <v>1341</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1340</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69013304</v>
      </c>
      <c r="D966" s="118" t="s">
        <v>1342</v>
      </c>
      <c r="E966" s="119">
        <v>1</v>
      </c>
      <c r="F966" s="12">
        <v>80000001</v>
      </c>
      <c r="G966" s="120">
        <v>0</v>
      </c>
      <c r="H966" s="120">
        <v>0</v>
      </c>
      <c r="I966" s="119">
        <v>1</v>
      </c>
      <c r="J966" s="119">
        <v>0</v>
      </c>
      <c r="K966" s="120">
        <v>0</v>
      </c>
      <c r="L966" s="120">
        <v>0</v>
      </c>
      <c r="M966" s="120" t="s">
        <v>1343</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1342</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10">
        <v>69021001</v>
      </c>
      <c r="D967" s="11" t="s">
        <v>1344</v>
      </c>
      <c r="E967" s="10">
        <v>1</v>
      </c>
      <c r="F967" s="12">
        <v>80000001</v>
      </c>
      <c r="G967" s="10">
        <v>0</v>
      </c>
      <c r="H967" s="10">
        <v>0</v>
      </c>
      <c r="I967" s="10">
        <v>1</v>
      </c>
      <c r="J967" s="10">
        <v>0</v>
      </c>
      <c r="K967" s="10">
        <v>0</v>
      </c>
      <c r="L967" s="10">
        <v>0</v>
      </c>
      <c r="M967" s="10">
        <v>0</v>
      </c>
      <c r="N967" s="10">
        <v>8</v>
      </c>
      <c r="O967" s="10">
        <v>0</v>
      </c>
      <c r="P967" s="10">
        <v>0</v>
      </c>
      <c r="Q967" s="10">
        <v>0</v>
      </c>
      <c r="R967" s="12">
        <v>0</v>
      </c>
      <c r="S967" s="17">
        <v>0</v>
      </c>
      <c r="T967" s="8">
        <v>1</v>
      </c>
      <c r="U967" s="10">
        <v>2</v>
      </c>
      <c r="V967" s="10">
        <v>0</v>
      </c>
      <c r="W967" s="10">
        <v>0</v>
      </c>
      <c r="X967" s="10"/>
      <c r="Y967" s="10">
        <v>0</v>
      </c>
      <c r="Z967" s="10">
        <v>0</v>
      </c>
      <c r="AA967" s="10">
        <v>0</v>
      </c>
      <c r="AB967" s="10">
        <v>0</v>
      </c>
      <c r="AC967" s="10">
        <v>1</v>
      </c>
      <c r="AD967" s="10">
        <v>0</v>
      </c>
      <c r="AE967" s="10">
        <v>18</v>
      </c>
      <c r="AF967" s="10">
        <v>0</v>
      </c>
      <c r="AG967" s="10">
        <v>0</v>
      </c>
      <c r="AH967" s="12">
        <v>2</v>
      </c>
      <c r="AI967" s="12">
        <v>0</v>
      </c>
      <c r="AJ967" s="12">
        <v>0</v>
      </c>
      <c r="AK967" s="12">
        <v>0</v>
      </c>
      <c r="AL967" s="10">
        <v>0</v>
      </c>
      <c r="AM967" s="10">
        <v>0</v>
      </c>
      <c r="AN967" s="10">
        <v>0</v>
      </c>
      <c r="AO967" s="10">
        <v>0</v>
      </c>
      <c r="AP967" s="10">
        <v>1000</v>
      </c>
      <c r="AQ967" s="10">
        <v>0</v>
      </c>
      <c r="AR967" s="10">
        <v>0</v>
      </c>
      <c r="AS967" s="12"/>
      <c r="AT967" s="10" t="s">
        <v>153</v>
      </c>
      <c r="AU967" s="10"/>
      <c r="AV967" s="11" t="s">
        <v>171</v>
      </c>
      <c r="AW967" s="10">
        <v>0</v>
      </c>
      <c r="AX967" s="10">
        <v>0</v>
      </c>
      <c r="AY967" s="10">
        <v>0</v>
      </c>
      <c r="AZ967" s="11" t="s">
        <v>156</v>
      </c>
      <c r="BA967" s="11" t="s">
        <v>1345</v>
      </c>
      <c r="BB967" s="17">
        <v>0</v>
      </c>
      <c r="BC967" s="17">
        <v>1</v>
      </c>
      <c r="BD967" s="11" t="s">
        <v>1346</v>
      </c>
      <c r="BE967" s="10">
        <v>0</v>
      </c>
      <c r="BF967" s="8">
        <v>0</v>
      </c>
      <c r="BG967" s="10">
        <v>0</v>
      </c>
      <c r="BH967" s="10">
        <v>0</v>
      </c>
      <c r="BI967" s="10">
        <v>0</v>
      </c>
      <c r="BJ967" s="10">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69021002</v>
      </c>
      <c r="D968" s="11" t="s">
        <v>1347</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1348</v>
      </c>
      <c r="BB968" s="17">
        <v>0</v>
      </c>
      <c r="BC968" s="17">
        <v>1</v>
      </c>
      <c r="BD968" s="11" t="s">
        <v>1349</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69021003</v>
      </c>
      <c r="D969" s="11" t="s">
        <v>1350</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1351</v>
      </c>
      <c r="BB969" s="17">
        <v>0</v>
      </c>
      <c r="BC969" s="17">
        <v>1</v>
      </c>
      <c r="BD969" s="11" t="s">
        <v>1352</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69021004</v>
      </c>
      <c r="D970" s="11" t="s">
        <v>1353</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1354</v>
      </c>
      <c r="BB970" s="17">
        <v>0</v>
      </c>
      <c r="BC970" s="17">
        <v>1</v>
      </c>
      <c r="BD970" s="11" t="s">
        <v>1355</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69021005</v>
      </c>
      <c r="D971" s="11" t="s">
        <v>1356</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1357</v>
      </c>
      <c r="BB971" s="17">
        <v>0</v>
      </c>
      <c r="BC971" s="17">
        <v>1</v>
      </c>
      <c r="BD971" s="11" t="s">
        <v>1358</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69021006</v>
      </c>
      <c r="D972" s="11" t="s">
        <v>1359</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1360</v>
      </c>
      <c r="BB972" s="17">
        <v>0</v>
      </c>
      <c r="BC972" s="17">
        <v>1</v>
      </c>
      <c r="BD972" s="11" t="s">
        <v>1361</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69021007</v>
      </c>
      <c r="D973" s="11" t="s">
        <v>1362</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1363</v>
      </c>
      <c r="BB973" s="17">
        <v>0</v>
      </c>
      <c r="BC973" s="17">
        <v>1</v>
      </c>
      <c r="BD973" s="11" t="s">
        <v>1364</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69021008</v>
      </c>
      <c r="D974" s="11" t="s">
        <v>1365</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1366</v>
      </c>
      <c r="BB974" s="17">
        <v>0</v>
      </c>
      <c r="BC974" s="17">
        <v>1</v>
      </c>
      <c r="BD974" s="11" t="s">
        <v>1367</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69021009</v>
      </c>
      <c r="D975" s="11" t="s">
        <v>1368</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1170</v>
      </c>
      <c r="BB975" s="17">
        <v>0</v>
      </c>
      <c r="BC975" s="17">
        <v>1</v>
      </c>
      <c r="BD975" s="11" t="s">
        <v>1369</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69021010</v>
      </c>
      <c r="D976" s="11" t="s">
        <v>1370</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1371</v>
      </c>
      <c r="BB976" s="17">
        <v>0</v>
      </c>
      <c r="BC976" s="17">
        <v>1</v>
      </c>
      <c r="BD976" s="11" t="s">
        <v>1372</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69021011</v>
      </c>
      <c r="D977" s="11" t="s">
        <v>1373</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1374</v>
      </c>
      <c r="BB977" s="17">
        <v>0</v>
      </c>
      <c r="BC977" s="17">
        <v>1</v>
      </c>
      <c r="BD977" s="11" t="s">
        <v>1375</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69021012</v>
      </c>
      <c r="D978" s="11" t="s">
        <v>1373</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898</v>
      </c>
      <c r="BB978" s="17">
        <v>0</v>
      </c>
      <c r="BC978" s="17">
        <v>1</v>
      </c>
      <c r="BD978" s="11" t="s">
        <v>1376</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69021013</v>
      </c>
      <c r="D979" s="11" t="s">
        <v>1373</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928</v>
      </c>
      <c r="BB979" s="17">
        <v>0</v>
      </c>
      <c r="BC979" s="17">
        <v>1</v>
      </c>
      <c r="BD979" s="11" t="s">
        <v>1377</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69021014</v>
      </c>
      <c r="D980" s="11" t="s">
        <v>1373</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918</v>
      </c>
      <c r="BB980" s="17">
        <v>0</v>
      </c>
      <c r="BC980" s="17">
        <v>1</v>
      </c>
      <c r="BD980" s="11" t="s">
        <v>1378</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69031001</v>
      </c>
      <c r="D981" s="11" t="s">
        <v>1379</v>
      </c>
      <c r="E981" s="10">
        <v>1</v>
      </c>
      <c r="F981" s="12">
        <v>80000001</v>
      </c>
      <c r="G981" s="10">
        <v>0</v>
      </c>
      <c r="H981" s="10">
        <v>0</v>
      </c>
      <c r="I981" s="25">
        <v>1</v>
      </c>
      <c r="J981" s="10">
        <v>0</v>
      </c>
      <c r="K981" s="10">
        <v>0</v>
      </c>
      <c r="L981" s="10">
        <v>0</v>
      </c>
      <c r="M981" s="10">
        <v>0</v>
      </c>
      <c r="N981" s="10">
        <v>2</v>
      </c>
      <c r="O981" s="10">
        <v>1</v>
      </c>
      <c r="P981" s="10">
        <v>0.05</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09">
        <v>69000021</v>
      </c>
      <c r="AT981" s="10" t="s">
        <v>153</v>
      </c>
      <c r="AU981" s="10"/>
      <c r="AV981" s="11" t="s">
        <v>171</v>
      </c>
      <c r="AW981" s="10">
        <v>0</v>
      </c>
      <c r="AX981" s="10">
        <v>0</v>
      </c>
      <c r="AY981" s="10">
        <v>0</v>
      </c>
      <c r="AZ981" s="11" t="s">
        <v>156</v>
      </c>
      <c r="BA981" s="11" t="s">
        <v>153</v>
      </c>
      <c r="BB981" s="17">
        <v>0</v>
      </c>
      <c r="BC981" s="17">
        <v>1</v>
      </c>
      <c r="BD981" s="39" t="s">
        <v>1380</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69031002</v>
      </c>
      <c r="D982" s="11" t="s">
        <v>1381</v>
      </c>
      <c r="E982" s="10">
        <v>1</v>
      </c>
      <c r="F982" s="12">
        <v>80000001</v>
      </c>
      <c r="G982" s="10">
        <v>0</v>
      </c>
      <c r="H982" s="10">
        <v>0</v>
      </c>
      <c r="I982" s="10">
        <v>1</v>
      </c>
      <c r="J982" s="10">
        <v>0</v>
      </c>
      <c r="K982" s="10">
        <v>0</v>
      </c>
      <c r="L982" s="10">
        <v>0</v>
      </c>
      <c r="M982" s="10">
        <v>0</v>
      </c>
      <c r="N982" s="10">
        <v>8</v>
      </c>
      <c r="O982" s="10">
        <v>0</v>
      </c>
      <c r="P982" s="10">
        <v>0</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2"/>
      <c r="AT982" s="10" t="s">
        <v>153</v>
      </c>
      <c r="AU982" s="10"/>
      <c r="AV982" s="11" t="s">
        <v>171</v>
      </c>
      <c r="AW982" s="10">
        <v>0</v>
      </c>
      <c r="AX982" s="10">
        <v>0</v>
      </c>
      <c r="AY982" s="10">
        <v>0</v>
      </c>
      <c r="AZ982" s="11" t="s">
        <v>156</v>
      </c>
      <c r="BA982" s="11" t="s">
        <v>1382</v>
      </c>
      <c r="BB982" s="17">
        <v>0</v>
      </c>
      <c r="BC982" s="17">
        <v>1</v>
      </c>
      <c r="BD982" s="11" t="s">
        <v>1383</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69031003</v>
      </c>
      <c r="D983" s="11" t="s">
        <v>1384</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1385</v>
      </c>
      <c r="BB983" s="17">
        <v>0</v>
      </c>
      <c r="BC983" s="17">
        <v>1</v>
      </c>
      <c r="BD983" s="11" t="s">
        <v>1386</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69031004</v>
      </c>
      <c r="D984" s="11" t="s">
        <v>1387</v>
      </c>
      <c r="E984" s="10">
        <v>1</v>
      </c>
      <c r="F984" s="12">
        <v>80000001</v>
      </c>
      <c r="G984" s="10">
        <v>0</v>
      </c>
      <c r="H984" s="10">
        <v>0</v>
      </c>
      <c r="I984" s="25">
        <v>1</v>
      </c>
      <c r="J984" s="10">
        <v>0</v>
      </c>
      <c r="K984" s="10">
        <v>0</v>
      </c>
      <c r="L984" s="10">
        <v>0</v>
      </c>
      <c r="M984" s="10">
        <v>0</v>
      </c>
      <c r="N984" s="10">
        <v>2</v>
      </c>
      <c r="O984" s="10">
        <v>1</v>
      </c>
      <c r="P984" s="10">
        <v>0.05</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09">
        <v>69000071</v>
      </c>
      <c r="AT984" s="10" t="s">
        <v>153</v>
      </c>
      <c r="AU984" s="10"/>
      <c r="AV984" s="11" t="s">
        <v>171</v>
      </c>
      <c r="AW984" s="10">
        <v>0</v>
      </c>
      <c r="AX984" s="10">
        <v>0</v>
      </c>
      <c r="AY984" s="10">
        <v>0</v>
      </c>
      <c r="AZ984" s="11" t="s">
        <v>156</v>
      </c>
      <c r="BA984" s="11" t="s">
        <v>153</v>
      </c>
      <c r="BB984" s="17">
        <v>0</v>
      </c>
      <c r="BC984" s="17">
        <v>1</v>
      </c>
      <c r="BD984" s="34" t="s">
        <v>1388</v>
      </c>
      <c r="BE984" s="10">
        <v>0</v>
      </c>
      <c r="BF984" s="8">
        <v>0</v>
      </c>
      <c r="BG984" s="10">
        <v>0</v>
      </c>
      <c r="BH984" s="10">
        <v>0</v>
      </c>
      <c r="BI984" s="10">
        <v>0</v>
      </c>
      <c r="BJ984" s="10">
        <v>0</v>
      </c>
      <c r="BK984" s="25">
        <v>0</v>
      </c>
      <c r="BL984" s="12">
        <v>1</v>
      </c>
      <c r="BM984" s="12">
        <v>0</v>
      </c>
      <c r="BN984" s="12">
        <v>0</v>
      </c>
      <c r="BO984" s="12">
        <v>0</v>
      </c>
      <c r="BP984" s="12">
        <v>0</v>
      </c>
      <c r="BQ984" s="12">
        <v>0</v>
      </c>
      <c r="BR984" s="12">
        <v>0</v>
      </c>
      <c r="BS984" s="12"/>
      <c r="BT984" s="12"/>
      <c r="BU984" s="12"/>
      <c r="BV984" s="12">
        <v>0</v>
      </c>
      <c r="BW984" s="12">
        <v>0</v>
      </c>
      <c r="BX984" s="12">
        <v>0</v>
      </c>
    </row>
    <row r="985" ht="20.1" customHeight="1" spans="3:76">
      <c r="C985" s="10">
        <v>69031005</v>
      </c>
      <c r="D985" s="11" t="s">
        <v>853</v>
      </c>
      <c r="E985" s="10">
        <v>1</v>
      </c>
      <c r="F985" s="12">
        <v>80000001</v>
      </c>
      <c r="G985" s="10">
        <v>0</v>
      </c>
      <c r="H985" s="10">
        <v>0</v>
      </c>
      <c r="I985" s="10">
        <v>1</v>
      </c>
      <c r="J985" s="10">
        <v>0</v>
      </c>
      <c r="K985" s="10">
        <v>0</v>
      </c>
      <c r="L985" s="10">
        <v>0</v>
      </c>
      <c r="M985" s="10">
        <v>0</v>
      </c>
      <c r="N985" s="10">
        <v>8</v>
      </c>
      <c r="O985" s="10">
        <v>0</v>
      </c>
      <c r="P985" s="10">
        <v>0</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2"/>
      <c r="AT985" s="10" t="s">
        <v>153</v>
      </c>
      <c r="AU985" s="10"/>
      <c r="AV985" s="11" t="s">
        <v>171</v>
      </c>
      <c r="AW985" s="10">
        <v>0</v>
      </c>
      <c r="AX985" s="10">
        <v>0</v>
      </c>
      <c r="AY985" s="10">
        <v>0</v>
      </c>
      <c r="AZ985" s="11" t="s">
        <v>156</v>
      </c>
      <c r="BA985" s="11" t="s">
        <v>1389</v>
      </c>
      <c r="BB985" s="17">
        <v>0</v>
      </c>
      <c r="BC985" s="17">
        <v>1</v>
      </c>
      <c r="BD985" s="11" t="s">
        <v>1390</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69031006</v>
      </c>
      <c r="D986" s="11" t="s">
        <v>1391</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1392</v>
      </c>
      <c r="BB986" s="17">
        <v>0</v>
      </c>
      <c r="BC986" s="17">
        <v>1</v>
      </c>
      <c r="BD986" s="11" t="s">
        <v>1393</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69031007</v>
      </c>
      <c r="D987" s="11" t="s">
        <v>1394</v>
      </c>
      <c r="E987" s="10">
        <v>1</v>
      </c>
      <c r="F987" s="12">
        <v>80000001</v>
      </c>
      <c r="G987" s="10">
        <v>0</v>
      </c>
      <c r="H987" s="10">
        <v>0</v>
      </c>
      <c r="I987" s="25">
        <v>1</v>
      </c>
      <c r="J987" s="10">
        <v>0</v>
      </c>
      <c r="K987" s="10">
        <v>0</v>
      </c>
      <c r="L987" s="10">
        <v>0</v>
      </c>
      <c r="M987" s="10">
        <v>0</v>
      </c>
      <c r="N987" s="10">
        <v>2</v>
      </c>
      <c r="O987" s="10">
        <v>7</v>
      </c>
      <c r="P987" s="10">
        <v>0.05</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9">
        <v>10001001</v>
      </c>
      <c r="AT987" s="10" t="s">
        <v>153</v>
      </c>
      <c r="AU987" s="10"/>
      <c r="AV987" s="11" t="s">
        <v>171</v>
      </c>
      <c r="AW987" s="10">
        <v>0</v>
      </c>
      <c r="AX987" s="10">
        <v>0</v>
      </c>
      <c r="AY987" s="10">
        <v>0</v>
      </c>
      <c r="AZ987" s="11" t="s">
        <v>156</v>
      </c>
      <c r="BA987" s="11" t="s">
        <v>153</v>
      </c>
      <c r="BB987" s="17">
        <v>0</v>
      </c>
      <c r="BC987" s="17">
        <v>1</v>
      </c>
      <c r="BD987" s="39" t="s">
        <v>1395</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69031008</v>
      </c>
      <c r="D988" s="11" t="s">
        <v>1396</v>
      </c>
      <c r="E988" s="10">
        <v>1</v>
      </c>
      <c r="F988" s="12">
        <v>80000001</v>
      </c>
      <c r="G988" s="10">
        <v>0</v>
      </c>
      <c r="H988" s="10">
        <v>0</v>
      </c>
      <c r="I988" s="10">
        <v>1</v>
      </c>
      <c r="J988" s="10">
        <v>0</v>
      </c>
      <c r="K988" s="10">
        <v>0</v>
      </c>
      <c r="L988" s="10">
        <v>0</v>
      </c>
      <c r="M988" s="10">
        <v>0</v>
      </c>
      <c r="N988" s="10">
        <v>8</v>
      </c>
      <c r="O988" s="10">
        <v>0</v>
      </c>
      <c r="P988" s="10">
        <v>0</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
      <c r="AT988" s="10" t="s">
        <v>153</v>
      </c>
      <c r="AU988" s="10"/>
      <c r="AV988" s="11" t="s">
        <v>171</v>
      </c>
      <c r="AW988" s="10">
        <v>0</v>
      </c>
      <c r="AX988" s="10">
        <v>0</v>
      </c>
      <c r="AY988" s="10">
        <v>0</v>
      </c>
      <c r="AZ988" s="11" t="s">
        <v>156</v>
      </c>
      <c r="BA988" s="11" t="s">
        <v>1397</v>
      </c>
      <c r="BB988" s="17">
        <v>0</v>
      </c>
      <c r="BC988" s="17">
        <v>1</v>
      </c>
      <c r="BD988" s="11" t="s">
        <v>1398</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69031009</v>
      </c>
      <c r="D989" s="11" t="s">
        <v>1387</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1399</v>
      </c>
      <c r="BB989" s="17">
        <v>0</v>
      </c>
      <c r="BC989" s="17">
        <v>1</v>
      </c>
      <c r="BD989" s="11" t="s">
        <v>1400</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69031010</v>
      </c>
      <c r="D990" s="11" t="s">
        <v>1401</v>
      </c>
      <c r="E990" s="10">
        <v>1</v>
      </c>
      <c r="F990" s="12">
        <v>80000001</v>
      </c>
      <c r="G990" s="10">
        <v>0</v>
      </c>
      <c r="H990" s="10">
        <v>0</v>
      </c>
      <c r="I990" s="25">
        <v>1</v>
      </c>
      <c r="J990" s="10">
        <v>0</v>
      </c>
      <c r="K990" s="10">
        <v>0</v>
      </c>
      <c r="L990" s="10">
        <v>0</v>
      </c>
      <c r="M990" s="10">
        <v>0</v>
      </c>
      <c r="N990" s="10">
        <v>2</v>
      </c>
      <c r="O990" s="10">
        <v>4</v>
      </c>
      <c r="P990" s="10">
        <v>0.2</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09">
        <v>69000022</v>
      </c>
      <c r="AT990" s="10" t="s">
        <v>153</v>
      </c>
      <c r="AU990" s="10"/>
      <c r="AV990" s="11" t="s">
        <v>171</v>
      </c>
      <c r="AW990" s="10">
        <v>0</v>
      </c>
      <c r="AX990" s="10">
        <v>0</v>
      </c>
      <c r="AY990" s="10">
        <v>0</v>
      </c>
      <c r="AZ990" s="11" t="s">
        <v>156</v>
      </c>
      <c r="BA990" s="11" t="s">
        <v>153</v>
      </c>
      <c r="BB990" s="17">
        <v>0</v>
      </c>
      <c r="BC990" s="17">
        <v>1</v>
      </c>
      <c r="BD990" s="11" t="s">
        <v>1402</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69032001</v>
      </c>
      <c r="D991" s="11" t="s">
        <v>1403</v>
      </c>
      <c r="E991" s="10">
        <v>1</v>
      </c>
      <c r="F991" s="12">
        <v>80000001</v>
      </c>
      <c r="G991" s="10">
        <v>0</v>
      </c>
      <c r="H991" s="10">
        <v>0</v>
      </c>
      <c r="I991" s="10">
        <v>1</v>
      </c>
      <c r="J991" s="10">
        <v>0</v>
      </c>
      <c r="K991" s="10">
        <v>0</v>
      </c>
      <c r="L991" s="10">
        <v>0</v>
      </c>
      <c r="M991" s="10">
        <v>0</v>
      </c>
      <c r="N991" s="10">
        <v>8</v>
      </c>
      <c r="O991" s="10">
        <v>0</v>
      </c>
      <c r="P991" s="10">
        <v>0</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2"/>
      <c r="AT991" s="10" t="s">
        <v>153</v>
      </c>
      <c r="AU991" s="10"/>
      <c r="AV991" s="11" t="s">
        <v>171</v>
      </c>
      <c r="AW991" s="10">
        <v>0</v>
      </c>
      <c r="AX991" s="10">
        <v>0</v>
      </c>
      <c r="AY991" s="10">
        <v>0</v>
      </c>
      <c r="AZ991" s="11" t="s">
        <v>156</v>
      </c>
      <c r="BA991" s="11" t="s">
        <v>1404</v>
      </c>
      <c r="BB991" s="17">
        <v>0</v>
      </c>
      <c r="BC991" s="17">
        <v>1</v>
      </c>
      <c r="BD991" s="131" t="s">
        <v>1405</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69032002</v>
      </c>
      <c r="D992" s="11" t="s">
        <v>1406</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1407</v>
      </c>
      <c r="BB992" s="17">
        <v>0</v>
      </c>
      <c r="BC992" s="17">
        <v>1</v>
      </c>
      <c r="BD992" s="131" t="s">
        <v>1408</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69032003</v>
      </c>
      <c r="D993" s="11" t="s">
        <v>237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1409</v>
      </c>
      <c r="BB993" s="17">
        <v>0</v>
      </c>
      <c r="BC993" s="17">
        <v>1</v>
      </c>
      <c r="BD993" s="131" t="s">
        <v>1410</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69032004</v>
      </c>
      <c r="D994" s="11" t="s">
        <v>241</v>
      </c>
      <c r="E994" s="10">
        <v>1</v>
      </c>
      <c r="F994" s="12">
        <v>80000001</v>
      </c>
      <c r="G994" s="10">
        <v>0</v>
      </c>
      <c r="H994" s="10">
        <v>0</v>
      </c>
      <c r="I994" s="25">
        <v>1</v>
      </c>
      <c r="J994" s="10">
        <v>0</v>
      </c>
      <c r="K994" s="10">
        <v>0</v>
      </c>
      <c r="L994" s="10">
        <v>0</v>
      </c>
      <c r="M994" s="10">
        <v>0</v>
      </c>
      <c r="N994" s="10">
        <v>2</v>
      </c>
      <c r="O994" s="10">
        <v>3</v>
      </c>
      <c r="P994" s="10">
        <v>0.05</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09">
        <v>69000101</v>
      </c>
      <c r="AT994" s="10" t="s">
        <v>153</v>
      </c>
      <c r="AU994" s="10"/>
      <c r="AV994" s="11" t="s">
        <v>171</v>
      </c>
      <c r="AW994" s="10">
        <v>0</v>
      </c>
      <c r="AX994" s="10">
        <v>0</v>
      </c>
      <c r="AY994" s="10">
        <v>0</v>
      </c>
      <c r="AZ994" s="11" t="s">
        <v>156</v>
      </c>
      <c r="BA994" s="11" t="s">
        <v>153</v>
      </c>
      <c r="BB994" s="17">
        <v>0</v>
      </c>
      <c r="BC994" s="17">
        <v>1</v>
      </c>
      <c r="BD994" s="39" t="s">
        <v>1411</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69032005</v>
      </c>
      <c r="D995" s="27" t="s">
        <v>1412</v>
      </c>
      <c r="E995" s="10">
        <v>1</v>
      </c>
      <c r="F995" s="12">
        <v>80000001</v>
      </c>
      <c r="G995" s="12">
        <v>0</v>
      </c>
      <c r="H995" s="12">
        <v>0</v>
      </c>
      <c r="I995" s="10">
        <v>1</v>
      </c>
      <c r="J995" s="10">
        <v>0</v>
      </c>
      <c r="K995" s="12">
        <v>0</v>
      </c>
      <c r="L995" s="12">
        <v>0</v>
      </c>
      <c r="M995" s="12">
        <v>0</v>
      </c>
      <c r="N995" s="12">
        <v>2</v>
      </c>
      <c r="O995" s="12">
        <v>3</v>
      </c>
      <c r="P995" s="12">
        <v>0.15</v>
      </c>
      <c r="Q995" s="12">
        <v>0</v>
      </c>
      <c r="R995" s="12">
        <v>0</v>
      </c>
      <c r="S995" s="12">
        <v>0</v>
      </c>
      <c r="T995" s="8">
        <v>1</v>
      </c>
      <c r="U995" s="12">
        <v>2</v>
      </c>
      <c r="V995" s="12">
        <v>0</v>
      </c>
      <c r="W995" s="12">
        <v>0</v>
      </c>
      <c r="X995" s="12"/>
      <c r="Y995" s="12">
        <v>0</v>
      </c>
      <c r="Z995" s="12">
        <v>0</v>
      </c>
      <c r="AA995" s="12">
        <v>0</v>
      </c>
      <c r="AB995" s="12">
        <v>0</v>
      </c>
      <c r="AC995" s="10">
        <v>1</v>
      </c>
      <c r="AD995" s="12">
        <v>0</v>
      </c>
      <c r="AE995" s="12">
        <v>15</v>
      </c>
      <c r="AF995" s="12">
        <v>0</v>
      </c>
      <c r="AG995" s="12">
        <v>0</v>
      </c>
      <c r="AH995" s="12">
        <v>7</v>
      </c>
      <c r="AI995" s="12">
        <v>0</v>
      </c>
      <c r="AJ995" s="12">
        <v>0</v>
      </c>
      <c r="AK995" s="12">
        <v>6</v>
      </c>
      <c r="AL995" s="12">
        <v>0</v>
      </c>
      <c r="AM995" s="12">
        <v>0</v>
      </c>
      <c r="AN995" s="12">
        <v>0</v>
      </c>
      <c r="AO995" s="12">
        <v>0.5</v>
      </c>
      <c r="AP995" s="12">
        <v>1000</v>
      </c>
      <c r="AQ995" s="12">
        <v>0</v>
      </c>
      <c r="AR995" s="12">
        <v>0</v>
      </c>
      <c r="AS995" s="109">
        <v>0</v>
      </c>
      <c r="AT995" s="12">
        <v>69000121</v>
      </c>
      <c r="AU995" s="12"/>
      <c r="AV995" s="27" t="s">
        <v>189</v>
      </c>
      <c r="AW995" s="12" t="s">
        <v>172</v>
      </c>
      <c r="AX995" s="12" t="s">
        <v>153</v>
      </c>
      <c r="AY995" s="12" t="s">
        <v>674</v>
      </c>
      <c r="AZ995" s="27" t="s">
        <v>156</v>
      </c>
      <c r="BA995" s="12">
        <v>0</v>
      </c>
      <c r="BB995" s="17">
        <v>0</v>
      </c>
      <c r="BC995" s="17">
        <v>1</v>
      </c>
      <c r="BD995" s="131" t="s">
        <v>1233</v>
      </c>
      <c r="BE995" s="12">
        <v>0</v>
      </c>
      <c r="BF995" s="8">
        <v>0</v>
      </c>
      <c r="BG995" s="12">
        <v>0</v>
      </c>
      <c r="BH995" s="12">
        <v>0</v>
      </c>
      <c r="BI995" s="12">
        <v>0</v>
      </c>
      <c r="BJ995" s="12">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69032006</v>
      </c>
      <c r="D996" s="79" t="s">
        <v>1413</v>
      </c>
      <c r="E996" s="31">
        <v>1</v>
      </c>
      <c r="F996" s="12">
        <v>80000001</v>
      </c>
      <c r="G996" s="31">
        <v>0</v>
      </c>
      <c r="H996" s="31">
        <v>0</v>
      </c>
      <c r="I996" s="31">
        <v>1</v>
      </c>
      <c r="J996" s="31">
        <v>0</v>
      </c>
      <c r="K996" s="31">
        <v>0</v>
      </c>
      <c r="L996" s="31">
        <v>0</v>
      </c>
      <c r="M996" s="31">
        <v>0</v>
      </c>
      <c r="N996" s="31">
        <v>2</v>
      </c>
      <c r="O996" s="31">
        <v>2</v>
      </c>
      <c r="P996" s="31">
        <v>0.1</v>
      </c>
      <c r="Q996" s="31">
        <v>0</v>
      </c>
      <c r="R996" s="31">
        <v>0</v>
      </c>
      <c r="S996" s="31">
        <v>0</v>
      </c>
      <c r="T996" s="31">
        <v>1</v>
      </c>
      <c r="U996" s="31">
        <v>2</v>
      </c>
      <c r="V996" s="31">
        <v>0</v>
      </c>
      <c r="W996" s="31">
        <v>0</v>
      </c>
      <c r="X996" s="31"/>
      <c r="Y996" s="31">
        <v>0</v>
      </c>
      <c r="Z996" s="31">
        <v>0</v>
      </c>
      <c r="AA996" s="31">
        <v>0</v>
      </c>
      <c r="AB996" s="31">
        <v>0</v>
      </c>
      <c r="AC996" s="31">
        <v>1</v>
      </c>
      <c r="AD996" s="31">
        <v>0</v>
      </c>
      <c r="AE996" s="31">
        <v>15</v>
      </c>
      <c r="AF996" s="31">
        <v>0</v>
      </c>
      <c r="AG996" s="31">
        <v>0</v>
      </c>
      <c r="AH996" s="31">
        <v>7</v>
      </c>
      <c r="AI996" s="31">
        <v>0</v>
      </c>
      <c r="AJ996" s="31">
        <v>0</v>
      </c>
      <c r="AK996" s="31">
        <v>6</v>
      </c>
      <c r="AL996" s="31">
        <v>0</v>
      </c>
      <c r="AM996" s="31">
        <v>0</v>
      </c>
      <c r="AN996" s="31">
        <v>0</v>
      </c>
      <c r="AO996" s="31">
        <v>0</v>
      </c>
      <c r="AP996" s="31">
        <v>1000</v>
      </c>
      <c r="AQ996" s="31">
        <v>0</v>
      </c>
      <c r="AR996" s="31">
        <v>0</v>
      </c>
      <c r="AS996" s="130">
        <v>10001003</v>
      </c>
      <c r="AT996" s="31">
        <v>0</v>
      </c>
      <c r="AU996" s="31"/>
      <c r="AV996" s="79" t="s">
        <v>189</v>
      </c>
      <c r="AW996" s="31" t="s">
        <v>172</v>
      </c>
      <c r="AX996" s="31" t="s">
        <v>153</v>
      </c>
      <c r="AY996" s="31">
        <v>0</v>
      </c>
      <c r="AZ996" s="79" t="s">
        <v>156</v>
      </c>
      <c r="BA996" s="31">
        <v>0</v>
      </c>
      <c r="BB996" s="31">
        <v>0</v>
      </c>
      <c r="BC996" s="17">
        <v>1</v>
      </c>
      <c r="BD996" s="132" t="s">
        <v>1414</v>
      </c>
      <c r="BE996" s="31">
        <v>0</v>
      </c>
      <c r="BF996" s="31">
        <v>0</v>
      </c>
      <c r="BG996" s="31">
        <v>0</v>
      </c>
      <c r="BH996" s="31">
        <v>0</v>
      </c>
      <c r="BI996" s="31">
        <v>0</v>
      </c>
      <c r="BJ996" s="31">
        <v>0</v>
      </c>
      <c r="BK996" s="99">
        <v>0</v>
      </c>
      <c r="BL996" s="12">
        <v>1</v>
      </c>
      <c r="BM996" s="31">
        <v>0</v>
      </c>
      <c r="BN996" s="31">
        <v>0</v>
      </c>
      <c r="BO996" s="31">
        <v>0</v>
      </c>
      <c r="BP996" s="31">
        <v>0</v>
      </c>
      <c r="BQ996" s="31">
        <v>0</v>
      </c>
      <c r="BR996" s="12">
        <v>0</v>
      </c>
      <c r="BS996" s="12"/>
      <c r="BT996" s="12"/>
      <c r="BU996" s="12"/>
      <c r="BV996" s="31">
        <v>0</v>
      </c>
      <c r="BW996" s="31">
        <v>0</v>
      </c>
      <c r="BX996" s="31">
        <v>0</v>
      </c>
    </row>
    <row r="997" ht="19.5" customHeight="1" spans="3:76">
      <c r="C997" s="10">
        <v>69032007</v>
      </c>
      <c r="D997" s="11" t="s">
        <v>1415</v>
      </c>
      <c r="E997" s="8">
        <v>1</v>
      </c>
      <c r="F997" s="12">
        <v>80000001</v>
      </c>
      <c r="G997" s="8">
        <v>62021203</v>
      </c>
      <c r="H997" s="8">
        <v>0</v>
      </c>
      <c r="I997" s="8">
        <v>32</v>
      </c>
      <c r="J997" s="8">
        <v>2</v>
      </c>
      <c r="K997" s="8">
        <v>0</v>
      </c>
      <c r="L997" s="10">
        <v>0</v>
      </c>
      <c r="M997" s="10">
        <v>0</v>
      </c>
      <c r="N997" s="10">
        <v>2</v>
      </c>
      <c r="O997" s="10">
        <v>14</v>
      </c>
      <c r="P997" s="10">
        <v>1</v>
      </c>
      <c r="Q997" s="10">
        <v>0</v>
      </c>
      <c r="R997" s="12">
        <v>0</v>
      </c>
      <c r="S997" s="17">
        <v>0</v>
      </c>
      <c r="T997" s="8">
        <v>1</v>
      </c>
      <c r="U997" s="10">
        <v>2</v>
      </c>
      <c r="V997" s="10">
        <v>0</v>
      </c>
      <c r="W997" s="10">
        <v>0</v>
      </c>
      <c r="X997" s="10"/>
      <c r="Y997" s="10">
        <v>0</v>
      </c>
      <c r="Z997" s="10">
        <v>0</v>
      </c>
      <c r="AA997" s="10">
        <v>0</v>
      </c>
      <c r="AB997" s="10">
        <v>0</v>
      </c>
      <c r="AC997" s="10">
        <v>1</v>
      </c>
      <c r="AD997" s="10">
        <v>0</v>
      </c>
      <c r="AE997" s="10">
        <v>3</v>
      </c>
      <c r="AF997" s="10">
        <v>1</v>
      </c>
      <c r="AG997" s="10">
        <v>3</v>
      </c>
      <c r="AH997" s="12">
        <v>2</v>
      </c>
      <c r="AI997" s="12">
        <v>2</v>
      </c>
      <c r="AJ997" s="12">
        <v>0</v>
      </c>
      <c r="AK997" s="12">
        <v>0</v>
      </c>
      <c r="AL997" s="10">
        <v>0</v>
      </c>
      <c r="AM997" s="10">
        <v>0</v>
      </c>
      <c r="AN997" s="10">
        <v>0</v>
      </c>
      <c r="AO997" s="10">
        <v>0</v>
      </c>
      <c r="AP997" s="10">
        <v>2000</v>
      </c>
      <c r="AQ997" s="10">
        <v>0</v>
      </c>
      <c r="AR997" s="10">
        <v>0</v>
      </c>
      <c r="AS997" s="12">
        <v>69000141</v>
      </c>
      <c r="AT997" s="10">
        <v>0</v>
      </c>
      <c r="AU997" s="10"/>
      <c r="AV997" s="11" t="s">
        <v>171</v>
      </c>
      <c r="AW997" s="10" t="s">
        <v>155</v>
      </c>
      <c r="AX997" s="10">
        <v>0</v>
      </c>
      <c r="AY997" s="10">
        <v>0</v>
      </c>
      <c r="AZ997" s="11" t="s">
        <v>156</v>
      </c>
      <c r="BA997" s="11">
        <v>0</v>
      </c>
      <c r="BB997" s="17">
        <v>0</v>
      </c>
      <c r="BC997" s="17">
        <v>0</v>
      </c>
      <c r="BD997" s="131" t="s">
        <v>1416</v>
      </c>
      <c r="BE997" s="10">
        <v>0</v>
      </c>
      <c r="BF997" s="8">
        <v>0</v>
      </c>
      <c r="BG997" s="10">
        <v>0</v>
      </c>
      <c r="BH997" s="10">
        <v>0</v>
      </c>
      <c r="BI997" s="10">
        <v>0</v>
      </c>
      <c r="BJ997" s="10">
        <v>0</v>
      </c>
      <c r="BK997" s="25">
        <v>0</v>
      </c>
      <c r="BL997" s="12">
        <v>1</v>
      </c>
      <c r="BM997" s="12">
        <v>0</v>
      </c>
      <c r="BN997" s="12">
        <v>0</v>
      </c>
      <c r="BO997" s="12">
        <v>0</v>
      </c>
      <c r="BP997" s="12">
        <v>0</v>
      </c>
      <c r="BQ997" s="12">
        <v>0</v>
      </c>
      <c r="BR997" s="12">
        <v>0</v>
      </c>
      <c r="BS997" s="12"/>
      <c r="BT997" s="12"/>
      <c r="BU997" s="12"/>
      <c r="BV997" s="12">
        <v>0</v>
      </c>
      <c r="BW997" s="12">
        <v>0</v>
      </c>
      <c r="BX997" s="12">
        <v>0</v>
      </c>
    </row>
    <row r="998" ht="20.1" customHeight="1" spans="3:76">
      <c r="C998" s="10">
        <v>69032008</v>
      </c>
      <c r="D998" s="11" t="s">
        <v>1417</v>
      </c>
      <c r="E998" s="10">
        <v>1</v>
      </c>
      <c r="F998" s="12">
        <v>80000001</v>
      </c>
      <c r="G998" s="10">
        <v>0</v>
      </c>
      <c r="H998" s="10">
        <v>0</v>
      </c>
      <c r="I998" s="10">
        <v>1</v>
      </c>
      <c r="J998" s="10">
        <v>0</v>
      </c>
      <c r="K998" s="10">
        <v>0</v>
      </c>
      <c r="L998" s="10">
        <v>0</v>
      </c>
      <c r="M998" s="10">
        <v>0</v>
      </c>
      <c r="N998" s="10">
        <v>2</v>
      </c>
      <c r="O998" s="10">
        <v>0</v>
      </c>
      <c r="P998" s="10">
        <v>0</v>
      </c>
      <c r="Q998" s="10">
        <v>0</v>
      </c>
      <c r="R998" s="12">
        <v>0</v>
      </c>
      <c r="S998" s="17">
        <v>0</v>
      </c>
      <c r="T998" s="8">
        <v>1</v>
      </c>
      <c r="U998" s="10">
        <v>2</v>
      </c>
      <c r="V998" s="10">
        <v>0</v>
      </c>
      <c r="W998" s="10">
        <v>0</v>
      </c>
      <c r="X998" s="10"/>
      <c r="Y998" s="10">
        <v>0</v>
      </c>
      <c r="Z998" s="10">
        <v>0</v>
      </c>
      <c r="AA998" s="10">
        <v>0</v>
      </c>
      <c r="AB998" s="10">
        <v>0</v>
      </c>
      <c r="AC998" s="10">
        <v>1</v>
      </c>
      <c r="AD998" s="10">
        <v>0</v>
      </c>
      <c r="AE998" s="10">
        <v>0</v>
      </c>
      <c r="AF998" s="10">
        <v>0</v>
      </c>
      <c r="AG998" s="10">
        <v>0</v>
      </c>
      <c r="AH998" s="12">
        <v>2</v>
      </c>
      <c r="AI998" s="12">
        <v>0</v>
      </c>
      <c r="AJ998" s="12">
        <v>0</v>
      </c>
      <c r="AK998" s="12">
        <v>0</v>
      </c>
      <c r="AL998" s="10">
        <v>0</v>
      </c>
      <c r="AM998" s="10">
        <v>0</v>
      </c>
      <c r="AN998" s="10">
        <v>0</v>
      </c>
      <c r="AO998" s="10">
        <v>0</v>
      </c>
      <c r="AP998" s="10">
        <v>1000</v>
      </c>
      <c r="AQ998" s="10">
        <v>0</v>
      </c>
      <c r="AR998" s="10">
        <v>0</v>
      </c>
      <c r="AS998" s="12">
        <v>0</v>
      </c>
      <c r="AT998" s="10" t="s">
        <v>153</v>
      </c>
      <c r="AU998" s="10"/>
      <c r="AV998" s="11" t="s">
        <v>171</v>
      </c>
      <c r="AW998" s="10">
        <v>0</v>
      </c>
      <c r="AX998" s="10">
        <v>0</v>
      </c>
      <c r="AY998" s="10">
        <v>0</v>
      </c>
      <c r="AZ998" s="11" t="s">
        <v>156</v>
      </c>
      <c r="BA998" s="11" t="s">
        <v>1418</v>
      </c>
      <c r="BB998" s="17">
        <v>0</v>
      </c>
      <c r="BC998" s="17">
        <v>1</v>
      </c>
      <c r="BD998" s="39" t="s">
        <v>1419</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69032009</v>
      </c>
      <c r="D999" s="11" t="s">
        <v>1420</v>
      </c>
      <c r="E999" s="10">
        <v>1</v>
      </c>
      <c r="F999" s="12">
        <v>80000001</v>
      </c>
      <c r="G999" s="10">
        <v>0</v>
      </c>
      <c r="H999" s="10">
        <v>0</v>
      </c>
      <c r="I999" s="10">
        <v>1</v>
      </c>
      <c r="J999" s="10">
        <v>0</v>
      </c>
      <c r="K999" s="10">
        <v>0</v>
      </c>
      <c r="L999" s="10">
        <v>0</v>
      </c>
      <c r="M999" s="10">
        <v>0</v>
      </c>
      <c r="N999" s="10">
        <v>8</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1421</v>
      </c>
      <c r="BB999" s="17">
        <v>0</v>
      </c>
      <c r="BC999" s="17">
        <v>1</v>
      </c>
      <c r="BD999" s="39" t="s">
        <v>1422</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69032010</v>
      </c>
      <c r="D1000" s="11" t="s">
        <v>1423</v>
      </c>
      <c r="E1000" s="10">
        <v>1</v>
      </c>
      <c r="F1000" s="12">
        <v>80000001</v>
      </c>
      <c r="G1000" s="10">
        <v>0</v>
      </c>
      <c r="H1000" s="10">
        <v>0</v>
      </c>
      <c r="I1000" s="10">
        <v>1</v>
      </c>
      <c r="J1000" s="10">
        <v>0</v>
      </c>
      <c r="K1000" s="10">
        <v>0</v>
      </c>
      <c r="L1000" s="10">
        <v>0</v>
      </c>
      <c r="M1000" s="10">
        <v>0</v>
      </c>
      <c r="N1000" s="10">
        <v>2</v>
      </c>
      <c r="O1000" s="10">
        <v>5</v>
      </c>
      <c r="P1000" s="10">
        <v>0.2</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10001002</v>
      </c>
      <c r="AT1000" s="10" t="s">
        <v>153</v>
      </c>
      <c r="AU1000" s="10"/>
      <c r="AV1000" s="11" t="s">
        <v>171</v>
      </c>
      <c r="AW1000" s="10">
        <v>0</v>
      </c>
      <c r="AX1000" s="10">
        <v>0</v>
      </c>
      <c r="AY1000" s="10">
        <v>0</v>
      </c>
      <c r="AZ1000" s="11" t="s">
        <v>156</v>
      </c>
      <c r="BA1000" s="11" t="s">
        <v>153</v>
      </c>
      <c r="BB1000" s="17">
        <v>0</v>
      </c>
      <c r="BC1000" s="17">
        <v>1</v>
      </c>
      <c r="BD1000" s="39" t="s">
        <v>1424</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69033101</v>
      </c>
      <c r="D1001" s="11" t="s">
        <v>1425</v>
      </c>
      <c r="E1001" s="10">
        <v>1</v>
      </c>
      <c r="F1001" s="12">
        <v>80000001</v>
      </c>
      <c r="G1001" s="10">
        <v>0</v>
      </c>
      <c r="H1001" s="10">
        <v>0</v>
      </c>
      <c r="I1001" s="10">
        <v>1</v>
      </c>
      <c r="J1001" s="10">
        <v>0</v>
      </c>
      <c r="K1001" s="10">
        <v>0</v>
      </c>
      <c r="L1001" s="10">
        <v>0</v>
      </c>
      <c r="M1001" s="10">
        <v>0</v>
      </c>
      <c r="N1001" s="10">
        <v>5</v>
      </c>
      <c r="O1001" s="10">
        <v>11</v>
      </c>
      <c r="P1001" s="10">
        <v>200001</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18</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c r="AT1001" s="10" t="s">
        <v>153</v>
      </c>
      <c r="AU1001" s="10"/>
      <c r="AV1001" s="11" t="s">
        <v>171</v>
      </c>
      <c r="AW1001" s="10">
        <v>0</v>
      </c>
      <c r="AX1001" s="10">
        <v>0</v>
      </c>
      <c r="AY1001" s="10">
        <v>0</v>
      </c>
      <c r="AZ1001" s="11" t="s">
        <v>156</v>
      </c>
      <c r="BA1001" s="11" t="s">
        <v>153</v>
      </c>
      <c r="BB1001" s="10">
        <v>200001</v>
      </c>
      <c r="BC1001" s="17">
        <v>1</v>
      </c>
      <c r="BD1001" s="11" t="s">
        <v>1426</v>
      </c>
      <c r="BE1001" s="10">
        <v>0</v>
      </c>
      <c r="BF1001" s="8">
        <v>0</v>
      </c>
      <c r="BG1001" s="10">
        <v>0</v>
      </c>
      <c r="BH1001" s="10">
        <v>0</v>
      </c>
      <c r="BI1001" s="10">
        <v>0</v>
      </c>
      <c r="BJ1001" s="10">
        <v>0</v>
      </c>
      <c r="BK1001" s="25">
        <v>0</v>
      </c>
      <c r="BL1001" s="12">
        <v>0</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69033102</v>
      </c>
      <c r="D1002" s="11" t="s">
        <v>1425</v>
      </c>
      <c r="E1002" s="10">
        <v>1</v>
      </c>
      <c r="F1002" s="12">
        <v>80000001</v>
      </c>
      <c r="G1002" s="10">
        <v>0</v>
      </c>
      <c r="H1002" s="10">
        <v>0</v>
      </c>
      <c r="I1002" s="10">
        <v>1</v>
      </c>
      <c r="J1002" s="10">
        <v>0</v>
      </c>
      <c r="K1002" s="10">
        <v>0</v>
      </c>
      <c r="L1002" s="10">
        <v>0</v>
      </c>
      <c r="M1002" s="10">
        <v>0</v>
      </c>
      <c r="N1002" s="10">
        <v>5</v>
      </c>
      <c r="O1002" s="10">
        <v>11</v>
      </c>
      <c r="P1002" s="10">
        <v>200002</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200002</v>
      </c>
      <c r="BC1002" s="17">
        <v>1</v>
      </c>
      <c r="BD1002" s="11" t="s">
        <v>1427</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69033103</v>
      </c>
      <c r="D1003" s="11" t="s">
        <v>1425</v>
      </c>
      <c r="E1003" s="10">
        <v>1</v>
      </c>
      <c r="F1003" s="12">
        <v>80000001</v>
      </c>
      <c r="G1003" s="10">
        <v>0</v>
      </c>
      <c r="H1003" s="10">
        <v>0</v>
      </c>
      <c r="I1003" s="10">
        <v>1</v>
      </c>
      <c r="J1003" s="10">
        <v>0</v>
      </c>
      <c r="K1003" s="10">
        <v>0</v>
      </c>
      <c r="L1003" s="10">
        <v>0</v>
      </c>
      <c r="M1003" s="10">
        <v>0</v>
      </c>
      <c r="N1003" s="10">
        <v>5</v>
      </c>
      <c r="O1003" s="10">
        <v>11</v>
      </c>
      <c r="P1003" s="10">
        <v>200003</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200003</v>
      </c>
      <c r="BC1003" s="17">
        <v>1</v>
      </c>
      <c r="BD1003" s="11" t="s">
        <v>1428</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69033104</v>
      </c>
      <c r="D1004" s="11" t="s">
        <v>1425</v>
      </c>
      <c r="E1004" s="10">
        <v>1</v>
      </c>
      <c r="F1004" s="12">
        <v>80000001</v>
      </c>
      <c r="G1004" s="10">
        <v>0</v>
      </c>
      <c r="H1004" s="10">
        <v>0</v>
      </c>
      <c r="I1004" s="10">
        <v>1</v>
      </c>
      <c r="J1004" s="10">
        <v>0</v>
      </c>
      <c r="K1004" s="10">
        <v>0</v>
      </c>
      <c r="L1004" s="10">
        <v>0</v>
      </c>
      <c r="M1004" s="10">
        <v>0</v>
      </c>
      <c r="N1004" s="10">
        <v>5</v>
      </c>
      <c r="O1004" s="10">
        <v>11</v>
      </c>
      <c r="P1004" s="10">
        <v>200005</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200005</v>
      </c>
      <c r="BC1004" s="17">
        <v>1</v>
      </c>
      <c r="BD1004" s="11" t="s">
        <v>1429</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69033105</v>
      </c>
      <c r="D1005" s="11" t="s">
        <v>1425</v>
      </c>
      <c r="E1005" s="10">
        <v>1</v>
      </c>
      <c r="F1005" s="12">
        <v>80000001</v>
      </c>
      <c r="G1005" s="10">
        <v>0</v>
      </c>
      <c r="H1005" s="10">
        <v>0</v>
      </c>
      <c r="I1005" s="10">
        <v>1</v>
      </c>
      <c r="J1005" s="10">
        <v>0</v>
      </c>
      <c r="K1005" s="10">
        <v>0</v>
      </c>
      <c r="L1005" s="10">
        <v>0</v>
      </c>
      <c r="M1005" s="10">
        <v>0</v>
      </c>
      <c r="N1005" s="10">
        <v>5</v>
      </c>
      <c r="O1005" s="10">
        <v>11</v>
      </c>
      <c r="P1005" s="10">
        <v>200007</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200007</v>
      </c>
      <c r="BC1005" s="17">
        <v>1</v>
      </c>
      <c r="BD1005" s="11" t="s">
        <v>1430</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69033106</v>
      </c>
      <c r="D1006" s="11" t="s">
        <v>1425</v>
      </c>
      <c r="E1006" s="10">
        <v>1</v>
      </c>
      <c r="F1006" s="12">
        <v>80000001</v>
      </c>
      <c r="G1006" s="10">
        <v>0</v>
      </c>
      <c r="H1006" s="10">
        <v>0</v>
      </c>
      <c r="I1006" s="10">
        <v>1</v>
      </c>
      <c r="J1006" s="10">
        <v>0</v>
      </c>
      <c r="K1006" s="10">
        <v>0</v>
      </c>
      <c r="L1006" s="10">
        <v>0</v>
      </c>
      <c r="M1006" s="10">
        <v>0</v>
      </c>
      <c r="N1006" s="10">
        <v>5</v>
      </c>
      <c r="O1006" s="10">
        <v>11</v>
      </c>
      <c r="P1006" s="10">
        <v>200008</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200008</v>
      </c>
      <c r="BC1006" s="17">
        <v>1</v>
      </c>
      <c r="BD1006" s="11" t="s">
        <v>1431</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69033201</v>
      </c>
      <c r="D1007" s="11" t="s">
        <v>1425</v>
      </c>
      <c r="E1007" s="10">
        <v>1</v>
      </c>
      <c r="F1007" s="12">
        <v>80000001</v>
      </c>
      <c r="G1007" s="10">
        <v>0</v>
      </c>
      <c r="H1007" s="10">
        <v>0</v>
      </c>
      <c r="I1007" s="10">
        <v>1</v>
      </c>
      <c r="J1007" s="10">
        <v>0</v>
      </c>
      <c r="K1007" s="10">
        <v>0</v>
      </c>
      <c r="L1007" s="10">
        <v>0</v>
      </c>
      <c r="M1007" s="10">
        <v>0</v>
      </c>
      <c r="N1007" s="10">
        <v>5</v>
      </c>
      <c r="O1007" s="10">
        <v>11</v>
      </c>
      <c r="P1007" s="10">
        <v>200002</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200014</v>
      </c>
      <c r="BC1007" s="17">
        <v>1</v>
      </c>
      <c r="BD1007" s="11" t="s">
        <v>1432</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69033202</v>
      </c>
      <c r="D1008" s="11" t="s">
        <v>1425</v>
      </c>
      <c r="E1008" s="10">
        <v>1</v>
      </c>
      <c r="F1008" s="12">
        <v>80000001</v>
      </c>
      <c r="G1008" s="10">
        <v>0</v>
      </c>
      <c r="H1008" s="10">
        <v>0</v>
      </c>
      <c r="I1008" s="10">
        <v>1</v>
      </c>
      <c r="J1008" s="10">
        <v>0</v>
      </c>
      <c r="K1008" s="10">
        <v>0</v>
      </c>
      <c r="L1008" s="10">
        <v>0</v>
      </c>
      <c r="M1008" s="10">
        <v>0</v>
      </c>
      <c r="N1008" s="10">
        <v>5</v>
      </c>
      <c r="O1008" s="10">
        <v>11</v>
      </c>
      <c r="P1008" s="10">
        <v>200005</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200013</v>
      </c>
      <c r="BC1008" s="17">
        <v>1</v>
      </c>
      <c r="BD1008" s="11" t="s">
        <v>1433</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69033203</v>
      </c>
      <c r="D1009" s="11" t="s">
        <v>1425</v>
      </c>
      <c r="E1009" s="10">
        <v>1</v>
      </c>
      <c r="F1009" s="12">
        <v>80000001</v>
      </c>
      <c r="G1009" s="10">
        <v>0</v>
      </c>
      <c r="H1009" s="10">
        <v>0</v>
      </c>
      <c r="I1009" s="10">
        <v>1</v>
      </c>
      <c r="J1009" s="10">
        <v>0</v>
      </c>
      <c r="K1009" s="10">
        <v>0</v>
      </c>
      <c r="L1009" s="10">
        <v>0</v>
      </c>
      <c r="M1009" s="10">
        <v>0</v>
      </c>
      <c r="N1009" s="10">
        <v>5</v>
      </c>
      <c r="O1009" s="10">
        <v>11</v>
      </c>
      <c r="P1009" s="10">
        <v>200007</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200007</v>
      </c>
      <c r="BC1009" s="17">
        <v>1</v>
      </c>
      <c r="BD1009" s="11" t="s">
        <v>1434</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69033204</v>
      </c>
      <c r="D1010" s="11" t="s">
        <v>1425</v>
      </c>
      <c r="E1010" s="10">
        <v>1</v>
      </c>
      <c r="F1010" s="12">
        <v>80000001</v>
      </c>
      <c r="G1010" s="10">
        <v>0</v>
      </c>
      <c r="H1010" s="10">
        <v>0</v>
      </c>
      <c r="I1010" s="10">
        <v>1</v>
      </c>
      <c r="J1010" s="10">
        <v>0</v>
      </c>
      <c r="K1010" s="10">
        <v>0</v>
      </c>
      <c r="L1010" s="10">
        <v>0</v>
      </c>
      <c r="M1010" s="10">
        <v>0</v>
      </c>
      <c r="N1010" s="10">
        <v>5</v>
      </c>
      <c r="O1010" s="10">
        <v>11</v>
      </c>
      <c r="P1010" s="10">
        <v>200010</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200010</v>
      </c>
      <c r="BC1010" s="17">
        <v>1</v>
      </c>
      <c r="BD1010" s="11" t="s">
        <v>1435</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69033205</v>
      </c>
      <c r="D1011" s="11" t="s">
        <v>1425</v>
      </c>
      <c r="E1011" s="10">
        <v>1</v>
      </c>
      <c r="F1011" s="12">
        <v>80000001</v>
      </c>
      <c r="G1011" s="10">
        <v>0</v>
      </c>
      <c r="H1011" s="10">
        <v>0</v>
      </c>
      <c r="I1011" s="10">
        <v>1</v>
      </c>
      <c r="J1011" s="10">
        <v>0</v>
      </c>
      <c r="K1011" s="10">
        <v>0</v>
      </c>
      <c r="L1011" s="10">
        <v>0</v>
      </c>
      <c r="M1011" s="10">
        <v>0</v>
      </c>
      <c r="N1011" s="10">
        <v>5</v>
      </c>
      <c r="O1011" s="10">
        <v>11</v>
      </c>
      <c r="P1011" s="10">
        <v>200011</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200011</v>
      </c>
      <c r="BC1011" s="17">
        <v>1</v>
      </c>
      <c r="BD1011" s="11" t="s">
        <v>1436</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69033206</v>
      </c>
      <c r="D1012" s="11" t="s">
        <v>1425</v>
      </c>
      <c r="E1012" s="10">
        <v>1</v>
      </c>
      <c r="F1012" s="12">
        <v>80000001</v>
      </c>
      <c r="G1012" s="10">
        <v>0</v>
      </c>
      <c r="H1012" s="10">
        <v>0</v>
      </c>
      <c r="I1012" s="10">
        <v>1</v>
      </c>
      <c r="J1012" s="10">
        <v>0</v>
      </c>
      <c r="K1012" s="10">
        <v>0</v>
      </c>
      <c r="L1012" s="10">
        <v>0</v>
      </c>
      <c r="M1012" s="10">
        <v>0</v>
      </c>
      <c r="N1012" s="10">
        <v>5</v>
      </c>
      <c r="O1012" s="10">
        <v>11</v>
      </c>
      <c r="P1012" s="10">
        <v>200012</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200012</v>
      </c>
      <c r="BC1012" s="17">
        <v>1</v>
      </c>
      <c r="BD1012" s="11" t="s">
        <v>1437</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69041001</v>
      </c>
      <c r="D1013" s="11" t="s">
        <v>1438</v>
      </c>
      <c r="E1013" s="10">
        <v>1</v>
      </c>
      <c r="F1013" s="12">
        <v>80000001</v>
      </c>
      <c r="G1013" s="10">
        <v>0</v>
      </c>
      <c r="H1013" s="10">
        <v>0</v>
      </c>
      <c r="I1013" s="10">
        <v>1</v>
      </c>
      <c r="J1013" s="10">
        <v>0</v>
      </c>
      <c r="K1013" s="10">
        <v>0</v>
      </c>
      <c r="L1013" s="10">
        <v>0</v>
      </c>
      <c r="M1013" s="10">
        <v>0</v>
      </c>
      <c r="N1013" s="10">
        <v>8</v>
      </c>
      <c r="O1013" s="10">
        <v>0</v>
      </c>
      <c r="P1013" s="10">
        <v>0</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1439</v>
      </c>
      <c r="BB1013" s="17">
        <v>0</v>
      </c>
      <c r="BC1013" s="17">
        <v>1</v>
      </c>
      <c r="BD1013" s="133" t="s">
        <v>1440</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69041002</v>
      </c>
      <c r="D1014" s="11" t="s">
        <v>1441</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1442</v>
      </c>
      <c r="BB1014" s="17">
        <v>0</v>
      </c>
      <c r="BC1014" s="17">
        <v>1</v>
      </c>
      <c r="BD1014" s="133" t="s">
        <v>1443</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69041003</v>
      </c>
      <c r="D1015" s="11" t="s">
        <v>1444</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1445</v>
      </c>
      <c r="BB1015" s="17">
        <v>0</v>
      </c>
      <c r="BC1015" s="17">
        <v>1</v>
      </c>
      <c r="BD1015" s="133" t="s">
        <v>1446</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69041004</v>
      </c>
      <c r="D1016" s="11" t="s">
        <v>1447</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1448</v>
      </c>
      <c r="BB1016" s="17">
        <v>0</v>
      </c>
      <c r="BC1016" s="17">
        <v>1</v>
      </c>
      <c r="BD1016" s="133" t="s">
        <v>1449</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69041005</v>
      </c>
      <c r="D1017" s="11" t="s">
        <v>1450</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1451</v>
      </c>
      <c r="BB1017" s="17">
        <v>0</v>
      </c>
      <c r="BC1017" s="17">
        <v>1</v>
      </c>
      <c r="BD1017" s="133" t="s">
        <v>1452</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69041006</v>
      </c>
      <c r="D1018" s="11" t="s">
        <v>1453</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1454</v>
      </c>
      <c r="BB1018" s="17">
        <v>0</v>
      </c>
      <c r="BC1018" s="17">
        <v>1</v>
      </c>
      <c r="BD1018" s="133" t="s">
        <v>1455</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69041007</v>
      </c>
      <c r="D1019" s="11" t="s">
        <v>1456</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8" t="s">
        <v>1151</v>
      </c>
      <c r="BB1019" s="17">
        <v>0</v>
      </c>
      <c r="BC1019" s="17">
        <v>1</v>
      </c>
      <c r="BD1019" s="133" t="s">
        <v>1152</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69051001</v>
      </c>
      <c r="D1020" s="115" t="s">
        <v>151</v>
      </c>
      <c r="E1020" s="116">
        <v>1</v>
      </c>
      <c r="F1020" s="12">
        <v>80000001</v>
      </c>
      <c r="G1020" s="117">
        <v>0</v>
      </c>
      <c r="H1020" s="117">
        <v>0</v>
      </c>
      <c r="I1020" s="116">
        <v>1</v>
      </c>
      <c r="J1020" s="116">
        <v>0</v>
      </c>
      <c r="K1020" s="117">
        <v>0</v>
      </c>
      <c r="L1020" s="117">
        <v>0</v>
      </c>
      <c r="M1020" s="117" t="s">
        <v>1457</v>
      </c>
      <c r="N1020" s="117">
        <v>3</v>
      </c>
      <c r="O1020" s="117">
        <v>0</v>
      </c>
      <c r="P1020" s="117">
        <v>0</v>
      </c>
      <c r="Q1020" s="117">
        <v>0</v>
      </c>
      <c r="R1020" s="12">
        <v>0</v>
      </c>
      <c r="S1020" s="117">
        <v>0</v>
      </c>
      <c r="T1020" s="8">
        <v>1</v>
      </c>
      <c r="U1020" s="117">
        <v>0</v>
      </c>
      <c r="V1020" s="117">
        <v>0</v>
      </c>
      <c r="W1020" s="117">
        <v>0</v>
      </c>
      <c r="X1020" s="117"/>
      <c r="Y1020" s="117">
        <v>0</v>
      </c>
      <c r="Z1020" s="117">
        <v>0</v>
      </c>
      <c r="AA1020" s="117">
        <v>0</v>
      </c>
      <c r="AB1020" s="117">
        <v>0</v>
      </c>
      <c r="AC1020" s="116">
        <v>0</v>
      </c>
      <c r="AD1020" s="117">
        <v>0</v>
      </c>
      <c r="AE1020" s="117">
        <v>0</v>
      </c>
      <c r="AF1020" s="117">
        <v>0</v>
      </c>
      <c r="AG1020" s="117">
        <v>0</v>
      </c>
      <c r="AH1020" s="117">
        <v>0</v>
      </c>
      <c r="AI1020" s="117">
        <v>0</v>
      </c>
      <c r="AJ1020" s="12">
        <v>0</v>
      </c>
      <c r="AK1020" s="117">
        <v>0</v>
      </c>
      <c r="AL1020" s="117">
        <v>0</v>
      </c>
      <c r="AM1020" s="117">
        <v>0</v>
      </c>
      <c r="AN1020" s="117">
        <v>0</v>
      </c>
      <c r="AO1020" s="117">
        <v>0</v>
      </c>
      <c r="AP1020" s="117">
        <v>0</v>
      </c>
      <c r="AQ1020" s="117">
        <v>0</v>
      </c>
      <c r="AR1020" s="117">
        <v>0</v>
      </c>
      <c r="AS1020" s="125">
        <v>0</v>
      </c>
      <c r="AT1020" s="117">
        <v>0</v>
      </c>
      <c r="AU1020" s="117"/>
      <c r="AV1020" s="115">
        <v>0</v>
      </c>
      <c r="AW1020" s="117">
        <v>0</v>
      </c>
      <c r="AX1020" s="117">
        <v>0</v>
      </c>
      <c r="AY1020" s="117">
        <v>0</v>
      </c>
      <c r="AZ1020" s="27" t="s">
        <v>156</v>
      </c>
      <c r="BA1020" s="117">
        <v>0</v>
      </c>
      <c r="BB1020" s="128">
        <v>0</v>
      </c>
      <c r="BC1020" s="17">
        <v>1</v>
      </c>
      <c r="BD1020" s="115" t="s">
        <v>1458</v>
      </c>
      <c r="BE1020" s="117">
        <v>0</v>
      </c>
      <c r="BF1020" s="32">
        <v>0</v>
      </c>
      <c r="BG1020" s="12">
        <v>0</v>
      </c>
      <c r="BH1020" s="117">
        <v>0</v>
      </c>
      <c r="BI1020" s="117">
        <v>0</v>
      </c>
      <c r="BJ1020" s="117">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69051002</v>
      </c>
      <c r="D1021" s="115" t="s">
        <v>157</v>
      </c>
      <c r="E1021" s="116">
        <v>1</v>
      </c>
      <c r="F1021" s="12">
        <v>80000001</v>
      </c>
      <c r="G1021" s="117">
        <v>0</v>
      </c>
      <c r="H1021" s="117">
        <v>0</v>
      </c>
      <c r="I1021" s="116">
        <v>1</v>
      </c>
      <c r="J1021" s="116">
        <v>0</v>
      </c>
      <c r="K1021" s="117">
        <v>0</v>
      </c>
      <c r="L1021" s="117">
        <v>0</v>
      </c>
      <c r="M1021" s="117" t="s">
        <v>1459</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1460</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69051003</v>
      </c>
      <c r="D1022" s="115" t="s">
        <v>160</v>
      </c>
      <c r="E1022" s="116">
        <v>1</v>
      </c>
      <c r="F1022" s="12">
        <v>80000001</v>
      </c>
      <c r="G1022" s="117">
        <v>0</v>
      </c>
      <c r="H1022" s="117">
        <v>0</v>
      </c>
      <c r="I1022" s="116">
        <v>1</v>
      </c>
      <c r="J1022" s="116">
        <v>0</v>
      </c>
      <c r="K1022" s="117">
        <v>0</v>
      </c>
      <c r="L1022" s="117">
        <v>0</v>
      </c>
      <c r="M1022" s="117" t="s">
        <v>1461</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1462</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69051011</v>
      </c>
      <c r="D1023" s="115" t="s">
        <v>1463</v>
      </c>
      <c r="E1023" s="116">
        <v>1</v>
      </c>
      <c r="F1023" s="12">
        <v>80000001</v>
      </c>
      <c r="G1023" s="117">
        <v>0</v>
      </c>
      <c r="H1023" s="117">
        <v>0</v>
      </c>
      <c r="I1023" s="116">
        <v>1</v>
      </c>
      <c r="J1023" s="116">
        <v>0</v>
      </c>
      <c r="K1023" s="117">
        <v>0</v>
      </c>
      <c r="L1023" s="117">
        <v>0</v>
      </c>
      <c r="M1023" s="117" t="s">
        <v>1256</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1255</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69051012</v>
      </c>
      <c r="D1024" s="115" t="s">
        <v>1464</v>
      </c>
      <c r="E1024" s="116">
        <v>1</v>
      </c>
      <c r="F1024" s="12">
        <v>80000001</v>
      </c>
      <c r="G1024" s="117">
        <v>0</v>
      </c>
      <c r="H1024" s="117">
        <v>0</v>
      </c>
      <c r="I1024" s="116">
        <v>1</v>
      </c>
      <c r="J1024" s="116">
        <v>0</v>
      </c>
      <c r="K1024" s="117">
        <v>0</v>
      </c>
      <c r="L1024" s="117">
        <v>0</v>
      </c>
      <c r="M1024" s="117" t="s">
        <v>1258</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1257</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69051013</v>
      </c>
      <c r="D1025" s="115" t="s">
        <v>1465</v>
      </c>
      <c r="E1025" s="116">
        <v>1</v>
      </c>
      <c r="F1025" s="12">
        <v>80000001</v>
      </c>
      <c r="G1025" s="117">
        <v>0</v>
      </c>
      <c r="H1025" s="117">
        <v>0</v>
      </c>
      <c r="I1025" s="116">
        <v>1</v>
      </c>
      <c r="J1025" s="116">
        <v>0</v>
      </c>
      <c r="K1025" s="117">
        <v>0</v>
      </c>
      <c r="L1025" s="117">
        <v>0</v>
      </c>
      <c r="M1025" s="117" t="s">
        <v>1260</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1259</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69051014</v>
      </c>
      <c r="D1026" s="115" t="s">
        <v>1466</v>
      </c>
      <c r="E1026" s="116">
        <v>1</v>
      </c>
      <c r="F1026" s="12">
        <v>80000001</v>
      </c>
      <c r="G1026" s="117">
        <v>0</v>
      </c>
      <c r="H1026" s="117">
        <v>0</v>
      </c>
      <c r="I1026" s="116">
        <v>1</v>
      </c>
      <c r="J1026" s="116">
        <v>0</v>
      </c>
      <c r="K1026" s="117">
        <v>0</v>
      </c>
      <c r="L1026" s="117">
        <v>0</v>
      </c>
      <c r="M1026" s="117" t="s">
        <v>1262</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1261</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69051021</v>
      </c>
      <c r="D1027" s="115" t="s">
        <v>1467</v>
      </c>
      <c r="E1027" s="116">
        <v>1</v>
      </c>
      <c r="F1027" s="12">
        <v>80000001</v>
      </c>
      <c r="G1027" s="117">
        <v>0</v>
      </c>
      <c r="H1027" s="117">
        <v>0</v>
      </c>
      <c r="I1027" s="116">
        <v>1</v>
      </c>
      <c r="J1027" s="116">
        <v>0</v>
      </c>
      <c r="K1027" s="117">
        <v>0</v>
      </c>
      <c r="L1027" s="117">
        <v>0</v>
      </c>
      <c r="M1027" s="117" t="s">
        <v>1264</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1263</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69051022</v>
      </c>
      <c r="D1028" s="115" t="s">
        <v>1468</v>
      </c>
      <c r="E1028" s="116">
        <v>1</v>
      </c>
      <c r="F1028" s="12">
        <v>80000001</v>
      </c>
      <c r="G1028" s="117">
        <v>0</v>
      </c>
      <c r="H1028" s="117">
        <v>0</v>
      </c>
      <c r="I1028" s="116">
        <v>1</v>
      </c>
      <c r="J1028" s="116">
        <v>0</v>
      </c>
      <c r="K1028" s="117">
        <v>0</v>
      </c>
      <c r="L1028" s="117">
        <v>0</v>
      </c>
      <c r="M1028" s="117" t="s">
        <v>1266</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1265</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69051023</v>
      </c>
      <c r="D1029" s="115" t="s">
        <v>1469</v>
      </c>
      <c r="E1029" s="116">
        <v>1</v>
      </c>
      <c r="F1029" s="12">
        <v>80000001</v>
      </c>
      <c r="G1029" s="117">
        <v>0</v>
      </c>
      <c r="H1029" s="117">
        <v>0</v>
      </c>
      <c r="I1029" s="116">
        <v>1</v>
      </c>
      <c r="J1029" s="116">
        <v>0</v>
      </c>
      <c r="K1029" s="117">
        <v>0</v>
      </c>
      <c r="L1029" s="117">
        <v>0</v>
      </c>
      <c r="M1029" s="117" t="s">
        <v>1268</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1267</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69051024</v>
      </c>
      <c r="D1030" s="115" t="s">
        <v>1470</v>
      </c>
      <c r="E1030" s="116">
        <v>1</v>
      </c>
      <c r="F1030" s="12">
        <v>80000001</v>
      </c>
      <c r="G1030" s="117">
        <v>0</v>
      </c>
      <c r="H1030" s="117">
        <v>0</v>
      </c>
      <c r="I1030" s="116">
        <v>1</v>
      </c>
      <c r="J1030" s="116">
        <v>0</v>
      </c>
      <c r="K1030" s="117">
        <v>0</v>
      </c>
      <c r="L1030" s="117">
        <v>0</v>
      </c>
      <c r="M1030" s="117" t="s">
        <v>1270</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1269</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69051031</v>
      </c>
      <c r="D1031" s="115" t="s">
        <v>1471</v>
      </c>
      <c r="E1031" s="116">
        <v>1</v>
      </c>
      <c r="F1031" s="12">
        <v>80000001</v>
      </c>
      <c r="G1031" s="117">
        <v>0</v>
      </c>
      <c r="H1031" s="117">
        <v>0</v>
      </c>
      <c r="I1031" s="116">
        <v>1</v>
      </c>
      <c r="J1031" s="116">
        <v>0</v>
      </c>
      <c r="K1031" s="117">
        <v>0</v>
      </c>
      <c r="L1031" s="117">
        <v>0</v>
      </c>
      <c r="M1031" s="117" t="s">
        <v>1272</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1271</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69051032</v>
      </c>
      <c r="D1032" s="115" t="s">
        <v>1472</v>
      </c>
      <c r="E1032" s="116">
        <v>1</v>
      </c>
      <c r="F1032" s="12">
        <v>80000001</v>
      </c>
      <c r="G1032" s="117">
        <v>0</v>
      </c>
      <c r="H1032" s="117">
        <v>0</v>
      </c>
      <c r="I1032" s="116">
        <v>1</v>
      </c>
      <c r="J1032" s="116">
        <v>0</v>
      </c>
      <c r="K1032" s="117">
        <v>0</v>
      </c>
      <c r="L1032" s="117">
        <v>0</v>
      </c>
      <c r="M1032" s="117" t="s">
        <v>1274</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1273</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69051033</v>
      </c>
      <c r="D1033" s="115" t="s">
        <v>1473</v>
      </c>
      <c r="E1033" s="116">
        <v>1</v>
      </c>
      <c r="F1033" s="12">
        <v>80000001</v>
      </c>
      <c r="G1033" s="117">
        <v>0</v>
      </c>
      <c r="H1033" s="117">
        <v>0</v>
      </c>
      <c r="I1033" s="116">
        <v>1</v>
      </c>
      <c r="J1033" s="116">
        <v>0</v>
      </c>
      <c r="K1033" s="117">
        <v>0</v>
      </c>
      <c r="L1033" s="117">
        <v>0</v>
      </c>
      <c r="M1033" s="117" t="s">
        <v>1276</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1275</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69051034</v>
      </c>
      <c r="D1034" s="115" t="s">
        <v>1474</v>
      </c>
      <c r="E1034" s="116">
        <v>1</v>
      </c>
      <c r="F1034" s="12">
        <v>80000001</v>
      </c>
      <c r="G1034" s="117">
        <v>0</v>
      </c>
      <c r="H1034" s="117">
        <v>0</v>
      </c>
      <c r="I1034" s="116">
        <v>1</v>
      </c>
      <c r="J1034" s="116">
        <v>0</v>
      </c>
      <c r="K1034" s="117">
        <v>0</v>
      </c>
      <c r="L1034" s="117">
        <v>0</v>
      </c>
      <c r="M1034" s="117" t="s">
        <v>1278</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1277</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69052001</v>
      </c>
      <c r="D1035" s="115" t="s">
        <v>1475</v>
      </c>
      <c r="E1035" s="116">
        <v>1</v>
      </c>
      <c r="F1035" s="12">
        <v>80000001</v>
      </c>
      <c r="G1035" s="117">
        <v>0</v>
      </c>
      <c r="H1035" s="117">
        <v>0</v>
      </c>
      <c r="I1035" s="116">
        <v>1</v>
      </c>
      <c r="J1035" s="116">
        <v>0</v>
      </c>
      <c r="K1035" s="117">
        <v>0</v>
      </c>
      <c r="L1035" s="117">
        <v>0</v>
      </c>
      <c r="M1035" s="117" t="s">
        <v>1476</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1477</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69052002</v>
      </c>
      <c r="D1036" s="115" t="s">
        <v>1478</v>
      </c>
      <c r="E1036" s="116">
        <v>1</v>
      </c>
      <c r="F1036" s="12">
        <v>80000001</v>
      </c>
      <c r="G1036" s="117">
        <v>0</v>
      </c>
      <c r="H1036" s="117">
        <v>0</v>
      </c>
      <c r="I1036" s="116">
        <v>1</v>
      </c>
      <c r="J1036" s="116">
        <v>0</v>
      </c>
      <c r="K1036" s="117">
        <v>0</v>
      </c>
      <c r="L1036" s="117">
        <v>0</v>
      </c>
      <c r="M1036" s="117" t="s">
        <v>1479</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1480</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69052003</v>
      </c>
      <c r="D1037" s="115" t="s">
        <v>1481</v>
      </c>
      <c r="E1037" s="116">
        <v>1</v>
      </c>
      <c r="F1037" s="12">
        <v>80000001</v>
      </c>
      <c r="G1037" s="117">
        <v>0</v>
      </c>
      <c r="H1037" s="117">
        <v>0</v>
      </c>
      <c r="I1037" s="116">
        <v>1</v>
      </c>
      <c r="J1037" s="116">
        <v>0</v>
      </c>
      <c r="K1037" s="117">
        <v>0</v>
      </c>
      <c r="L1037" s="117">
        <v>0</v>
      </c>
      <c r="M1037" s="117" t="s">
        <v>1482</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1483</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69052011</v>
      </c>
      <c r="D1038" s="115" t="s">
        <v>1484</v>
      </c>
      <c r="E1038" s="116">
        <v>1</v>
      </c>
      <c r="F1038" s="12">
        <v>80000001</v>
      </c>
      <c r="G1038" s="117">
        <v>0</v>
      </c>
      <c r="H1038" s="117">
        <v>0</v>
      </c>
      <c r="I1038" s="116">
        <v>1</v>
      </c>
      <c r="J1038" s="116">
        <v>0</v>
      </c>
      <c r="K1038" s="117">
        <v>0</v>
      </c>
      <c r="L1038" s="117">
        <v>0</v>
      </c>
      <c r="M1038" s="117" t="s">
        <v>1289</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1288</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69052012</v>
      </c>
      <c r="D1039" s="115" t="s">
        <v>1485</v>
      </c>
      <c r="E1039" s="116">
        <v>1</v>
      </c>
      <c r="F1039" s="12">
        <v>80000001</v>
      </c>
      <c r="G1039" s="117">
        <v>0</v>
      </c>
      <c r="H1039" s="117">
        <v>0</v>
      </c>
      <c r="I1039" s="116">
        <v>1</v>
      </c>
      <c r="J1039" s="116">
        <v>0</v>
      </c>
      <c r="K1039" s="117">
        <v>0</v>
      </c>
      <c r="L1039" s="117">
        <v>0</v>
      </c>
      <c r="M1039" s="117" t="s">
        <v>1291</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1290</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69052013</v>
      </c>
      <c r="D1040" s="115" t="s">
        <v>1486</v>
      </c>
      <c r="E1040" s="116">
        <v>1</v>
      </c>
      <c r="F1040" s="12">
        <v>80000001</v>
      </c>
      <c r="G1040" s="117">
        <v>0</v>
      </c>
      <c r="H1040" s="117">
        <v>0</v>
      </c>
      <c r="I1040" s="116">
        <v>1</v>
      </c>
      <c r="J1040" s="116">
        <v>0</v>
      </c>
      <c r="K1040" s="117">
        <v>0</v>
      </c>
      <c r="L1040" s="117">
        <v>0</v>
      </c>
      <c r="M1040" s="117" t="s">
        <v>1293</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1292</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69052014</v>
      </c>
      <c r="D1041" s="115" t="s">
        <v>1487</v>
      </c>
      <c r="E1041" s="116">
        <v>1</v>
      </c>
      <c r="F1041" s="12">
        <v>80000001</v>
      </c>
      <c r="G1041" s="117">
        <v>0</v>
      </c>
      <c r="H1041" s="117">
        <v>0</v>
      </c>
      <c r="I1041" s="116">
        <v>1</v>
      </c>
      <c r="J1041" s="116">
        <v>0</v>
      </c>
      <c r="K1041" s="117">
        <v>0</v>
      </c>
      <c r="L1041" s="117">
        <v>0</v>
      </c>
      <c r="M1041" s="117" t="s">
        <v>1295</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1294</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69052021</v>
      </c>
      <c r="D1042" s="115" t="s">
        <v>1488</v>
      </c>
      <c r="E1042" s="116">
        <v>1</v>
      </c>
      <c r="F1042" s="12">
        <v>80000001</v>
      </c>
      <c r="G1042" s="117">
        <v>0</v>
      </c>
      <c r="H1042" s="117">
        <v>0</v>
      </c>
      <c r="I1042" s="116">
        <v>1</v>
      </c>
      <c r="J1042" s="116">
        <v>0</v>
      </c>
      <c r="K1042" s="117">
        <v>0</v>
      </c>
      <c r="L1042" s="117">
        <v>0</v>
      </c>
      <c r="M1042" s="117" t="s">
        <v>1297</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1296</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69052022</v>
      </c>
      <c r="D1043" s="115" t="s">
        <v>1489</v>
      </c>
      <c r="E1043" s="116">
        <v>1</v>
      </c>
      <c r="F1043" s="12">
        <v>80000001</v>
      </c>
      <c r="G1043" s="117">
        <v>0</v>
      </c>
      <c r="H1043" s="117">
        <v>0</v>
      </c>
      <c r="I1043" s="116">
        <v>1</v>
      </c>
      <c r="J1043" s="116">
        <v>0</v>
      </c>
      <c r="K1043" s="117">
        <v>0</v>
      </c>
      <c r="L1043" s="117">
        <v>0</v>
      </c>
      <c r="M1043" s="117" t="s">
        <v>1299</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1298</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69052023</v>
      </c>
      <c r="D1044" s="115" t="s">
        <v>1490</v>
      </c>
      <c r="E1044" s="116">
        <v>1</v>
      </c>
      <c r="F1044" s="12">
        <v>80000001</v>
      </c>
      <c r="G1044" s="117">
        <v>0</v>
      </c>
      <c r="H1044" s="117">
        <v>0</v>
      </c>
      <c r="I1044" s="116">
        <v>1</v>
      </c>
      <c r="J1044" s="116">
        <v>0</v>
      </c>
      <c r="K1044" s="117">
        <v>0</v>
      </c>
      <c r="L1044" s="117">
        <v>0</v>
      </c>
      <c r="M1044" s="117" t="s">
        <v>1301</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1300</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69052024</v>
      </c>
      <c r="D1045" s="115" t="s">
        <v>1491</v>
      </c>
      <c r="E1045" s="116">
        <v>1</v>
      </c>
      <c r="F1045" s="12">
        <v>80000001</v>
      </c>
      <c r="G1045" s="117">
        <v>0</v>
      </c>
      <c r="H1045" s="117">
        <v>0</v>
      </c>
      <c r="I1045" s="116">
        <v>1</v>
      </c>
      <c r="J1045" s="116">
        <v>0</v>
      </c>
      <c r="K1045" s="117">
        <v>0</v>
      </c>
      <c r="L1045" s="117">
        <v>0</v>
      </c>
      <c r="M1045" s="117" t="s">
        <v>1303</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1302</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69052031</v>
      </c>
      <c r="D1046" s="115" t="s">
        <v>1492</v>
      </c>
      <c r="E1046" s="116">
        <v>1</v>
      </c>
      <c r="F1046" s="12">
        <v>80000001</v>
      </c>
      <c r="G1046" s="117">
        <v>0</v>
      </c>
      <c r="H1046" s="117">
        <v>0</v>
      </c>
      <c r="I1046" s="116">
        <v>1</v>
      </c>
      <c r="J1046" s="116">
        <v>0</v>
      </c>
      <c r="K1046" s="117">
        <v>0</v>
      </c>
      <c r="L1046" s="117">
        <v>0</v>
      </c>
      <c r="M1046" s="117" t="s">
        <v>1305</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1304</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69052032</v>
      </c>
      <c r="D1047" s="115" t="s">
        <v>1493</v>
      </c>
      <c r="E1047" s="116">
        <v>1</v>
      </c>
      <c r="F1047" s="12">
        <v>80000001</v>
      </c>
      <c r="G1047" s="117">
        <v>0</v>
      </c>
      <c r="H1047" s="117">
        <v>0</v>
      </c>
      <c r="I1047" s="116">
        <v>1</v>
      </c>
      <c r="J1047" s="116">
        <v>0</v>
      </c>
      <c r="K1047" s="117">
        <v>0</v>
      </c>
      <c r="L1047" s="117">
        <v>0</v>
      </c>
      <c r="M1047" s="117" t="s">
        <v>1307</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1306</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69052033</v>
      </c>
      <c r="D1048" s="115" t="s">
        <v>1494</v>
      </c>
      <c r="E1048" s="116">
        <v>1</v>
      </c>
      <c r="F1048" s="12">
        <v>80000001</v>
      </c>
      <c r="G1048" s="117">
        <v>0</v>
      </c>
      <c r="H1048" s="117">
        <v>0</v>
      </c>
      <c r="I1048" s="116">
        <v>1</v>
      </c>
      <c r="J1048" s="116">
        <v>0</v>
      </c>
      <c r="K1048" s="117">
        <v>0</v>
      </c>
      <c r="L1048" s="117">
        <v>0</v>
      </c>
      <c r="M1048" s="117" t="s">
        <v>1309</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1308</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69052034</v>
      </c>
      <c r="D1049" s="115" t="s">
        <v>1495</v>
      </c>
      <c r="E1049" s="116">
        <v>1</v>
      </c>
      <c r="F1049" s="12">
        <v>80000001</v>
      </c>
      <c r="G1049" s="117">
        <v>0</v>
      </c>
      <c r="H1049" s="117">
        <v>0</v>
      </c>
      <c r="I1049" s="116">
        <v>1</v>
      </c>
      <c r="J1049" s="116">
        <v>0</v>
      </c>
      <c r="K1049" s="117">
        <v>0</v>
      </c>
      <c r="L1049" s="117">
        <v>0</v>
      </c>
      <c r="M1049" s="117" t="s">
        <v>1311</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1310</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44">
        <v>69053001</v>
      </c>
      <c r="D1050" s="134" t="s">
        <v>522</v>
      </c>
      <c r="E1050" s="135">
        <v>1</v>
      </c>
      <c r="F1050" s="12">
        <v>80000001</v>
      </c>
      <c r="G1050" s="136">
        <v>0</v>
      </c>
      <c r="H1050" s="136">
        <v>0</v>
      </c>
      <c r="I1050" s="135">
        <v>1</v>
      </c>
      <c r="J1050" s="135">
        <v>0</v>
      </c>
      <c r="K1050" s="136">
        <v>0</v>
      </c>
      <c r="L1050" s="136">
        <v>0</v>
      </c>
      <c r="M1050" s="136" t="s">
        <v>1496</v>
      </c>
      <c r="N1050" s="136">
        <v>3</v>
      </c>
      <c r="O1050" s="136">
        <v>0</v>
      </c>
      <c r="P1050" s="136">
        <v>0</v>
      </c>
      <c r="Q1050" s="136">
        <v>0</v>
      </c>
      <c r="R1050" s="43">
        <v>0</v>
      </c>
      <c r="S1050" s="136">
        <v>0</v>
      </c>
      <c r="T1050" s="41">
        <v>1</v>
      </c>
      <c r="U1050" s="136">
        <v>0</v>
      </c>
      <c r="V1050" s="136">
        <v>0</v>
      </c>
      <c r="W1050" s="136">
        <v>0</v>
      </c>
      <c r="X1050" s="136"/>
      <c r="Y1050" s="136">
        <v>0</v>
      </c>
      <c r="Z1050" s="136">
        <v>0</v>
      </c>
      <c r="AA1050" s="136">
        <v>0</v>
      </c>
      <c r="AB1050" s="136">
        <v>0</v>
      </c>
      <c r="AC1050" s="135">
        <v>0</v>
      </c>
      <c r="AD1050" s="136">
        <v>0</v>
      </c>
      <c r="AE1050" s="136">
        <v>0</v>
      </c>
      <c r="AF1050" s="136">
        <v>0</v>
      </c>
      <c r="AG1050" s="136">
        <v>0</v>
      </c>
      <c r="AH1050" s="136">
        <v>0</v>
      </c>
      <c r="AI1050" s="136">
        <v>0</v>
      </c>
      <c r="AJ1050" s="43">
        <v>0</v>
      </c>
      <c r="AK1050" s="136">
        <v>0</v>
      </c>
      <c r="AL1050" s="136">
        <v>0</v>
      </c>
      <c r="AM1050" s="136">
        <v>0</v>
      </c>
      <c r="AN1050" s="136">
        <v>0</v>
      </c>
      <c r="AO1050" s="136">
        <v>0</v>
      </c>
      <c r="AP1050" s="136">
        <v>0</v>
      </c>
      <c r="AQ1050" s="136">
        <v>0</v>
      </c>
      <c r="AR1050" s="136">
        <v>0</v>
      </c>
      <c r="AS1050" s="137">
        <v>0</v>
      </c>
      <c r="AT1050" s="136">
        <v>0</v>
      </c>
      <c r="AU1050" s="136"/>
      <c r="AV1050" s="134">
        <v>0</v>
      </c>
      <c r="AW1050" s="136">
        <v>0</v>
      </c>
      <c r="AX1050" s="136">
        <v>0</v>
      </c>
      <c r="AY1050" s="136">
        <v>0</v>
      </c>
      <c r="AZ1050" s="55" t="s">
        <v>156</v>
      </c>
      <c r="BA1050" s="136">
        <v>0</v>
      </c>
      <c r="BB1050" s="138">
        <v>0</v>
      </c>
      <c r="BC1050" s="45">
        <v>1</v>
      </c>
      <c r="BD1050" s="136" t="s">
        <v>1497</v>
      </c>
      <c r="BE1050" s="136">
        <v>0</v>
      </c>
      <c r="BF1050" s="139">
        <v>0</v>
      </c>
      <c r="BG1050" s="43">
        <v>0</v>
      </c>
      <c r="BH1050" s="136">
        <v>0</v>
      </c>
      <c r="BI1050" s="136">
        <v>0</v>
      </c>
      <c r="BJ1050" s="136">
        <v>0</v>
      </c>
      <c r="BK1050" s="47">
        <v>0</v>
      </c>
      <c r="BL1050" s="43">
        <v>0</v>
      </c>
      <c r="BM1050" s="43">
        <v>0</v>
      </c>
      <c r="BN1050" s="43">
        <v>0</v>
      </c>
      <c r="BO1050" s="43">
        <v>0</v>
      </c>
      <c r="BP1050" s="43">
        <v>0</v>
      </c>
      <c r="BQ1050" s="43">
        <v>0</v>
      </c>
      <c r="BR1050" s="12">
        <v>0</v>
      </c>
      <c r="BS1050" s="12"/>
      <c r="BT1050" s="12"/>
      <c r="BU1050" s="12"/>
      <c r="BV1050" s="43">
        <v>0</v>
      </c>
      <c r="BW1050" s="43">
        <v>0</v>
      </c>
      <c r="BX1050" s="43">
        <v>0</v>
      </c>
    </row>
    <row r="1051" ht="20.1" customHeight="1" spans="3:76">
      <c r="C1051" s="44">
        <v>69053002</v>
      </c>
      <c r="D1051" s="134" t="s">
        <v>524</v>
      </c>
      <c r="E1051" s="135">
        <v>1</v>
      </c>
      <c r="F1051" s="12">
        <v>80000001</v>
      </c>
      <c r="G1051" s="136">
        <v>0</v>
      </c>
      <c r="H1051" s="136">
        <v>0</v>
      </c>
      <c r="I1051" s="135">
        <v>1</v>
      </c>
      <c r="J1051" s="135">
        <v>0</v>
      </c>
      <c r="K1051" s="136">
        <v>0</v>
      </c>
      <c r="L1051" s="136">
        <v>0</v>
      </c>
      <c r="M1051" s="136" t="s">
        <v>1498</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1499</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69053003</v>
      </c>
      <c r="D1052" s="134" t="s">
        <v>525</v>
      </c>
      <c r="E1052" s="135">
        <v>1</v>
      </c>
      <c r="F1052" s="12">
        <v>80000001</v>
      </c>
      <c r="G1052" s="136">
        <v>0</v>
      </c>
      <c r="H1052" s="136">
        <v>0</v>
      </c>
      <c r="I1052" s="135">
        <v>1</v>
      </c>
      <c r="J1052" s="135">
        <v>0</v>
      </c>
      <c r="K1052" s="136">
        <v>0</v>
      </c>
      <c r="L1052" s="136">
        <v>0</v>
      </c>
      <c r="M1052" s="136" t="s">
        <v>1500</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1501</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69053011</v>
      </c>
      <c r="D1053" s="134" t="s">
        <v>691</v>
      </c>
      <c r="E1053" s="135">
        <v>1</v>
      </c>
      <c r="F1053" s="12">
        <v>80000001</v>
      </c>
      <c r="G1053" s="136">
        <v>0</v>
      </c>
      <c r="H1053" s="136">
        <v>0</v>
      </c>
      <c r="I1053" s="135">
        <v>1</v>
      </c>
      <c r="J1053" s="135">
        <v>0</v>
      </c>
      <c r="K1053" s="136">
        <v>0</v>
      </c>
      <c r="L1053" s="136">
        <v>0</v>
      </c>
      <c r="M1053" s="136" t="s">
        <v>1321</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1320</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69053012</v>
      </c>
      <c r="D1054" s="134" t="s">
        <v>700</v>
      </c>
      <c r="E1054" s="135">
        <v>1</v>
      </c>
      <c r="F1054" s="12">
        <v>80000001</v>
      </c>
      <c r="G1054" s="136">
        <v>0</v>
      </c>
      <c r="H1054" s="136">
        <v>0</v>
      </c>
      <c r="I1054" s="135">
        <v>1</v>
      </c>
      <c r="J1054" s="135">
        <v>0</v>
      </c>
      <c r="K1054" s="136">
        <v>0</v>
      </c>
      <c r="L1054" s="136">
        <v>0</v>
      </c>
      <c r="M1054" s="136" t="s">
        <v>1323</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1322</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69053013</v>
      </c>
      <c r="D1055" s="134" t="s">
        <v>708</v>
      </c>
      <c r="E1055" s="135">
        <v>1</v>
      </c>
      <c r="F1055" s="12">
        <v>80000001</v>
      </c>
      <c r="G1055" s="136">
        <v>0</v>
      </c>
      <c r="H1055" s="136">
        <v>0</v>
      </c>
      <c r="I1055" s="135">
        <v>1</v>
      </c>
      <c r="J1055" s="135">
        <v>0</v>
      </c>
      <c r="K1055" s="136">
        <v>0</v>
      </c>
      <c r="L1055" s="136">
        <v>0</v>
      </c>
      <c r="M1055" s="136" t="s">
        <v>1325</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1324</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69053014</v>
      </c>
      <c r="D1056" s="134" t="s">
        <v>709</v>
      </c>
      <c r="E1056" s="135">
        <v>1</v>
      </c>
      <c r="F1056" s="12">
        <v>80000001</v>
      </c>
      <c r="G1056" s="136">
        <v>0</v>
      </c>
      <c r="H1056" s="136">
        <v>0</v>
      </c>
      <c r="I1056" s="135">
        <v>1</v>
      </c>
      <c r="J1056" s="135">
        <v>0</v>
      </c>
      <c r="K1056" s="136">
        <v>0</v>
      </c>
      <c r="L1056" s="136">
        <v>0</v>
      </c>
      <c r="M1056" s="136" t="s">
        <v>1327</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1326</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69053021</v>
      </c>
      <c r="D1057" s="134" t="s">
        <v>730</v>
      </c>
      <c r="E1057" s="135">
        <v>1</v>
      </c>
      <c r="F1057" s="12">
        <v>80000001</v>
      </c>
      <c r="G1057" s="136">
        <v>0</v>
      </c>
      <c r="H1057" s="136">
        <v>0</v>
      </c>
      <c r="I1057" s="135">
        <v>1</v>
      </c>
      <c r="J1057" s="135">
        <v>0</v>
      </c>
      <c r="K1057" s="136">
        <v>0</v>
      </c>
      <c r="L1057" s="136">
        <v>0</v>
      </c>
      <c r="M1057" s="136" t="s">
        <v>1329</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1328</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69053022</v>
      </c>
      <c r="D1058" s="134" t="s">
        <v>731</v>
      </c>
      <c r="E1058" s="135">
        <v>1</v>
      </c>
      <c r="F1058" s="12">
        <v>80000001</v>
      </c>
      <c r="G1058" s="136">
        <v>0</v>
      </c>
      <c r="H1058" s="136">
        <v>0</v>
      </c>
      <c r="I1058" s="135">
        <v>1</v>
      </c>
      <c r="J1058" s="135">
        <v>0</v>
      </c>
      <c r="K1058" s="136">
        <v>0</v>
      </c>
      <c r="L1058" s="136">
        <v>0</v>
      </c>
      <c r="M1058" s="136" t="s">
        <v>1331</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1330</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69053023</v>
      </c>
      <c r="D1059" s="134" t="s">
        <v>732</v>
      </c>
      <c r="E1059" s="135">
        <v>1</v>
      </c>
      <c r="F1059" s="12">
        <v>80000001</v>
      </c>
      <c r="G1059" s="136">
        <v>0</v>
      </c>
      <c r="H1059" s="136">
        <v>0</v>
      </c>
      <c r="I1059" s="135">
        <v>1</v>
      </c>
      <c r="J1059" s="135">
        <v>0</v>
      </c>
      <c r="K1059" s="136">
        <v>0</v>
      </c>
      <c r="L1059" s="136">
        <v>0</v>
      </c>
      <c r="M1059" s="136" t="s">
        <v>1333</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1332</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69053024</v>
      </c>
      <c r="D1060" s="134" t="s">
        <v>733</v>
      </c>
      <c r="E1060" s="135">
        <v>1</v>
      </c>
      <c r="F1060" s="12">
        <v>80000001</v>
      </c>
      <c r="G1060" s="136">
        <v>0</v>
      </c>
      <c r="H1060" s="136">
        <v>0</v>
      </c>
      <c r="I1060" s="135">
        <v>1</v>
      </c>
      <c r="J1060" s="135">
        <v>0</v>
      </c>
      <c r="K1060" s="136">
        <v>0</v>
      </c>
      <c r="L1060" s="136">
        <v>0</v>
      </c>
      <c r="M1060" s="136" t="s">
        <v>1335</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1334</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69053031</v>
      </c>
      <c r="D1061" s="134" t="s">
        <v>737</v>
      </c>
      <c r="E1061" s="135">
        <v>1</v>
      </c>
      <c r="F1061" s="12">
        <v>80000001</v>
      </c>
      <c r="G1061" s="136">
        <v>0</v>
      </c>
      <c r="H1061" s="136">
        <v>0</v>
      </c>
      <c r="I1061" s="135">
        <v>1</v>
      </c>
      <c r="J1061" s="135">
        <v>0</v>
      </c>
      <c r="K1061" s="136">
        <v>0</v>
      </c>
      <c r="L1061" s="136">
        <v>0</v>
      </c>
      <c r="M1061" s="136" t="s">
        <v>1337</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1336</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69053032</v>
      </c>
      <c r="D1062" s="134" t="s">
        <v>753</v>
      </c>
      <c r="E1062" s="135">
        <v>1</v>
      </c>
      <c r="F1062" s="12">
        <v>80000001</v>
      </c>
      <c r="G1062" s="136">
        <v>0</v>
      </c>
      <c r="H1062" s="136">
        <v>0</v>
      </c>
      <c r="I1062" s="135">
        <v>1</v>
      </c>
      <c r="J1062" s="135">
        <v>0</v>
      </c>
      <c r="K1062" s="136">
        <v>0</v>
      </c>
      <c r="L1062" s="136">
        <v>0</v>
      </c>
      <c r="M1062" s="136" t="s">
        <v>1339</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1338</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69053033</v>
      </c>
      <c r="D1063" s="134" t="s">
        <v>754</v>
      </c>
      <c r="E1063" s="135">
        <v>1</v>
      </c>
      <c r="F1063" s="12">
        <v>80000001</v>
      </c>
      <c r="G1063" s="136">
        <v>0</v>
      </c>
      <c r="H1063" s="136">
        <v>0</v>
      </c>
      <c r="I1063" s="135">
        <v>1</v>
      </c>
      <c r="J1063" s="135">
        <v>0</v>
      </c>
      <c r="K1063" s="136">
        <v>0</v>
      </c>
      <c r="L1063" s="136">
        <v>0</v>
      </c>
      <c r="M1063" s="136" t="s">
        <v>1341</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1340</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69053034</v>
      </c>
      <c r="D1064" s="134" t="s">
        <v>755</v>
      </c>
      <c r="E1064" s="135">
        <v>1</v>
      </c>
      <c r="F1064" s="12">
        <v>80000001</v>
      </c>
      <c r="G1064" s="136">
        <v>0</v>
      </c>
      <c r="H1064" s="136">
        <v>0</v>
      </c>
      <c r="I1064" s="135">
        <v>1</v>
      </c>
      <c r="J1064" s="135">
        <v>0</v>
      </c>
      <c r="K1064" s="136">
        <v>0</v>
      </c>
      <c r="L1064" s="136">
        <v>0</v>
      </c>
      <c r="M1064" s="136" t="s">
        <v>1343</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1342</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10">
        <v>69060100</v>
      </c>
      <c r="D1065" s="11" t="s">
        <v>1502</v>
      </c>
      <c r="E1065" s="10">
        <v>0</v>
      </c>
      <c r="F1065" s="12">
        <v>80000001</v>
      </c>
      <c r="G1065" s="10">
        <v>69060101</v>
      </c>
      <c r="H1065" s="10">
        <v>0</v>
      </c>
      <c r="I1065" s="10">
        <v>20</v>
      </c>
      <c r="J1065" s="10">
        <v>1</v>
      </c>
      <c r="K1065" s="10">
        <v>0</v>
      </c>
      <c r="L1065" s="10">
        <v>0</v>
      </c>
      <c r="M1065" s="10">
        <v>0</v>
      </c>
      <c r="N1065" s="10">
        <v>8</v>
      </c>
      <c r="O1065" s="10">
        <v>0</v>
      </c>
      <c r="P1065" s="10">
        <v>0</v>
      </c>
      <c r="Q1065" s="10">
        <v>0</v>
      </c>
      <c r="R1065" s="12">
        <v>0</v>
      </c>
      <c r="S1065" s="17">
        <v>0</v>
      </c>
      <c r="T1065" s="8">
        <v>1</v>
      </c>
      <c r="U1065" s="10">
        <v>2</v>
      </c>
      <c r="V1065" s="10">
        <v>0</v>
      </c>
      <c r="W1065" s="10">
        <v>0</v>
      </c>
      <c r="X1065" s="10"/>
      <c r="Y1065" s="10">
        <v>0</v>
      </c>
      <c r="Z1065" s="10">
        <v>0</v>
      </c>
      <c r="AA1065" s="10">
        <v>0</v>
      </c>
      <c r="AB1065" s="10">
        <v>0</v>
      </c>
      <c r="AC1065" s="10">
        <v>1</v>
      </c>
      <c r="AD1065" s="10">
        <v>0</v>
      </c>
      <c r="AE1065" s="10">
        <v>18</v>
      </c>
      <c r="AF1065" s="10">
        <v>0</v>
      </c>
      <c r="AG1065" s="10">
        <v>0</v>
      </c>
      <c r="AH1065" s="12">
        <v>2</v>
      </c>
      <c r="AI1065" s="12">
        <v>0</v>
      </c>
      <c r="AJ1065" s="12">
        <v>0</v>
      </c>
      <c r="AK1065" s="12">
        <v>0</v>
      </c>
      <c r="AL1065" s="10">
        <v>0</v>
      </c>
      <c r="AM1065" s="10">
        <v>0</v>
      </c>
      <c r="AN1065" s="10">
        <v>0</v>
      </c>
      <c r="AO1065" s="10">
        <v>0</v>
      </c>
      <c r="AP1065" s="10">
        <v>1000</v>
      </c>
      <c r="AQ1065" s="10">
        <v>0</v>
      </c>
      <c r="AR1065" s="10">
        <v>0</v>
      </c>
      <c r="AS1065" s="12"/>
      <c r="AT1065" s="10" t="s">
        <v>153</v>
      </c>
      <c r="AU1065" s="10"/>
      <c r="AV1065" s="11" t="s">
        <v>171</v>
      </c>
      <c r="AW1065" s="10">
        <v>0</v>
      </c>
      <c r="AX1065" s="10">
        <v>0</v>
      </c>
      <c r="AY1065" s="10">
        <v>0</v>
      </c>
      <c r="AZ1065" s="11" t="s">
        <v>156</v>
      </c>
      <c r="BA1065" s="11" t="s">
        <v>1503</v>
      </c>
      <c r="BB1065" s="17">
        <v>0</v>
      </c>
      <c r="BC1065" s="17">
        <v>1</v>
      </c>
      <c r="BD1065" s="11" t="s">
        <v>1504</v>
      </c>
      <c r="BE1065" s="10">
        <v>0</v>
      </c>
      <c r="BF1065" s="8">
        <v>0</v>
      </c>
      <c r="BG1065" s="10">
        <v>0</v>
      </c>
      <c r="BH1065" s="10">
        <v>0</v>
      </c>
      <c r="BI1065" s="10">
        <v>0</v>
      </c>
      <c r="BJ1065" s="10">
        <v>0</v>
      </c>
      <c r="BK1065" s="25">
        <v>0</v>
      </c>
      <c r="BL1065" s="12">
        <v>0</v>
      </c>
      <c r="BM1065" s="12">
        <v>0</v>
      </c>
      <c r="BN1065" s="12">
        <v>0</v>
      </c>
      <c r="BO1065" s="12">
        <v>0</v>
      </c>
      <c r="BP1065" s="12">
        <v>0</v>
      </c>
      <c r="BQ1065" s="12">
        <v>0</v>
      </c>
      <c r="BR1065" s="12">
        <v>0</v>
      </c>
      <c r="BS1065" s="12"/>
      <c r="BT1065" s="12"/>
      <c r="BU1065" s="12"/>
      <c r="BV1065" s="12">
        <v>0</v>
      </c>
      <c r="BW1065" s="12">
        <v>0</v>
      </c>
      <c r="BX1065" s="12">
        <v>0</v>
      </c>
    </row>
    <row r="1066" ht="20.1" customHeight="1" spans="3:76">
      <c r="C1066" s="10">
        <v>69060101</v>
      </c>
      <c r="D1066" s="11" t="s">
        <v>1505</v>
      </c>
      <c r="E1066" s="10">
        <v>1</v>
      </c>
      <c r="F1066" s="12">
        <v>80000001</v>
      </c>
      <c r="G1066" s="10">
        <v>69060102</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1506</v>
      </c>
      <c r="BB1066" s="17">
        <v>0</v>
      </c>
      <c r="BC1066" s="17">
        <v>1</v>
      </c>
      <c r="BD1066" s="11" t="s">
        <v>1507</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69060102</v>
      </c>
      <c r="D1067" s="11" t="s">
        <v>1508</v>
      </c>
      <c r="E1067" s="10">
        <v>2</v>
      </c>
      <c r="F1067" s="12">
        <v>80000001</v>
      </c>
      <c r="G1067" s="10">
        <v>69060103</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1509</v>
      </c>
      <c r="BB1067" s="17">
        <v>0</v>
      </c>
      <c r="BC1067" s="17">
        <v>1</v>
      </c>
      <c r="BD1067" s="11" t="s">
        <v>1510</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69060103</v>
      </c>
      <c r="D1068" s="11" t="s">
        <v>1511</v>
      </c>
      <c r="E1068" s="10">
        <v>3</v>
      </c>
      <c r="F1068" s="12">
        <v>80000001</v>
      </c>
      <c r="G1068" s="10">
        <v>69060104</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1512</v>
      </c>
      <c r="BB1068" s="17">
        <v>0</v>
      </c>
      <c r="BC1068" s="17">
        <v>1</v>
      </c>
      <c r="BD1068" s="11" t="s">
        <v>1513</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69060104</v>
      </c>
      <c r="D1069" s="11" t="s">
        <v>1514</v>
      </c>
      <c r="E1069" s="10">
        <v>4</v>
      </c>
      <c r="F1069" s="12">
        <v>80000001</v>
      </c>
      <c r="G1069" s="10">
        <v>69060105</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1515</v>
      </c>
      <c r="BB1069" s="17">
        <v>0</v>
      </c>
      <c r="BC1069" s="17">
        <v>1</v>
      </c>
      <c r="BD1069" s="11" t="s">
        <v>1516</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69060105</v>
      </c>
      <c r="D1070" s="11" t="s">
        <v>1517</v>
      </c>
      <c r="E1070" s="10">
        <v>5</v>
      </c>
      <c r="F1070" s="12">
        <v>80000001</v>
      </c>
      <c r="G1070" s="10">
        <v>69060106</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1518</v>
      </c>
      <c r="BB1070" s="17">
        <v>0</v>
      </c>
      <c r="BC1070" s="17">
        <v>1</v>
      </c>
      <c r="BD1070" s="11" t="s">
        <v>1519</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69060106</v>
      </c>
      <c r="D1071" s="11" t="s">
        <v>1520</v>
      </c>
      <c r="E1071" s="10">
        <v>6</v>
      </c>
      <c r="F1071" s="12">
        <v>80000001</v>
      </c>
      <c r="G1071" s="10">
        <v>69060107</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1521</v>
      </c>
      <c r="BB1071" s="17">
        <v>0</v>
      </c>
      <c r="BC1071" s="17">
        <v>1</v>
      </c>
      <c r="BD1071" s="11" t="s">
        <v>1522</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69060107</v>
      </c>
      <c r="D1072" s="11" t="s">
        <v>1523</v>
      </c>
      <c r="E1072" s="10">
        <v>7</v>
      </c>
      <c r="F1072" s="12">
        <v>80000001</v>
      </c>
      <c r="G1072" s="10">
        <v>69060108</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1524</v>
      </c>
      <c r="BB1072" s="17">
        <v>0</v>
      </c>
      <c r="BC1072" s="17">
        <v>1</v>
      </c>
      <c r="BD1072" s="11" t="s">
        <v>1525</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69060108</v>
      </c>
      <c r="D1073" s="11" t="s">
        <v>1526</v>
      </c>
      <c r="E1073" s="10">
        <v>8</v>
      </c>
      <c r="F1073" s="12">
        <v>80000001</v>
      </c>
      <c r="G1073" s="10">
        <v>69060109</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1527</v>
      </c>
      <c r="BB1073" s="17">
        <v>0</v>
      </c>
      <c r="BC1073" s="17">
        <v>1</v>
      </c>
      <c r="BD1073" s="11" t="s">
        <v>1528</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69060109</v>
      </c>
      <c r="D1074" s="11" t="s">
        <v>1529</v>
      </c>
      <c r="E1074" s="10">
        <v>9</v>
      </c>
      <c r="F1074" s="12">
        <v>80000001</v>
      </c>
      <c r="G1074" s="10">
        <v>69060110</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1530</v>
      </c>
      <c r="BB1074" s="17">
        <v>0</v>
      </c>
      <c r="BC1074" s="17">
        <v>1</v>
      </c>
      <c r="BD1074" s="11" t="s">
        <v>1531</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69060110</v>
      </c>
      <c r="D1075" s="11" t="s">
        <v>1532</v>
      </c>
      <c r="E1075" s="10">
        <v>10</v>
      </c>
      <c r="F1075" s="12">
        <v>80000001</v>
      </c>
      <c r="G1075" s="10">
        <v>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1533</v>
      </c>
      <c r="BB1075" s="17">
        <v>0</v>
      </c>
      <c r="BC1075" s="17">
        <v>1</v>
      </c>
      <c r="BD1075" s="11" t="s">
        <v>1534</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69060200</v>
      </c>
      <c r="D1076" s="11" t="s">
        <v>1535</v>
      </c>
      <c r="E1076" s="10">
        <v>0</v>
      </c>
      <c r="F1076" s="12">
        <v>80000001</v>
      </c>
      <c r="G1076" s="10">
        <f>C1077</f>
        <v>69060201</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1536</v>
      </c>
      <c r="BB1076" s="17">
        <v>0</v>
      </c>
      <c r="BC1076" s="17">
        <v>1</v>
      </c>
      <c r="BD1076" s="11" t="s">
        <v>1504</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69060201</v>
      </c>
      <c r="D1077" s="11" t="s">
        <v>1537</v>
      </c>
      <c r="E1077" s="10">
        <v>1</v>
      </c>
      <c r="F1077" s="12">
        <v>80000001</v>
      </c>
      <c r="G1077" s="10">
        <f t="shared" ref="G1077:G1085" si="115">C1078</f>
        <v>69060202</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1538</v>
      </c>
      <c r="BB1077" s="17">
        <v>0</v>
      </c>
      <c r="BC1077" s="17">
        <v>1</v>
      </c>
      <c r="BD1077" s="11" t="s">
        <v>1539</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69060202</v>
      </c>
      <c r="D1078" s="11" t="s">
        <v>1540</v>
      </c>
      <c r="E1078" s="10">
        <v>2</v>
      </c>
      <c r="F1078" s="12">
        <v>80000001</v>
      </c>
      <c r="G1078" s="10">
        <f t="shared" si="115"/>
        <v>69060203</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1541</v>
      </c>
      <c r="BB1078" s="17">
        <v>0</v>
      </c>
      <c r="BC1078" s="17">
        <v>1</v>
      </c>
      <c r="BD1078" s="11" t="s">
        <v>1542</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69060203</v>
      </c>
      <c r="D1079" s="11" t="s">
        <v>1543</v>
      </c>
      <c r="E1079" s="10">
        <v>3</v>
      </c>
      <c r="F1079" s="12">
        <v>80000001</v>
      </c>
      <c r="G1079" s="10">
        <f t="shared" si="115"/>
        <v>69060204</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1544</v>
      </c>
      <c r="BB1079" s="17">
        <v>0</v>
      </c>
      <c r="BC1079" s="17">
        <v>1</v>
      </c>
      <c r="BD1079" s="11" t="s">
        <v>1545</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69060204</v>
      </c>
      <c r="D1080" s="11" t="s">
        <v>1546</v>
      </c>
      <c r="E1080" s="10">
        <v>4</v>
      </c>
      <c r="F1080" s="12">
        <v>80000001</v>
      </c>
      <c r="G1080" s="10">
        <f t="shared" si="115"/>
        <v>69060205</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1547</v>
      </c>
      <c r="BB1080" s="17">
        <v>0</v>
      </c>
      <c r="BC1080" s="17">
        <v>1</v>
      </c>
      <c r="BD1080" s="11" t="s">
        <v>1548</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69060205</v>
      </c>
      <c r="D1081" s="11" t="s">
        <v>1549</v>
      </c>
      <c r="E1081" s="10">
        <v>5</v>
      </c>
      <c r="F1081" s="12">
        <v>80000001</v>
      </c>
      <c r="G1081" s="10">
        <f t="shared" si="115"/>
        <v>69060206</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1550</v>
      </c>
      <c r="BB1081" s="17">
        <v>0</v>
      </c>
      <c r="BC1081" s="17">
        <v>1</v>
      </c>
      <c r="BD1081" s="11" t="s">
        <v>1551</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69060206</v>
      </c>
      <c r="D1082" s="11" t="s">
        <v>1552</v>
      </c>
      <c r="E1082" s="10">
        <v>6</v>
      </c>
      <c r="F1082" s="12">
        <v>80000001</v>
      </c>
      <c r="G1082" s="10">
        <f t="shared" si="115"/>
        <v>69060207</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1553</v>
      </c>
      <c r="BB1082" s="17">
        <v>0</v>
      </c>
      <c r="BC1082" s="17">
        <v>1</v>
      </c>
      <c r="BD1082" s="11" t="s">
        <v>1554</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69060207</v>
      </c>
      <c r="D1083" s="11" t="s">
        <v>1555</v>
      </c>
      <c r="E1083" s="10">
        <v>7</v>
      </c>
      <c r="F1083" s="12">
        <v>80000001</v>
      </c>
      <c r="G1083" s="10">
        <f t="shared" si="115"/>
        <v>69060208</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1556</v>
      </c>
      <c r="BB1083" s="17">
        <v>0</v>
      </c>
      <c r="BC1083" s="17">
        <v>1</v>
      </c>
      <c r="BD1083" s="11" t="s">
        <v>1557</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69060208</v>
      </c>
      <c r="D1084" s="11" t="s">
        <v>1558</v>
      </c>
      <c r="E1084" s="10">
        <v>8</v>
      </c>
      <c r="F1084" s="12">
        <v>80000001</v>
      </c>
      <c r="G1084" s="10">
        <f t="shared" si="115"/>
        <v>69060209</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1559</v>
      </c>
      <c r="BB1084" s="17">
        <v>0</v>
      </c>
      <c r="BC1084" s="17">
        <v>1</v>
      </c>
      <c r="BD1084" s="11" t="s">
        <v>1560</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69060209</v>
      </c>
      <c r="D1085" s="11" t="s">
        <v>1561</v>
      </c>
      <c r="E1085" s="10">
        <v>9</v>
      </c>
      <c r="F1085" s="12">
        <v>80000001</v>
      </c>
      <c r="G1085" s="10">
        <f t="shared" si="115"/>
        <v>69060210</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1562</v>
      </c>
      <c r="BB1085" s="17">
        <v>0</v>
      </c>
      <c r="BC1085" s="17">
        <v>1</v>
      </c>
      <c r="BD1085" s="11" t="s">
        <v>1563</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69060210</v>
      </c>
      <c r="D1086" s="11" t="s">
        <v>1564</v>
      </c>
      <c r="E1086" s="10">
        <v>10</v>
      </c>
      <c r="F1086" s="12">
        <v>80000001</v>
      </c>
      <c r="G1086" s="10">
        <v>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1565</v>
      </c>
      <c r="BB1086" s="17">
        <v>0</v>
      </c>
      <c r="BC1086" s="17">
        <v>1</v>
      </c>
      <c r="BD1086" s="11" t="s">
        <v>1566</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69060300</v>
      </c>
      <c r="D1087" s="11" t="s">
        <v>1567</v>
      </c>
      <c r="E1087" s="10">
        <v>0</v>
      </c>
      <c r="F1087" s="12">
        <v>80000001</v>
      </c>
      <c r="G1087" s="10">
        <f>C1088</f>
        <v>69060301</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1568</v>
      </c>
      <c r="BB1087" s="17">
        <v>0</v>
      </c>
      <c r="BC1087" s="17">
        <v>1</v>
      </c>
      <c r="BD1087" s="11" t="s">
        <v>1504</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69060301</v>
      </c>
      <c r="D1088" s="11" t="s">
        <v>1569</v>
      </c>
      <c r="E1088" s="10">
        <v>1</v>
      </c>
      <c r="F1088" s="12">
        <v>80000001</v>
      </c>
      <c r="G1088" s="10">
        <f t="shared" ref="G1088:G1096" si="116">C1089</f>
        <v>69060302</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1570</v>
      </c>
      <c r="BB1088" s="17">
        <v>0</v>
      </c>
      <c r="BC1088" s="17">
        <v>1</v>
      </c>
      <c r="BD1088" s="11" t="s">
        <v>1571</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69060302</v>
      </c>
      <c r="D1089" s="11" t="s">
        <v>1572</v>
      </c>
      <c r="E1089" s="10">
        <v>2</v>
      </c>
      <c r="F1089" s="12">
        <v>80000001</v>
      </c>
      <c r="G1089" s="10">
        <f t="shared" si="116"/>
        <v>69060303</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1573</v>
      </c>
      <c r="BB1089" s="17">
        <v>0</v>
      </c>
      <c r="BC1089" s="17">
        <v>1</v>
      </c>
      <c r="BD1089" s="11" t="s">
        <v>1574</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69060303</v>
      </c>
      <c r="D1090" s="11" t="s">
        <v>1575</v>
      </c>
      <c r="E1090" s="10">
        <v>3</v>
      </c>
      <c r="F1090" s="12">
        <v>80000001</v>
      </c>
      <c r="G1090" s="10">
        <f t="shared" si="116"/>
        <v>69060304</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1576</v>
      </c>
      <c r="BB1090" s="17">
        <v>0</v>
      </c>
      <c r="BC1090" s="17">
        <v>1</v>
      </c>
      <c r="BD1090" s="11" t="s">
        <v>1577</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69060304</v>
      </c>
      <c r="D1091" s="11" t="s">
        <v>1578</v>
      </c>
      <c r="E1091" s="10">
        <v>4</v>
      </c>
      <c r="F1091" s="12">
        <v>80000001</v>
      </c>
      <c r="G1091" s="10">
        <f t="shared" si="116"/>
        <v>69060305</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1579</v>
      </c>
      <c r="BB1091" s="17">
        <v>0</v>
      </c>
      <c r="BC1091" s="17">
        <v>1</v>
      </c>
      <c r="BD1091" s="11" t="s">
        <v>1580</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69060305</v>
      </c>
      <c r="D1092" s="11" t="s">
        <v>1581</v>
      </c>
      <c r="E1092" s="10">
        <v>5</v>
      </c>
      <c r="F1092" s="12">
        <v>80000001</v>
      </c>
      <c r="G1092" s="10">
        <f t="shared" si="116"/>
        <v>69060306</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1582</v>
      </c>
      <c r="BB1092" s="17">
        <v>0</v>
      </c>
      <c r="BC1092" s="17">
        <v>1</v>
      </c>
      <c r="BD1092" s="11" t="s">
        <v>1583</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69060306</v>
      </c>
      <c r="D1093" s="11" t="s">
        <v>1584</v>
      </c>
      <c r="E1093" s="10">
        <v>6</v>
      </c>
      <c r="F1093" s="12">
        <v>80000001</v>
      </c>
      <c r="G1093" s="10">
        <f t="shared" si="116"/>
        <v>69060307</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1585</v>
      </c>
      <c r="BB1093" s="17">
        <v>0</v>
      </c>
      <c r="BC1093" s="17">
        <v>1</v>
      </c>
      <c r="BD1093" s="11" t="s">
        <v>1586</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69060307</v>
      </c>
      <c r="D1094" s="11" t="s">
        <v>1587</v>
      </c>
      <c r="E1094" s="10">
        <v>7</v>
      </c>
      <c r="F1094" s="12">
        <v>80000001</v>
      </c>
      <c r="G1094" s="10">
        <f t="shared" si="116"/>
        <v>69060308</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1588</v>
      </c>
      <c r="BB1094" s="17">
        <v>0</v>
      </c>
      <c r="BC1094" s="17">
        <v>1</v>
      </c>
      <c r="BD1094" s="11" t="s">
        <v>1589</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69060308</v>
      </c>
      <c r="D1095" s="11" t="s">
        <v>1590</v>
      </c>
      <c r="E1095" s="10">
        <v>8</v>
      </c>
      <c r="F1095" s="12">
        <v>80000001</v>
      </c>
      <c r="G1095" s="10">
        <f t="shared" si="116"/>
        <v>69060309</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1591</v>
      </c>
      <c r="BB1095" s="17">
        <v>0</v>
      </c>
      <c r="BC1095" s="17">
        <v>1</v>
      </c>
      <c r="BD1095" s="11" t="s">
        <v>1592</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69060309</v>
      </c>
      <c r="D1096" s="11" t="s">
        <v>1593</v>
      </c>
      <c r="E1096" s="10">
        <v>9</v>
      </c>
      <c r="F1096" s="12">
        <v>80000001</v>
      </c>
      <c r="G1096" s="10">
        <f t="shared" si="116"/>
        <v>69060310</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1594</v>
      </c>
      <c r="BB1096" s="17">
        <v>0</v>
      </c>
      <c r="BC1096" s="17">
        <v>1</v>
      </c>
      <c r="BD1096" s="11" t="s">
        <v>1595</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69060310</v>
      </c>
      <c r="D1097" s="11" t="s">
        <v>1596</v>
      </c>
      <c r="E1097" s="10">
        <v>10</v>
      </c>
      <c r="F1097" s="12">
        <v>80000001</v>
      </c>
      <c r="G1097" s="10">
        <v>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1597</v>
      </c>
      <c r="BB1097" s="17">
        <v>0</v>
      </c>
      <c r="BC1097" s="17">
        <v>1</v>
      </c>
      <c r="BD1097" s="11" t="s">
        <v>1598</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69060400</v>
      </c>
      <c r="D1098" s="11" t="s">
        <v>1599</v>
      </c>
      <c r="E1098" s="10">
        <v>0</v>
      </c>
      <c r="F1098" s="12">
        <v>80000001</v>
      </c>
      <c r="G1098" s="10">
        <f>C1099</f>
        <v>69060401</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1600</v>
      </c>
      <c r="BB1098" s="17">
        <v>0</v>
      </c>
      <c r="BC1098" s="17">
        <v>1</v>
      </c>
      <c r="BD1098" s="11" t="s">
        <v>1504</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69060401</v>
      </c>
      <c r="D1099" s="11" t="s">
        <v>1601</v>
      </c>
      <c r="E1099" s="10">
        <v>1</v>
      </c>
      <c r="F1099" s="12">
        <v>80000001</v>
      </c>
      <c r="G1099" s="10">
        <f t="shared" ref="G1099:G1107" si="117">C1100</f>
        <v>69060402</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1602</v>
      </c>
      <c r="BB1099" s="17">
        <v>0</v>
      </c>
      <c r="BC1099" s="17">
        <v>1</v>
      </c>
      <c r="BD1099" s="11" t="s">
        <v>1603</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69060402</v>
      </c>
      <c r="D1100" s="11" t="s">
        <v>1604</v>
      </c>
      <c r="E1100" s="10">
        <v>2</v>
      </c>
      <c r="F1100" s="12">
        <v>80000001</v>
      </c>
      <c r="G1100" s="10">
        <f t="shared" si="117"/>
        <v>69060403</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1605</v>
      </c>
      <c r="BB1100" s="17">
        <v>0</v>
      </c>
      <c r="BC1100" s="17">
        <v>1</v>
      </c>
      <c r="BD1100" s="11" t="s">
        <v>1606</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69060403</v>
      </c>
      <c r="D1101" s="11" t="s">
        <v>1607</v>
      </c>
      <c r="E1101" s="10">
        <v>3</v>
      </c>
      <c r="F1101" s="12">
        <v>80000001</v>
      </c>
      <c r="G1101" s="10">
        <f t="shared" si="117"/>
        <v>69060404</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1608</v>
      </c>
      <c r="BB1101" s="17">
        <v>0</v>
      </c>
      <c r="BC1101" s="17">
        <v>1</v>
      </c>
      <c r="BD1101" s="11" t="s">
        <v>1609</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69060404</v>
      </c>
      <c r="D1102" s="11" t="s">
        <v>1610</v>
      </c>
      <c r="E1102" s="10">
        <v>4</v>
      </c>
      <c r="F1102" s="12">
        <v>80000001</v>
      </c>
      <c r="G1102" s="10">
        <f t="shared" si="117"/>
        <v>69060405</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1611</v>
      </c>
      <c r="BB1102" s="17">
        <v>0</v>
      </c>
      <c r="BC1102" s="17">
        <v>1</v>
      </c>
      <c r="BD1102" s="11" t="s">
        <v>1612</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69060405</v>
      </c>
      <c r="D1103" s="11" t="s">
        <v>1613</v>
      </c>
      <c r="E1103" s="10">
        <v>5</v>
      </c>
      <c r="F1103" s="12">
        <v>80000001</v>
      </c>
      <c r="G1103" s="10">
        <f t="shared" si="117"/>
        <v>69060406</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1614</v>
      </c>
      <c r="BB1103" s="17">
        <v>0</v>
      </c>
      <c r="BC1103" s="17">
        <v>1</v>
      </c>
      <c r="BD1103" s="11" t="s">
        <v>1615</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69060406</v>
      </c>
      <c r="D1104" s="11" t="s">
        <v>1616</v>
      </c>
      <c r="E1104" s="10">
        <v>6</v>
      </c>
      <c r="F1104" s="12">
        <v>80000001</v>
      </c>
      <c r="G1104" s="10">
        <f t="shared" si="117"/>
        <v>69060407</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1617</v>
      </c>
      <c r="BB1104" s="17">
        <v>0</v>
      </c>
      <c r="BC1104" s="17">
        <v>1</v>
      </c>
      <c r="BD1104" s="11" t="s">
        <v>1618</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69060407</v>
      </c>
      <c r="D1105" s="11" t="s">
        <v>1619</v>
      </c>
      <c r="E1105" s="10">
        <v>7</v>
      </c>
      <c r="F1105" s="12">
        <v>80000001</v>
      </c>
      <c r="G1105" s="10">
        <f t="shared" si="117"/>
        <v>69060408</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1620</v>
      </c>
      <c r="BB1105" s="17">
        <v>0</v>
      </c>
      <c r="BC1105" s="17">
        <v>1</v>
      </c>
      <c r="BD1105" s="11" t="s">
        <v>1621</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69060408</v>
      </c>
      <c r="D1106" s="11" t="s">
        <v>1622</v>
      </c>
      <c r="E1106" s="10">
        <v>8</v>
      </c>
      <c r="F1106" s="12">
        <v>80000001</v>
      </c>
      <c r="G1106" s="10">
        <f t="shared" si="117"/>
        <v>69060409</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1623</v>
      </c>
      <c r="BB1106" s="17">
        <v>0</v>
      </c>
      <c r="BC1106" s="17">
        <v>1</v>
      </c>
      <c r="BD1106" s="11" t="s">
        <v>1624</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69060409</v>
      </c>
      <c r="D1107" s="11" t="s">
        <v>1625</v>
      </c>
      <c r="E1107" s="10">
        <v>9</v>
      </c>
      <c r="F1107" s="12">
        <v>80000001</v>
      </c>
      <c r="G1107" s="10">
        <f t="shared" si="117"/>
        <v>69060410</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1626</v>
      </c>
      <c r="BB1107" s="17">
        <v>0</v>
      </c>
      <c r="BC1107" s="17">
        <v>1</v>
      </c>
      <c r="BD1107" s="11" t="s">
        <v>1627</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69060410</v>
      </c>
      <c r="D1108" s="11" t="s">
        <v>1628</v>
      </c>
      <c r="E1108" s="10">
        <v>10</v>
      </c>
      <c r="F1108" s="12">
        <v>80000001</v>
      </c>
      <c r="G1108" s="10">
        <v>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1629</v>
      </c>
      <c r="BB1108" s="17">
        <v>0</v>
      </c>
      <c r="BC1108" s="17">
        <v>1</v>
      </c>
      <c r="BD1108" s="11" t="s">
        <v>1630</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69060500</v>
      </c>
      <c r="D1109" s="11" t="s">
        <v>1631</v>
      </c>
      <c r="E1109" s="10">
        <v>0</v>
      </c>
      <c r="F1109" s="12">
        <v>80000001</v>
      </c>
      <c r="G1109" s="10">
        <f>C1110</f>
        <v>69060501</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1632</v>
      </c>
      <c r="BB1109" s="17">
        <v>0</v>
      </c>
      <c r="BC1109" s="17">
        <v>1</v>
      </c>
      <c r="BD1109" s="11" t="s">
        <v>1504</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69060501</v>
      </c>
      <c r="D1110" s="11" t="s">
        <v>1633</v>
      </c>
      <c r="E1110" s="10">
        <v>1</v>
      </c>
      <c r="F1110" s="12">
        <v>80000001</v>
      </c>
      <c r="G1110" s="10">
        <f t="shared" ref="G1110:G1118" si="118">C1111</f>
        <v>69060502</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1634</v>
      </c>
      <c r="BB1110" s="17">
        <v>0</v>
      </c>
      <c r="BC1110" s="17">
        <v>1</v>
      </c>
      <c r="BD1110" s="11" t="s">
        <v>1635</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69060502</v>
      </c>
      <c r="D1111" s="11" t="s">
        <v>1636</v>
      </c>
      <c r="E1111" s="10">
        <v>2</v>
      </c>
      <c r="F1111" s="12">
        <v>80000001</v>
      </c>
      <c r="G1111" s="10">
        <f t="shared" si="118"/>
        <v>69060503</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1637</v>
      </c>
      <c r="BB1111" s="17">
        <v>0</v>
      </c>
      <c r="BC1111" s="17">
        <v>1</v>
      </c>
      <c r="BD1111" s="11" t="s">
        <v>1638</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69060503</v>
      </c>
      <c r="D1112" s="11" t="s">
        <v>1639</v>
      </c>
      <c r="E1112" s="10">
        <v>3</v>
      </c>
      <c r="F1112" s="12">
        <v>80000001</v>
      </c>
      <c r="G1112" s="10">
        <f t="shared" si="118"/>
        <v>69060504</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1640</v>
      </c>
      <c r="BB1112" s="17">
        <v>0</v>
      </c>
      <c r="BC1112" s="17">
        <v>1</v>
      </c>
      <c r="BD1112" s="11" t="s">
        <v>1641</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69060504</v>
      </c>
      <c r="D1113" s="11" t="s">
        <v>1642</v>
      </c>
      <c r="E1113" s="10">
        <v>4</v>
      </c>
      <c r="F1113" s="12">
        <v>80000001</v>
      </c>
      <c r="G1113" s="10">
        <f t="shared" si="118"/>
        <v>69060505</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1643</v>
      </c>
      <c r="BB1113" s="17">
        <v>0</v>
      </c>
      <c r="BC1113" s="17">
        <v>1</v>
      </c>
      <c r="BD1113" s="11" t="s">
        <v>1644</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69060505</v>
      </c>
      <c r="D1114" s="11" t="s">
        <v>1645</v>
      </c>
      <c r="E1114" s="10">
        <v>5</v>
      </c>
      <c r="F1114" s="12">
        <v>80000001</v>
      </c>
      <c r="G1114" s="10">
        <f t="shared" si="118"/>
        <v>69060506</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1646</v>
      </c>
      <c r="BB1114" s="17">
        <v>0</v>
      </c>
      <c r="BC1114" s="17">
        <v>1</v>
      </c>
      <c r="BD1114" s="11" t="s">
        <v>1647</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69060506</v>
      </c>
      <c r="D1115" s="11" t="s">
        <v>1648</v>
      </c>
      <c r="E1115" s="10">
        <v>6</v>
      </c>
      <c r="F1115" s="12">
        <v>80000001</v>
      </c>
      <c r="G1115" s="10">
        <f t="shared" si="118"/>
        <v>69060507</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1649</v>
      </c>
      <c r="BB1115" s="17">
        <v>0</v>
      </c>
      <c r="BC1115" s="17">
        <v>1</v>
      </c>
      <c r="BD1115" s="11" t="s">
        <v>1650</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69060507</v>
      </c>
      <c r="D1116" s="11" t="s">
        <v>1651</v>
      </c>
      <c r="E1116" s="10">
        <v>7</v>
      </c>
      <c r="F1116" s="12">
        <v>80000001</v>
      </c>
      <c r="G1116" s="10">
        <f t="shared" si="118"/>
        <v>69060508</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1652</v>
      </c>
      <c r="BB1116" s="17">
        <v>0</v>
      </c>
      <c r="BC1116" s="17">
        <v>1</v>
      </c>
      <c r="BD1116" s="11" t="s">
        <v>1653</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69060508</v>
      </c>
      <c r="D1117" s="11" t="s">
        <v>1654</v>
      </c>
      <c r="E1117" s="10">
        <v>8</v>
      </c>
      <c r="F1117" s="12">
        <v>80000001</v>
      </c>
      <c r="G1117" s="10">
        <f t="shared" si="118"/>
        <v>69060509</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1655</v>
      </c>
      <c r="BB1117" s="17">
        <v>0</v>
      </c>
      <c r="BC1117" s="17">
        <v>1</v>
      </c>
      <c r="BD1117" s="11" t="s">
        <v>1656</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69060509</v>
      </c>
      <c r="D1118" s="11" t="s">
        <v>1657</v>
      </c>
      <c r="E1118" s="10">
        <v>9</v>
      </c>
      <c r="F1118" s="12">
        <v>80000001</v>
      </c>
      <c r="G1118" s="10">
        <f t="shared" si="118"/>
        <v>69060510</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1658</v>
      </c>
      <c r="BB1118" s="17">
        <v>0</v>
      </c>
      <c r="BC1118" s="17">
        <v>1</v>
      </c>
      <c r="BD1118" s="11" t="s">
        <v>1659</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69060510</v>
      </c>
      <c r="D1119" s="11" t="s">
        <v>1660</v>
      </c>
      <c r="E1119" s="10">
        <v>10</v>
      </c>
      <c r="F1119" s="12">
        <v>80000001</v>
      </c>
      <c r="G1119" s="10">
        <v>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1661</v>
      </c>
      <c r="BB1119" s="17">
        <v>0</v>
      </c>
      <c r="BC1119" s="17">
        <v>1</v>
      </c>
      <c r="BD1119" s="11" t="s">
        <v>1662</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69060600</v>
      </c>
      <c r="D1120" s="11" t="s">
        <v>1663</v>
      </c>
      <c r="E1120" s="10">
        <v>1</v>
      </c>
      <c r="F1120" s="12">
        <v>80000001</v>
      </c>
      <c r="G1120" s="10">
        <v>69060601</v>
      </c>
      <c r="H1120" s="10">
        <v>0</v>
      </c>
      <c r="I1120" s="10">
        <v>20</v>
      </c>
      <c r="J1120" s="10">
        <v>2</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1664</v>
      </c>
      <c r="BB1120" s="17">
        <v>0</v>
      </c>
      <c r="BC1120" s="17">
        <v>1</v>
      </c>
      <c r="BD1120" s="11" t="s">
        <v>1504</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69060601</v>
      </c>
      <c r="D1121" s="11" t="s">
        <v>1665</v>
      </c>
      <c r="E1121" s="10">
        <v>1</v>
      </c>
      <c r="F1121" s="12">
        <v>80000001</v>
      </c>
      <c r="G1121" s="10">
        <v>69060602</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1173</v>
      </c>
      <c r="BB1121" s="17">
        <v>0</v>
      </c>
      <c r="BC1121" s="17">
        <v>1</v>
      </c>
      <c r="BD1121" s="11" t="s">
        <v>1666</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69060602</v>
      </c>
      <c r="D1122" s="11" t="s">
        <v>1667</v>
      </c>
      <c r="E1122" s="10">
        <v>1</v>
      </c>
      <c r="F1122" s="12">
        <v>80000001</v>
      </c>
      <c r="G1122" s="10">
        <v>0</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254</v>
      </c>
      <c r="BB1122" s="17">
        <v>0</v>
      </c>
      <c r="BC1122" s="17">
        <v>1</v>
      </c>
      <c r="BD1122" s="11" t="s">
        <v>1668</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69060700</v>
      </c>
      <c r="D1123" s="11" t="s">
        <v>1669</v>
      </c>
      <c r="E1123" s="10">
        <v>1</v>
      </c>
      <c r="F1123" s="12">
        <v>80000001</v>
      </c>
      <c r="G1123" s="10">
        <v>69060701</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1664</v>
      </c>
      <c r="BB1123" s="17">
        <v>0</v>
      </c>
      <c r="BC1123" s="17">
        <v>1</v>
      </c>
      <c r="BD1123" s="11" t="s">
        <v>1504</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69060701</v>
      </c>
      <c r="D1124" s="11" t="s">
        <v>1670</v>
      </c>
      <c r="E1124" s="10">
        <v>1</v>
      </c>
      <c r="F1124" s="12">
        <v>80000001</v>
      </c>
      <c r="G1124" s="10">
        <v>69060702</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1173</v>
      </c>
      <c r="BB1124" s="17">
        <v>0</v>
      </c>
      <c r="BC1124" s="17">
        <v>1</v>
      </c>
      <c r="BD1124" s="11" t="s">
        <v>1671</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69060702</v>
      </c>
      <c r="D1125" s="11" t="s">
        <v>1672</v>
      </c>
      <c r="E1125" s="10">
        <v>1</v>
      </c>
      <c r="F1125" s="12">
        <v>80000001</v>
      </c>
      <c r="G1125" s="10">
        <v>0</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254</v>
      </c>
      <c r="BB1125" s="17">
        <v>0</v>
      </c>
      <c r="BC1125" s="17">
        <v>1</v>
      </c>
      <c r="BD1125" s="11" t="s">
        <v>1673</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69060800</v>
      </c>
      <c r="D1126" s="78" t="s">
        <v>1674</v>
      </c>
      <c r="E1126" s="77">
        <v>1</v>
      </c>
      <c r="F1126" s="12">
        <v>80000001</v>
      </c>
      <c r="G1126" s="10">
        <v>69060801</v>
      </c>
      <c r="H1126" s="10">
        <v>0</v>
      </c>
      <c r="I1126" s="10">
        <v>20</v>
      </c>
      <c r="J1126" s="77">
        <v>3</v>
      </c>
      <c r="K1126" s="77">
        <v>0</v>
      </c>
      <c r="L1126" s="77">
        <v>0</v>
      </c>
      <c r="M1126" s="77">
        <v>0</v>
      </c>
      <c r="N1126" s="77">
        <v>2</v>
      </c>
      <c r="O1126" s="77">
        <v>0</v>
      </c>
      <c r="P1126" s="77">
        <v>0</v>
      </c>
      <c r="Q1126" s="77">
        <v>0</v>
      </c>
      <c r="R1126" s="77">
        <v>0</v>
      </c>
      <c r="S1126" s="77">
        <v>0</v>
      </c>
      <c r="T1126" s="77">
        <v>1</v>
      </c>
      <c r="U1126" s="77">
        <v>2</v>
      </c>
      <c r="V1126" s="77">
        <v>0</v>
      </c>
      <c r="W1126" s="77">
        <v>0</v>
      </c>
      <c r="X1126" s="77"/>
      <c r="Y1126" s="77">
        <v>0</v>
      </c>
      <c r="Z1126" s="77">
        <v>0</v>
      </c>
      <c r="AA1126" s="77">
        <v>0</v>
      </c>
      <c r="AB1126" s="77">
        <v>0</v>
      </c>
      <c r="AC1126" s="77">
        <v>1</v>
      </c>
      <c r="AD1126" s="77">
        <v>0</v>
      </c>
      <c r="AE1126" s="77">
        <v>20</v>
      </c>
      <c r="AF1126" s="77">
        <v>0</v>
      </c>
      <c r="AG1126" s="77">
        <v>0</v>
      </c>
      <c r="AH1126" s="77">
        <v>2</v>
      </c>
      <c r="AI1126" s="77">
        <v>0</v>
      </c>
      <c r="AJ1126" s="77">
        <v>0</v>
      </c>
      <c r="AK1126" s="77">
        <v>0</v>
      </c>
      <c r="AL1126" s="77">
        <v>0</v>
      </c>
      <c r="AM1126" s="77">
        <v>0</v>
      </c>
      <c r="AN1126" s="77">
        <v>0</v>
      </c>
      <c r="AO1126" s="77">
        <v>0</v>
      </c>
      <c r="AP1126" s="77">
        <v>1000</v>
      </c>
      <c r="AQ1126" s="77">
        <v>0</v>
      </c>
      <c r="AR1126" s="77">
        <v>0</v>
      </c>
      <c r="AS1126" s="77"/>
      <c r="AT1126" s="77" t="s">
        <v>153</v>
      </c>
      <c r="AU1126" s="77"/>
      <c r="AV1126" s="78" t="s">
        <v>171</v>
      </c>
      <c r="AW1126" s="77">
        <v>0</v>
      </c>
      <c r="AX1126" s="77">
        <v>0</v>
      </c>
      <c r="AY1126" s="77">
        <v>0</v>
      </c>
      <c r="AZ1126" s="78" t="s">
        <v>156</v>
      </c>
      <c r="BA1126" s="77" t="s">
        <v>153</v>
      </c>
      <c r="BB1126" s="77">
        <v>0</v>
      </c>
      <c r="BC1126" s="77">
        <v>1</v>
      </c>
      <c r="BD1126" s="11" t="s">
        <v>1504</v>
      </c>
      <c r="BE1126" s="77">
        <v>0</v>
      </c>
      <c r="BF1126" s="77">
        <v>0</v>
      </c>
      <c r="BG1126" s="77">
        <v>0</v>
      </c>
      <c r="BH1126" s="77">
        <v>0</v>
      </c>
      <c r="BI1126" s="77">
        <v>0</v>
      </c>
      <c r="BJ1126" s="77">
        <v>0</v>
      </c>
      <c r="BK1126" s="98">
        <v>0</v>
      </c>
      <c r="BL1126" s="77">
        <v>1</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69060801</v>
      </c>
      <c r="D1127" s="78" t="s">
        <v>1674</v>
      </c>
      <c r="E1127" s="77">
        <v>1</v>
      </c>
      <c r="F1127" s="12">
        <v>80000001</v>
      </c>
      <c r="G1127" s="77">
        <v>0</v>
      </c>
      <c r="H1127" s="77">
        <v>0</v>
      </c>
      <c r="I1127" s="10">
        <v>20</v>
      </c>
      <c r="J1127" s="77">
        <v>3</v>
      </c>
      <c r="K1127" s="77">
        <v>0</v>
      </c>
      <c r="L1127" s="77">
        <v>0</v>
      </c>
      <c r="M1127" s="77">
        <v>0</v>
      </c>
      <c r="N1127" s="77">
        <v>2</v>
      </c>
      <c r="O1127" s="77">
        <v>13</v>
      </c>
      <c r="P1127" s="77">
        <v>0.25</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v>80001031</v>
      </c>
      <c r="AT1127" s="77" t="s">
        <v>153</v>
      </c>
      <c r="AU1127" s="77"/>
      <c r="AV1127" s="78" t="s">
        <v>171</v>
      </c>
      <c r="AW1127" s="77" t="s">
        <v>211</v>
      </c>
      <c r="AX1127" s="77">
        <v>0</v>
      </c>
      <c r="AY1127" s="77">
        <v>40000003</v>
      </c>
      <c r="AZ1127" s="78" t="s">
        <v>156</v>
      </c>
      <c r="BA1127" s="77" t="s">
        <v>153</v>
      </c>
      <c r="BB1127" s="77">
        <v>0</v>
      </c>
      <c r="BC1127" s="77">
        <v>1</v>
      </c>
      <c r="BD1127" s="78" t="s">
        <v>1675</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70000001</v>
      </c>
      <c r="D1128" s="11" t="s">
        <v>181</v>
      </c>
      <c r="E1128" s="10">
        <v>1</v>
      </c>
      <c r="F1128" s="12">
        <v>80000001</v>
      </c>
      <c r="G1128" s="10">
        <v>0</v>
      </c>
      <c r="H1128" s="10">
        <v>0</v>
      </c>
      <c r="I1128" s="10">
        <v>1</v>
      </c>
      <c r="J1128" s="10">
        <v>0</v>
      </c>
      <c r="K1128" s="10">
        <v>0</v>
      </c>
      <c r="L1128" s="10">
        <v>0</v>
      </c>
      <c r="M1128" s="10">
        <v>0</v>
      </c>
      <c r="N1128" s="10">
        <v>1</v>
      </c>
      <c r="O1128" s="10">
        <v>0</v>
      </c>
      <c r="P1128" s="10">
        <v>0</v>
      </c>
      <c r="Q1128" s="10">
        <v>0</v>
      </c>
      <c r="R1128" s="12">
        <v>0</v>
      </c>
      <c r="S1128" s="17">
        <v>0</v>
      </c>
      <c r="T1128" s="8">
        <v>0</v>
      </c>
      <c r="U1128" s="10">
        <v>1</v>
      </c>
      <c r="V1128" s="10">
        <v>0</v>
      </c>
      <c r="W1128" s="10">
        <v>1</v>
      </c>
      <c r="X1128" s="10"/>
      <c r="Y1128" s="10">
        <v>0</v>
      </c>
      <c r="Z1128" s="10">
        <v>0</v>
      </c>
      <c r="AA1128" s="10">
        <v>0</v>
      </c>
      <c r="AB1128" s="10">
        <v>0</v>
      </c>
      <c r="AC1128" s="10">
        <v>1</v>
      </c>
      <c r="AD1128" s="10">
        <v>0</v>
      </c>
      <c r="AE1128" s="10">
        <v>1</v>
      </c>
      <c r="AF1128" s="10">
        <v>1</v>
      </c>
      <c r="AG1128" s="10">
        <v>2</v>
      </c>
      <c r="AH1128" s="12">
        <v>7</v>
      </c>
      <c r="AI1128" s="12">
        <v>0</v>
      </c>
      <c r="AJ1128" s="12">
        <v>0</v>
      </c>
      <c r="AK1128" s="12">
        <v>0</v>
      </c>
      <c r="AL1128" s="10">
        <v>0</v>
      </c>
      <c r="AM1128" s="10">
        <v>0</v>
      </c>
      <c r="AN1128" s="10">
        <v>0</v>
      </c>
      <c r="AO1128" s="10">
        <v>0</v>
      </c>
      <c r="AP1128" s="10">
        <v>700</v>
      </c>
      <c r="AQ1128" s="10">
        <v>0.5</v>
      </c>
      <c r="AR1128" s="10">
        <v>0</v>
      </c>
      <c r="AS1128" s="12">
        <v>0</v>
      </c>
      <c r="AT1128" s="10" t="s">
        <v>153</v>
      </c>
      <c r="AU1128" s="10"/>
      <c r="AV1128" s="11" t="s">
        <v>182</v>
      </c>
      <c r="AW1128" s="10">
        <v>0</v>
      </c>
      <c r="AX1128" s="60">
        <v>12000006</v>
      </c>
      <c r="AY1128" s="10">
        <v>0</v>
      </c>
      <c r="AZ1128" s="11" t="s">
        <v>156</v>
      </c>
      <c r="BA1128" s="11" t="s">
        <v>153</v>
      </c>
      <c r="BB1128" s="17">
        <v>0</v>
      </c>
      <c r="BC1128" s="17">
        <v>0</v>
      </c>
      <c r="BD1128" s="39"/>
      <c r="BE1128" s="10">
        <v>0</v>
      </c>
      <c r="BF1128" s="8">
        <v>0</v>
      </c>
      <c r="BG1128" s="10">
        <v>0</v>
      </c>
      <c r="BH1128" s="10">
        <v>0</v>
      </c>
      <c r="BI1128" s="10">
        <v>0</v>
      </c>
      <c r="BJ1128" s="10">
        <v>0</v>
      </c>
      <c r="BK1128" s="25">
        <v>0</v>
      </c>
      <c r="BL1128" s="12">
        <v>0</v>
      </c>
      <c r="BM1128" s="12">
        <v>0</v>
      </c>
      <c r="BN1128" s="12">
        <v>0</v>
      </c>
      <c r="BO1128" s="12">
        <v>0</v>
      </c>
      <c r="BP1128" s="12">
        <v>0</v>
      </c>
      <c r="BQ1128" s="12">
        <v>0</v>
      </c>
      <c r="BR1128" s="12">
        <v>0</v>
      </c>
      <c r="BS1128" s="12"/>
      <c r="BT1128" s="12"/>
      <c r="BU1128" s="12"/>
      <c r="BV1128" s="12">
        <v>0</v>
      </c>
      <c r="BW1128" s="12">
        <v>0</v>
      </c>
      <c r="BX1128" s="12">
        <v>0</v>
      </c>
    </row>
    <row r="1129" ht="20.1" customHeight="1" spans="3:76">
      <c r="C1129" s="60">
        <v>70000002</v>
      </c>
      <c r="D1129" s="59" t="s">
        <v>183</v>
      </c>
      <c r="E1129" s="60">
        <v>1</v>
      </c>
      <c r="F1129" s="12">
        <v>80000001</v>
      </c>
      <c r="G1129" s="60">
        <v>0</v>
      </c>
      <c r="H1129" s="60">
        <v>0</v>
      </c>
      <c r="I1129" s="60">
        <v>1</v>
      </c>
      <c r="J1129" s="60">
        <v>0</v>
      </c>
      <c r="K1129" s="28">
        <v>0</v>
      </c>
      <c r="L1129" s="60">
        <v>0</v>
      </c>
      <c r="M1129" s="60">
        <v>0</v>
      </c>
      <c r="N1129" s="60">
        <v>1</v>
      </c>
      <c r="O1129" s="60">
        <v>0</v>
      </c>
      <c r="P1129" s="60">
        <v>0</v>
      </c>
      <c r="Q1129" s="60">
        <v>0</v>
      </c>
      <c r="R1129" s="12">
        <v>0</v>
      </c>
      <c r="S1129" s="60">
        <v>0</v>
      </c>
      <c r="T1129" s="28">
        <v>0</v>
      </c>
      <c r="U1129" s="60">
        <v>1</v>
      </c>
      <c r="V1129" s="60">
        <v>0</v>
      </c>
      <c r="W1129" s="60">
        <v>1</v>
      </c>
      <c r="X1129" s="60"/>
      <c r="Y1129" s="60">
        <v>0</v>
      </c>
      <c r="Z1129" s="60">
        <v>0</v>
      </c>
      <c r="AA1129" s="60">
        <v>0</v>
      </c>
      <c r="AB1129" s="60">
        <v>0</v>
      </c>
      <c r="AC1129" s="60">
        <v>1</v>
      </c>
      <c r="AD1129" s="60">
        <v>0</v>
      </c>
      <c r="AE1129" s="60">
        <v>2</v>
      </c>
      <c r="AF1129" s="60">
        <v>1</v>
      </c>
      <c r="AG1129" s="60">
        <v>9</v>
      </c>
      <c r="AH1129" s="30">
        <v>7</v>
      </c>
      <c r="AI1129" s="30">
        <v>0</v>
      </c>
      <c r="AJ1129" s="12">
        <v>0</v>
      </c>
      <c r="AK1129" s="30">
        <v>9</v>
      </c>
      <c r="AL1129" s="60">
        <v>0</v>
      </c>
      <c r="AM1129" s="60">
        <v>0</v>
      </c>
      <c r="AN1129" s="60">
        <v>0</v>
      </c>
      <c r="AO1129" s="60">
        <v>0.5</v>
      </c>
      <c r="AP1129" s="60">
        <v>3000</v>
      </c>
      <c r="AQ1129" s="60">
        <v>0.2</v>
      </c>
      <c r="AR1129" s="60">
        <v>20</v>
      </c>
      <c r="AS1129" s="30">
        <v>0</v>
      </c>
      <c r="AT1129" s="60" t="s">
        <v>153</v>
      </c>
      <c r="AU1129" s="60"/>
      <c r="AV1129" s="11" t="s">
        <v>182</v>
      </c>
      <c r="AW1129" s="60" t="s">
        <v>184</v>
      </c>
      <c r="AX1129" s="60">
        <v>12000006</v>
      </c>
      <c r="AY1129" s="121">
        <v>20000025</v>
      </c>
      <c r="AZ1129" s="59" t="s">
        <v>185</v>
      </c>
      <c r="BA1129" s="59" t="s">
        <v>153</v>
      </c>
      <c r="BB1129" s="62">
        <v>0</v>
      </c>
      <c r="BC1129" s="62">
        <v>0</v>
      </c>
      <c r="BD1129" s="90"/>
      <c r="BE1129" s="60">
        <v>0</v>
      </c>
      <c r="BF1129" s="60">
        <v>0</v>
      </c>
      <c r="BG1129" s="60">
        <v>0</v>
      </c>
      <c r="BH1129" s="60">
        <v>0</v>
      </c>
      <c r="BI1129" s="60">
        <v>0</v>
      </c>
      <c r="BJ1129" s="60">
        <v>0</v>
      </c>
      <c r="BK1129" s="60">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70000003</v>
      </c>
      <c r="D1130" s="59" t="s">
        <v>1676</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10001004</v>
      </c>
      <c r="AY1130" s="121">
        <v>20000037</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70000004</v>
      </c>
      <c r="D1131" s="59" t="s">
        <v>1677</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12000006</v>
      </c>
      <c r="AY1131" s="121">
        <v>20000038</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70000005</v>
      </c>
      <c r="D1132" s="11" t="s">
        <v>1678</v>
      </c>
      <c r="E1132" s="10">
        <v>1</v>
      </c>
      <c r="F1132" s="12">
        <v>80000001</v>
      </c>
      <c r="G1132" s="10">
        <v>0</v>
      </c>
      <c r="H1132" s="10">
        <v>0</v>
      </c>
      <c r="I1132" s="10">
        <v>1</v>
      </c>
      <c r="J1132" s="10">
        <v>3</v>
      </c>
      <c r="K1132" s="8">
        <v>0</v>
      </c>
      <c r="L1132" s="10">
        <v>0</v>
      </c>
      <c r="M1132" s="10">
        <v>0</v>
      </c>
      <c r="N1132" s="10">
        <v>1</v>
      </c>
      <c r="O1132" s="10">
        <v>0</v>
      </c>
      <c r="P1132" s="10">
        <v>0</v>
      </c>
      <c r="Q1132" s="10">
        <v>0</v>
      </c>
      <c r="R1132" s="12">
        <v>0</v>
      </c>
      <c r="S1132" s="10">
        <v>0</v>
      </c>
      <c r="T1132" s="8">
        <v>0</v>
      </c>
      <c r="U1132" s="10">
        <v>1</v>
      </c>
      <c r="V1132" s="10">
        <v>0</v>
      </c>
      <c r="W1132" s="10">
        <v>0</v>
      </c>
      <c r="X1132" s="10"/>
      <c r="Y1132" s="10">
        <v>0</v>
      </c>
      <c r="Z1132" s="10">
        <v>0</v>
      </c>
      <c r="AA1132" s="10">
        <v>0</v>
      </c>
      <c r="AB1132" s="10">
        <v>0</v>
      </c>
      <c r="AC1132" s="10">
        <v>1</v>
      </c>
      <c r="AD1132" s="10">
        <v>0</v>
      </c>
      <c r="AE1132" s="10">
        <v>1</v>
      </c>
      <c r="AF1132" s="10">
        <v>1</v>
      </c>
      <c r="AG1132" s="10">
        <v>2</v>
      </c>
      <c r="AH1132" s="12">
        <v>7</v>
      </c>
      <c r="AI1132" s="12">
        <v>0</v>
      </c>
      <c r="AJ1132" s="12">
        <v>0</v>
      </c>
      <c r="AK1132" s="12">
        <v>3</v>
      </c>
      <c r="AL1132" s="10">
        <v>0</v>
      </c>
      <c r="AM1132" s="10">
        <v>0</v>
      </c>
      <c r="AN1132" s="20">
        <v>0</v>
      </c>
      <c r="AO1132" s="8">
        <v>0.1</v>
      </c>
      <c r="AP1132" s="10">
        <v>3000</v>
      </c>
      <c r="AQ1132" s="10">
        <v>0</v>
      </c>
      <c r="AR1132" s="10">
        <v>40</v>
      </c>
      <c r="AS1132" s="12">
        <v>0</v>
      </c>
      <c r="AT1132" s="10" t="s">
        <v>153</v>
      </c>
      <c r="AU1132" s="10"/>
      <c r="AV1132" s="9" t="s">
        <v>175</v>
      </c>
      <c r="AW1132" s="10" t="s">
        <v>184</v>
      </c>
      <c r="AX1132" s="10">
        <v>0</v>
      </c>
      <c r="AY1132" s="40">
        <v>0</v>
      </c>
      <c r="AZ1132" s="11" t="s">
        <v>185</v>
      </c>
      <c r="BA1132" s="11" t="s">
        <v>153</v>
      </c>
      <c r="BB1132" s="17">
        <v>0</v>
      </c>
      <c r="BC1132" s="17">
        <v>0</v>
      </c>
      <c r="BD1132" s="23"/>
      <c r="BE1132" s="10">
        <v>0</v>
      </c>
      <c r="BF1132" s="10">
        <v>0</v>
      </c>
      <c r="BG1132" s="10">
        <v>0</v>
      </c>
      <c r="BH1132" s="10">
        <v>0</v>
      </c>
      <c r="BI1132" s="10">
        <v>0</v>
      </c>
      <c r="BJ1132" s="10">
        <v>0</v>
      </c>
      <c r="BK1132" s="1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70000006</v>
      </c>
      <c r="D1133" s="59" t="s">
        <v>183</v>
      </c>
      <c r="E1133" s="60">
        <v>1</v>
      </c>
      <c r="F1133" s="12">
        <v>80000001</v>
      </c>
      <c r="G1133" s="60">
        <v>0</v>
      </c>
      <c r="H1133" s="60">
        <v>0</v>
      </c>
      <c r="I1133" s="60">
        <v>1</v>
      </c>
      <c r="J1133" s="60">
        <v>0</v>
      </c>
      <c r="K1133" s="28">
        <v>0</v>
      </c>
      <c r="L1133" s="60">
        <v>0</v>
      </c>
      <c r="M1133" s="60">
        <v>0</v>
      </c>
      <c r="N1133" s="60">
        <v>1</v>
      </c>
      <c r="O1133" s="60">
        <v>0</v>
      </c>
      <c r="P1133" s="60">
        <v>0</v>
      </c>
      <c r="Q1133" s="60">
        <v>0</v>
      </c>
      <c r="R1133" s="12">
        <v>0</v>
      </c>
      <c r="S1133" s="60">
        <v>0</v>
      </c>
      <c r="T1133" s="28">
        <v>0</v>
      </c>
      <c r="U1133" s="60">
        <v>1</v>
      </c>
      <c r="V1133" s="60">
        <v>0</v>
      </c>
      <c r="W1133" s="60">
        <v>1</v>
      </c>
      <c r="X1133" s="60"/>
      <c r="Y1133" s="60">
        <v>0</v>
      </c>
      <c r="Z1133" s="60">
        <v>0</v>
      </c>
      <c r="AA1133" s="60">
        <v>0</v>
      </c>
      <c r="AB1133" s="60">
        <v>0</v>
      </c>
      <c r="AC1133" s="60">
        <v>1</v>
      </c>
      <c r="AD1133" s="60">
        <v>0</v>
      </c>
      <c r="AE1133" s="60">
        <v>1</v>
      </c>
      <c r="AF1133" s="60">
        <v>1</v>
      </c>
      <c r="AG1133" s="60">
        <v>9</v>
      </c>
      <c r="AH1133" s="30">
        <v>7</v>
      </c>
      <c r="AI1133" s="30">
        <v>0</v>
      </c>
      <c r="AJ1133" s="12">
        <v>0</v>
      </c>
      <c r="AK1133" s="30">
        <v>9</v>
      </c>
      <c r="AL1133" s="60">
        <v>0</v>
      </c>
      <c r="AM1133" s="60">
        <v>0</v>
      </c>
      <c r="AN1133" s="60">
        <v>0</v>
      </c>
      <c r="AO1133" s="60">
        <v>0.5</v>
      </c>
      <c r="AP1133" s="60">
        <v>3000</v>
      </c>
      <c r="AQ1133" s="60">
        <v>0.5</v>
      </c>
      <c r="AR1133" s="60">
        <v>20</v>
      </c>
      <c r="AS1133" s="30">
        <v>0</v>
      </c>
      <c r="AT1133" s="60" t="s">
        <v>153</v>
      </c>
      <c r="AU1133" s="60"/>
      <c r="AV1133" s="11" t="s">
        <v>182</v>
      </c>
      <c r="AW1133" s="60" t="s">
        <v>184</v>
      </c>
      <c r="AX1133" s="60">
        <v>12000006</v>
      </c>
      <c r="AY1133" s="121">
        <v>20000025</v>
      </c>
      <c r="AZ1133" s="59" t="s">
        <v>185</v>
      </c>
      <c r="BA1133" s="59" t="s">
        <v>153</v>
      </c>
      <c r="BB1133" s="62">
        <v>0</v>
      </c>
      <c r="BC1133" s="62">
        <v>0</v>
      </c>
      <c r="BD1133" s="90"/>
      <c r="BE1133" s="60">
        <v>0</v>
      </c>
      <c r="BF1133" s="60">
        <v>0</v>
      </c>
      <c r="BG1133" s="60">
        <v>0</v>
      </c>
      <c r="BH1133" s="60">
        <v>0</v>
      </c>
      <c r="BI1133" s="60">
        <v>0</v>
      </c>
      <c r="BJ1133" s="60">
        <v>0</v>
      </c>
      <c r="BK1133" s="6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70000007</v>
      </c>
      <c r="D1134" s="59" t="s">
        <v>1679</v>
      </c>
      <c r="E1134" s="10">
        <v>1</v>
      </c>
      <c r="F1134" s="12">
        <v>80000001</v>
      </c>
      <c r="G1134" s="10">
        <v>60000302</v>
      </c>
      <c r="H1134" s="10">
        <v>0</v>
      </c>
      <c r="I1134" s="10">
        <v>1</v>
      </c>
      <c r="J1134" s="10">
        <v>3</v>
      </c>
      <c r="K1134" s="8">
        <v>0</v>
      </c>
      <c r="L1134" s="10">
        <v>0</v>
      </c>
      <c r="M1134" s="10">
        <v>0</v>
      </c>
      <c r="N1134" s="10">
        <v>1</v>
      </c>
      <c r="O1134" s="10">
        <v>0</v>
      </c>
      <c r="P1134" s="10">
        <v>0</v>
      </c>
      <c r="Q1134" s="10">
        <v>0</v>
      </c>
      <c r="R1134" s="12">
        <v>0</v>
      </c>
      <c r="S1134" s="10">
        <v>0</v>
      </c>
      <c r="T1134" s="8">
        <v>0</v>
      </c>
      <c r="U1134" s="10">
        <v>1</v>
      </c>
      <c r="V1134" s="10">
        <v>0</v>
      </c>
      <c r="W1134" s="10">
        <v>1</v>
      </c>
      <c r="X1134" s="10"/>
      <c r="Y1134" s="10">
        <v>0</v>
      </c>
      <c r="Z1134" s="10">
        <v>0</v>
      </c>
      <c r="AA1134" s="10">
        <v>0</v>
      </c>
      <c r="AB1134" s="10">
        <v>0</v>
      </c>
      <c r="AC1134" s="10">
        <v>1</v>
      </c>
      <c r="AD1134" s="10">
        <v>0</v>
      </c>
      <c r="AE1134" s="10">
        <v>1</v>
      </c>
      <c r="AF1134" s="10">
        <v>0</v>
      </c>
      <c r="AG1134" s="10">
        <v>0</v>
      </c>
      <c r="AH1134" s="12">
        <v>7</v>
      </c>
      <c r="AI1134" s="12">
        <v>0</v>
      </c>
      <c r="AJ1134" s="12">
        <v>0</v>
      </c>
      <c r="AK1134" s="12">
        <v>9</v>
      </c>
      <c r="AL1134" s="10">
        <v>0</v>
      </c>
      <c r="AM1134" s="10">
        <v>0</v>
      </c>
      <c r="AN1134" s="20">
        <v>0</v>
      </c>
      <c r="AO1134" s="8">
        <v>0.1</v>
      </c>
      <c r="AP1134" s="10">
        <v>3000</v>
      </c>
      <c r="AQ1134" s="10">
        <v>0.5</v>
      </c>
      <c r="AR1134" s="10">
        <v>20</v>
      </c>
      <c r="AS1134" s="12">
        <v>0</v>
      </c>
      <c r="AT1134" s="10" t="s">
        <v>153</v>
      </c>
      <c r="AU1134" s="10"/>
      <c r="AV1134" s="11" t="s">
        <v>182</v>
      </c>
      <c r="AW1134" s="10" t="s">
        <v>184</v>
      </c>
      <c r="AX1134" s="10">
        <v>12000006</v>
      </c>
      <c r="AY1134" s="40">
        <v>20100210</v>
      </c>
      <c r="AZ1134" s="11" t="s">
        <v>185</v>
      </c>
      <c r="BA1134" s="11" t="s">
        <v>153</v>
      </c>
      <c r="BB1134" s="17">
        <v>0</v>
      </c>
      <c r="BC1134" s="17">
        <v>0</v>
      </c>
      <c r="BD1134" s="23"/>
      <c r="BE1134" s="10">
        <v>0</v>
      </c>
      <c r="BF1134" s="10">
        <v>0</v>
      </c>
      <c r="BG1134" s="10">
        <v>0</v>
      </c>
      <c r="BH1134" s="10">
        <v>0</v>
      </c>
      <c r="BI1134" s="10">
        <v>0</v>
      </c>
      <c r="BJ1134" s="10">
        <v>0</v>
      </c>
      <c r="BK1134" s="1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70000008</v>
      </c>
      <c r="D1135" s="59" t="s">
        <v>1680</v>
      </c>
      <c r="E1135" s="60">
        <v>1</v>
      </c>
      <c r="F1135" s="12">
        <v>80000001</v>
      </c>
      <c r="G1135" s="60">
        <v>0</v>
      </c>
      <c r="H1135" s="60">
        <v>0</v>
      </c>
      <c r="I1135" s="60">
        <v>1</v>
      </c>
      <c r="J1135" s="60">
        <v>0</v>
      </c>
      <c r="K1135" s="28">
        <v>0</v>
      </c>
      <c r="L1135" s="60">
        <v>0</v>
      </c>
      <c r="M1135" s="60">
        <v>0</v>
      </c>
      <c r="N1135" s="60">
        <v>1</v>
      </c>
      <c r="O1135" s="60">
        <v>0</v>
      </c>
      <c r="P1135" s="60">
        <v>0</v>
      </c>
      <c r="Q1135" s="60">
        <v>0</v>
      </c>
      <c r="R1135" s="12">
        <v>0</v>
      </c>
      <c r="S1135" s="60">
        <v>0</v>
      </c>
      <c r="T1135" s="28">
        <v>0</v>
      </c>
      <c r="U1135" s="60">
        <v>1</v>
      </c>
      <c r="V1135" s="60">
        <v>0</v>
      </c>
      <c r="W1135" s="60">
        <v>0.95</v>
      </c>
      <c r="X1135" s="60"/>
      <c r="Y1135" s="60">
        <v>0</v>
      </c>
      <c r="Z1135" s="60">
        <v>0</v>
      </c>
      <c r="AA1135" s="60">
        <v>0</v>
      </c>
      <c r="AB1135" s="60">
        <v>0</v>
      </c>
      <c r="AC1135" s="60">
        <v>1</v>
      </c>
      <c r="AD1135" s="60">
        <v>0</v>
      </c>
      <c r="AE1135" s="60">
        <v>1</v>
      </c>
      <c r="AF1135" s="60">
        <v>1</v>
      </c>
      <c r="AG1135" s="60">
        <v>9</v>
      </c>
      <c r="AH1135" s="30">
        <v>7</v>
      </c>
      <c r="AI1135" s="30">
        <v>0</v>
      </c>
      <c r="AJ1135" s="12">
        <v>0</v>
      </c>
      <c r="AK1135" s="30">
        <v>9</v>
      </c>
      <c r="AL1135" s="60">
        <v>0</v>
      </c>
      <c r="AM1135" s="60">
        <v>0</v>
      </c>
      <c r="AN1135" s="60">
        <v>0</v>
      </c>
      <c r="AO1135" s="60">
        <v>0.5</v>
      </c>
      <c r="AP1135" s="60">
        <v>3000</v>
      </c>
      <c r="AQ1135" s="60">
        <v>0.5</v>
      </c>
      <c r="AR1135" s="60">
        <v>20</v>
      </c>
      <c r="AS1135" s="30">
        <v>0</v>
      </c>
      <c r="AT1135" s="60" t="s">
        <v>153</v>
      </c>
      <c r="AU1135" s="60"/>
      <c r="AV1135" s="11" t="s">
        <v>182</v>
      </c>
      <c r="AW1135" s="60" t="s">
        <v>184</v>
      </c>
      <c r="AX1135" s="60">
        <v>12000006</v>
      </c>
      <c r="AY1135" s="121">
        <v>20000025</v>
      </c>
      <c r="AZ1135" s="59" t="s">
        <v>185</v>
      </c>
      <c r="BA1135" s="59" t="s">
        <v>153</v>
      </c>
      <c r="BB1135" s="62">
        <v>0</v>
      </c>
      <c r="BC1135" s="62">
        <v>0</v>
      </c>
      <c r="BD1135" s="90"/>
      <c r="BE1135" s="60">
        <v>0</v>
      </c>
      <c r="BF1135" s="60">
        <v>0</v>
      </c>
      <c r="BG1135" s="60">
        <v>0</v>
      </c>
      <c r="BH1135" s="60">
        <v>0</v>
      </c>
      <c r="BI1135" s="60">
        <v>0</v>
      </c>
      <c r="BJ1135" s="60">
        <v>0</v>
      </c>
      <c r="BK1135" s="6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10">
        <v>70000011</v>
      </c>
      <c r="D1136" s="11" t="s">
        <v>186</v>
      </c>
      <c r="E1136" s="10">
        <v>1</v>
      </c>
      <c r="F1136" s="12">
        <v>80000001</v>
      </c>
      <c r="G1136" s="10">
        <v>0</v>
      </c>
      <c r="H1136" s="10">
        <v>0</v>
      </c>
      <c r="I1136" s="10">
        <v>1</v>
      </c>
      <c r="J1136" s="10">
        <v>0</v>
      </c>
      <c r="K1136" s="10">
        <v>0</v>
      </c>
      <c r="L1136" s="10">
        <v>0</v>
      </c>
      <c r="M1136" s="10">
        <v>0</v>
      </c>
      <c r="N1136" s="10">
        <v>1</v>
      </c>
      <c r="O1136" s="10">
        <v>0</v>
      </c>
      <c r="P1136" s="10">
        <v>0</v>
      </c>
      <c r="Q1136" s="10">
        <v>0</v>
      </c>
      <c r="R1136" s="12">
        <v>0</v>
      </c>
      <c r="S1136" s="17">
        <v>0</v>
      </c>
      <c r="T1136" s="8">
        <v>0</v>
      </c>
      <c r="U1136" s="10">
        <v>1</v>
      </c>
      <c r="V1136" s="10">
        <v>0</v>
      </c>
      <c r="W1136" s="10">
        <v>1</v>
      </c>
      <c r="X1136" s="10"/>
      <c r="Y1136" s="10">
        <v>0</v>
      </c>
      <c r="Z1136" s="10">
        <v>0</v>
      </c>
      <c r="AA1136" s="10">
        <v>0</v>
      </c>
      <c r="AB1136" s="10">
        <v>0</v>
      </c>
      <c r="AC1136" s="10">
        <v>1</v>
      </c>
      <c r="AD1136" s="10">
        <v>0</v>
      </c>
      <c r="AE1136" s="10">
        <v>1</v>
      </c>
      <c r="AF1136" s="10">
        <v>1</v>
      </c>
      <c r="AG1136" s="10">
        <v>2</v>
      </c>
      <c r="AH1136" s="12">
        <v>7</v>
      </c>
      <c r="AI1136" s="12">
        <v>0</v>
      </c>
      <c r="AJ1136" s="12">
        <v>0</v>
      </c>
      <c r="AK1136" s="12">
        <v>2</v>
      </c>
      <c r="AL1136" s="10">
        <v>0</v>
      </c>
      <c r="AM1136" s="10">
        <v>0</v>
      </c>
      <c r="AN1136" s="10">
        <v>0</v>
      </c>
      <c r="AO1136" s="10">
        <v>0</v>
      </c>
      <c r="AP1136" s="10">
        <v>1000</v>
      </c>
      <c r="AQ1136" s="10">
        <v>0.5</v>
      </c>
      <c r="AR1136" s="10">
        <v>0</v>
      </c>
      <c r="AS1136" s="12">
        <v>0</v>
      </c>
      <c r="AT1136" s="10" t="s">
        <v>153</v>
      </c>
      <c r="AU1136" s="10"/>
      <c r="AV1136" s="11" t="s">
        <v>182</v>
      </c>
      <c r="AW1136" s="60">
        <v>0</v>
      </c>
      <c r="AX1136" s="40">
        <v>12000006</v>
      </c>
      <c r="AY1136" s="10">
        <v>0</v>
      </c>
      <c r="AZ1136" s="11" t="s">
        <v>156</v>
      </c>
      <c r="BA1136" s="11" t="s">
        <v>153</v>
      </c>
      <c r="BB1136" s="17">
        <v>0</v>
      </c>
      <c r="BC1136" s="17">
        <v>0</v>
      </c>
      <c r="BD1136" s="39"/>
      <c r="BE1136" s="10">
        <v>0</v>
      </c>
      <c r="BF1136" s="8">
        <v>0</v>
      </c>
      <c r="BG1136" s="10">
        <v>0</v>
      </c>
      <c r="BH1136" s="10">
        <v>0</v>
      </c>
      <c r="BI1136" s="10">
        <v>0</v>
      </c>
      <c r="BJ1136" s="10">
        <v>0</v>
      </c>
      <c r="BK1136" s="25">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60">
        <v>70000012</v>
      </c>
      <c r="D1137" s="59" t="s">
        <v>187</v>
      </c>
      <c r="E1137" s="60">
        <v>1</v>
      </c>
      <c r="F1137" s="12">
        <v>80000001</v>
      </c>
      <c r="G1137" s="60">
        <v>0</v>
      </c>
      <c r="H1137" s="60">
        <v>0</v>
      </c>
      <c r="I1137" s="60">
        <v>1</v>
      </c>
      <c r="J1137" s="60">
        <v>0</v>
      </c>
      <c r="K1137" s="28">
        <v>0</v>
      </c>
      <c r="L1137" s="60">
        <v>0</v>
      </c>
      <c r="M1137" s="60">
        <v>0</v>
      </c>
      <c r="N1137" s="60">
        <v>1</v>
      </c>
      <c r="O1137" s="60">
        <v>0</v>
      </c>
      <c r="P1137" s="60">
        <v>0</v>
      </c>
      <c r="Q1137" s="60">
        <v>0</v>
      </c>
      <c r="R1137" s="12">
        <v>0</v>
      </c>
      <c r="S1137" s="60">
        <v>0</v>
      </c>
      <c r="T1137" s="28">
        <v>0</v>
      </c>
      <c r="U1137" s="60">
        <v>2</v>
      </c>
      <c r="V1137" s="60">
        <v>0</v>
      </c>
      <c r="W1137" s="60">
        <v>1</v>
      </c>
      <c r="X1137" s="60"/>
      <c r="Y1137" s="60">
        <v>0</v>
      </c>
      <c r="Z1137" s="60">
        <v>0</v>
      </c>
      <c r="AA1137" s="60">
        <v>0</v>
      </c>
      <c r="AB1137" s="60">
        <v>0</v>
      </c>
      <c r="AC1137" s="60">
        <v>1</v>
      </c>
      <c r="AD1137" s="60">
        <v>0</v>
      </c>
      <c r="AE1137" s="60">
        <v>1</v>
      </c>
      <c r="AF1137" s="60">
        <v>1</v>
      </c>
      <c r="AG1137" s="60">
        <v>9</v>
      </c>
      <c r="AH1137" s="30">
        <v>7</v>
      </c>
      <c r="AI1137" s="30">
        <v>0</v>
      </c>
      <c r="AJ1137" s="12">
        <v>0</v>
      </c>
      <c r="AK1137" s="30">
        <v>9</v>
      </c>
      <c r="AL1137" s="60">
        <v>0</v>
      </c>
      <c r="AM1137" s="60">
        <v>0</v>
      </c>
      <c r="AN1137" s="60">
        <v>0</v>
      </c>
      <c r="AO1137" s="60">
        <v>0.5</v>
      </c>
      <c r="AP1137" s="60">
        <v>3000</v>
      </c>
      <c r="AQ1137" s="60">
        <v>0.2</v>
      </c>
      <c r="AR1137" s="60">
        <v>20</v>
      </c>
      <c r="AS1137" s="30">
        <v>0</v>
      </c>
      <c r="AT1137" s="60" t="s">
        <v>153</v>
      </c>
      <c r="AU1137" s="60"/>
      <c r="AV1137" s="11" t="s">
        <v>182</v>
      </c>
      <c r="AW1137" s="60" t="s">
        <v>184</v>
      </c>
      <c r="AX1137" s="60">
        <v>12000006</v>
      </c>
      <c r="AY1137" s="121">
        <v>20000025</v>
      </c>
      <c r="AZ1137" s="59" t="s">
        <v>185</v>
      </c>
      <c r="BA1137" s="59" t="s">
        <v>153</v>
      </c>
      <c r="BB1137" s="62">
        <v>0</v>
      </c>
      <c r="BC1137" s="62">
        <v>0</v>
      </c>
      <c r="BD1137" s="90"/>
      <c r="BE1137" s="60">
        <v>0</v>
      </c>
      <c r="BF1137" s="60">
        <v>0</v>
      </c>
      <c r="BG1137" s="60">
        <v>0</v>
      </c>
      <c r="BH1137" s="60">
        <v>0</v>
      </c>
      <c r="BI1137" s="60">
        <v>0</v>
      </c>
      <c r="BJ1137" s="60">
        <v>0</v>
      </c>
      <c r="BK1137" s="60">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10">
        <v>70000101</v>
      </c>
      <c r="D1138" s="11" t="s">
        <v>181</v>
      </c>
      <c r="E1138" s="10">
        <v>1</v>
      </c>
      <c r="F1138" s="12">
        <v>80000001</v>
      </c>
      <c r="G1138" s="10">
        <v>0</v>
      </c>
      <c r="H1138" s="10">
        <v>0</v>
      </c>
      <c r="I1138" s="10">
        <v>1</v>
      </c>
      <c r="J1138" s="10">
        <v>0</v>
      </c>
      <c r="K1138" s="10">
        <v>0</v>
      </c>
      <c r="L1138" s="10">
        <v>0</v>
      </c>
      <c r="M1138" s="10">
        <v>0</v>
      </c>
      <c r="N1138" s="10">
        <v>1</v>
      </c>
      <c r="O1138" s="10">
        <v>0</v>
      </c>
      <c r="P1138" s="10">
        <v>0</v>
      </c>
      <c r="Q1138" s="10">
        <v>0</v>
      </c>
      <c r="R1138" s="12">
        <v>0</v>
      </c>
      <c r="S1138" s="17">
        <v>0</v>
      </c>
      <c r="T1138" s="8">
        <v>0</v>
      </c>
      <c r="U1138" s="10">
        <v>1</v>
      </c>
      <c r="V1138" s="10">
        <v>0</v>
      </c>
      <c r="W1138" s="10">
        <v>1</v>
      </c>
      <c r="X1138" s="10"/>
      <c r="Y1138" s="10">
        <v>0</v>
      </c>
      <c r="Z1138" s="10">
        <v>0</v>
      </c>
      <c r="AA1138" s="10">
        <v>0</v>
      </c>
      <c r="AB1138" s="10">
        <v>0</v>
      </c>
      <c r="AC1138" s="10">
        <v>1</v>
      </c>
      <c r="AD1138" s="10">
        <v>0</v>
      </c>
      <c r="AE1138" s="10">
        <v>1</v>
      </c>
      <c r="AF1138" s="10">
        <v>1</v>
      </c>
      <c r="AG1138" s="10">
        <v>2</v>
      </c>
      <c r="AH1138" s="12">
        <v>7</v>
      </c>
      <c r="AI1138" s="12">
        <v>0</v>
      </c>
      <c r="AJ1138" s="12">
        <v>0</v>
      </c>
      <c r="AK1138" s="12">
        <v>0</v>
      </c>
      <c r="AL1138" s="10">
        <v>0</v>
      </c>
      <c r="AM1138" s="10">
        <v>0</v>
      </c>
      <c r="AN1138" s="10">
        <v>0</v>
      </c>
      <c r="AO1138" s="10">
        <v>0</v>
      </c>
      <c r="AP1138" s="10">
        <v>700</v>
      </c>
      <c r="AQ1138" s="10">
        <v>0.05</v>
      </c>
      <c r="AR1138" s="10">
        <v>0</v>
      </c>
      <c r="AS1138" s="12">
        <v>0</v>
      </c>
      <c r="AT1138" s="10" t="s">
        <v>153</v>
      </c>
      <c r="AU1138" s="10"/>
      <c r="AV1138" s="11" t="s">
        <v>182</v>
      </c>
      <c r="AW1138" s="10">
        <v>0</v>
      </c>
      <c r="AX1138" s="60">
        <v>12000006</v>
      </c>
      <c r="AY1138" s="10">
        <v>0</v>
      </c>
      <c r="AZ1138" s="11" t="s">
        <v>156</v>
      </c>
      <c r="BA1138" s="11" t="s">
        <v>153</v>
      </c>
      <c r="BB1138" s="17">
        <v>0</v>
      </c>
      <c r="BC1138" s="17">
        <v>0</v>
      </c>
      <c r="BD1138" s="39"/>
      <c r="BE1138" s="10">
        <v>0</v>
      </c>
      <c r="BF1138" s="8">
        <v>0</v>
      </c>
      <c r="BG1138" s="10">
        <v>0</v>
      </c>
      <c r="BH1138" s="10">
        <v>0</v>
      </c>
      <c r="BI1138" s="10">
        <v>0</v>
      </c>
      <c r="BJ1138" s="10">
        <v>0</v>
      </c>
      <c r="BK1138" s="25">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70000102</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0.1</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70000103</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0.15</v>
      </c>
      <c r="AR1140" s="10">
        <v>0</v>
      </c>
      <c r="AS1140" s="12">
        <v>0</v>
      </c>
      <c r="AT1140" s="10" t="s">
        <v>153</v>
      </c>
      <c r="AU1140" s="10"/>
      <c r="AV1140" s="11" t="s">
        <v>182</v>
      </c>
      <c r="AW1140" s="10">
        <v>0</v>
      </c>
      <c r="AX1140" s="60">
        <v>12000006</v>
      </c>
      <c r="AY1140" s="121">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70000104</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0.2</v>
      </c>
      <c r="AR1141" s="10">
        <v>0</v>
      </c>
      <c r="AS1141" s="12">
        <v>0</v>
      </c>
      <c r="AT1141" s="10" t="s">
        <v>153</v>
      </c>
      <c r="AU1141" s="10"/>
      <c r="AV1141" s="11" t="s">
        <v>182</v>
      </c>
      <c r="AW1141" s="10">
        <v>0</v>
      </c>
      <c r="AX1141" s="60">
        <v>12000006</v>
      </c>
      <c r="AY1141" s="10">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70000105</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0.25</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70000106</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0.3</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70000107</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0.35</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70000108</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0.4</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70000109</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0.45</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70000110</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0.5</v>
      </c>
      <c r="AR1147" s="10">
        <v>0</v>
      </c>
      <c r="AS1147" s="12">
        <v>0</v>
      </c>
      <c r="AT1147" s="10">
        <v>0</v>
      </c>
      <c r="AU1147" s="10"/>
      <c r="AV1147" s="11" t="s">
        <v>182</v>
      </c>
      <c r="AW1147" s="10">
        <v>0</v>
      </c>
      <c r="AX1147" s="60">
        <v>12000006</v>
      </c>
      <c r="AY1147" s="10">
        <v>0</v>
      </c>
      <c r="AZ1147" s="11" t="s">
        <v>156</v>
      </c>
      <c r="BA1147" s="11" t="s">
        <v>216</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19.5" customHeight="1" spans="3:76">
      <c r="C1148" s="10">
        <v>70000111</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0.8</v>
      </c>
      <c r="AR1148" s="10">
        <v>0</v>
      </c>
      <c r="AS1148" s="12">
        <v>0</v>
      </c>
      <c r="AT1148" s="10" t="s">
        <v>153</v>
      </c>
      <c r="AU1148" s="10"/>
      <c r="AV1148" s="11" t="s">
        <v>182</v>
      </c>
      <c r="AW1148" s="10">
        <v>0</v>
      </c>
      <c r="AX1148" s="60">
        <v>12000006</v>
      </c>
      <c r="AY1148" s="10">
        <v>0</v>
      </c>
      <c r="AZ1148" s="11" t="s">
        <v>156</v>
      </c>
      <c r="BA1148" s="11" t="s">
        <v>153</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20.1" customHeight="1" spans="3:76">
      <c r="C1149" s="10">
        <v>70001001</v>
      </c>
      <c r="D1149" s="9" t="s">
        <v>151</v>
      </c>
      <c r="E1149" s="10">
        <v>1</v>
      </c>
      <c r="F1149" s="12">
        <v>80000001</v>
      </c>
      <c r="G1149" s="10">
        <v>0</v>
      </c>
      <c r="H1149" s="10">
        <v>0</v>
      </c>
      <c r="I1149" s="10">
        <v>1</v>
      </c>
      <c r="J1149" s="10">
        <v>0</v>
      </c>
      <c r="K1149" s="10">
        <v>0</v>
      </c>
      <c r="L1149" s="8">
        <v>0</v>
      </c>
      <c r="M1149" s="8">
        <v>0</v>
      </c>
      <c r="N1149" s="8">
        <v>2</v>
      </c>
      <c r="O1149" s="8">
        <v>1</v>
      </c>
      <c r="P1149" s="8">
        <v>0.3</v>
      </c>
      <c r="Q1149" s="8">
        <v>0</v>
      </c>
      <c r="R1149" s="12">
        <v>0</v>
      </c>
      <c r="S1149" s="8">
        <v>0</v>
      </c>
      <c r="T1149" s="8">
        <v>1</v>
      </c>
      <c r="U1149" s="8">
        <v>2</v>
      </c>
      <c r="V1149" s="8">
        <v>0</v>
      </c>
      <c r="W1149" s="8">
        <v>3</v>
      </c>
      <c r="X1149" s="8"/>
      <c r="Y1149" s="8">
        <v>350</v>
      </c>
      <c r="Z1149" s="8">
        <v>0</v>
      </c>
      <c r="AA1149" s="8">
        <v>0</v>
      </c>
      <c r="AB1149" s="8">
        <v>0</v>
      </c>
      <c r="AC1149" s="8">
        <v>0</v>
      </c>
      <c r="AD1149" s="8">
        <v>0</v>
      </c>
      <c r="AE1149" s="8">
        <v>9</v>
      </c>
      <c r="AF1149" s="8">
        <v>2</v>
      </c>
      <c r="AG1149" s="8" t="s">
        <v>152</v>
      </c>
      <c r="AH1149" s="12">
        <v>0</v>
      </c>
      <c r="AI1149" s="12">
        <v>2</v>
      </c>
      <c r="AJ1149" s="12">
        <v>0</v>
      </c>
      <c r="AK1149" s="12">
        <v>1.5</v>
      </c>
      <c r="AL1149" s="8">
        <v>0</v>
      </c>
      <c r="AM1149" s="8">
        <v>0</v>
      </c>
      <c r="AN1149" s="8">
        <v>0</v>
      </c>
      <c r="AO1149" s="8">
        <v>1</v>
      </c>
      <c r="AP1149" s="8">
        <v>3000</v>
      </c>
      <c r="AQ1149" s="8">
        <v>0.5</v>
      </c>
      <c r="AR1149" s="8">
        <v>0</v>
      </c>
      <c r="AS1149" s="12">
        <v>0</v>
      </c>
      <c r="AT1149" s="8" t="s">
        <v>153</v>
      </c>
      <c r="AU1149" s="8"/>
      <c r="AV1149" s="9" t="s">
        <v>154</v>
      </c>
      <c r="AW1149" s="8" t="s">
        <v>155</v>
      </c>
      <c r="AX1149" s="10">
        <v>10000007</v>
      </c>
      <c r="AY1149" s="10">
        <v>21000110</v>
      </c>
      <c r="AZ1149" s="9" t="s">
        <v>156</v>
      </c>
      <c r="BA1149" s="8">
        <v>0</v>
      </c>
      <c r="BB1149" s="17">
        <v>0</v>
      </c>
      <c r="BC1149" s="17">
        <v>0</v>
      </c>
      <c r="BD1149" s="23" t="s">
        <v>517</v>
      </c>
      <c r="BE1149" s="8">
        <v>0</v>
      </c>
      <c r="BF1149" s="8">
        <v>0</v>
      </c>
      <c r="BG1149" s="8">
        <v>0</v>
      </c>
      <c r="BH1149" s="8">
        <v>0</v>
      </c>
      <c r="BI1149" s="8">
        <v>0</v>
      </c>
      <c r="BJ1149" s="8">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70101001</v>
      </c>
      <c r="D1150" s="9" t="s">
        <v>1681</v>
      </c>
      <c r="E1150" s="10">
        <v>1</v>
      </c>
      <c r="F1150" s="12">
        <v>80000001</v>
      </c>
      <c r="G1150" s="10">
        <v>0</v>
      </c>
      <c r="H1150" s="10">
        <v>0</v>
      </c>
      <c r="I1150" s="10">
        <v>1</v>
      </c>
      <c r="J1150" s="10">
        <v>0</v>
      </c>
      <c r="K1150" s="10">
        <v>0</v>
      </c>
      <c r="L1150" s="8">
        <v>0</v>
      </c>
      <c r="M1150" s="8">
        <v>0</v>
      </c>
      <c r="N1150" s="8">
        <v>2</v>
      </c>
      <c r="O1150" s="8">
        <v>2</v>
      </c>
      <c r="P1150" s="8">
        <v>0.8</v>
      </c>
      <c r="Q1150" s="8">
        <v>0</v>
      </c>
      <c r="R1150" s="12">
        <v>0</v>
      </c>
      <c r="S1150" s="8">
        <v>0</v>
      </c>
      <c r="T1150" s="8">
        <v>1</v>
      </c>
      <c r="U1150" s="8">
        <v>2</v>
      </c>
      <c r="V1150" s="8">
        <v>0</v>
      </c>
      <c r="W1150" s="8">
        <v>0</v>
      </c>
      <c r="X1150" s="8"/>
      <c r="Y1150" s="8">
        <v>0</v>
      </c>
      <c r="Z1150" s="8">
        <v>0</v>
      </c>
      <c r="AA1150" s="8">
        <v>0</v>
      </c>
      <c r="AB1150" s="8">
        <v>0</v>
      </c>
      <c r="AC1150" s="8">
        <v>0</v>
      </c>
      <c r="AD1150" s="8">
        <v>0</v>
      </c>
      <c r="AE1150" s="8">
        <v>20</v>
      </c>
      <c r="AF1150" s="8">
        <v>0</v>
      </c>
      <c r="AG1150" s="8">
        <v>0</v>
      </c>
      <c r="AH1150" s="12">
        <v>2</v>
      </c>
      <c r="AI1150" s="12">
        <v>2</v>
      </c>
      <c r="AJ1150" s="12">
        <v>0</v>
      </c>
      <c r="AK1150" s="12">
        <v>1.5</v>
      </c>
      <c r="AL1150" s="8">
        <v>0</v>
      </c>
      <c r="AM1150" s="8">
        <v>0</v>
      </c>
      <c r="AN1150" s="8">
        <v>0</v>
      </c>
      <c r="AO1150" s="8">
        <v>1</v>
      </c>
      <c r="AP1150" s="8">
        <v>3000</v>
      </c>
      <c r="AQ1150" s="8">
        <v>0.5</v>
      </c>
      <c r="AR1150" s="8">
        <v>0</v>
      </c>
      <c r="AS1150" s="12">
        <v>0</v>
      </c>
      <c r="AT1150" s="8" t="s">
        <v>153</v>
      </c>
      <c r="AU1150" s="8"/>
      <c r="AV1150" s="9" t="s">
        <v>171</v>
      </c>
      <c r="AW1150" s="8" t="s">
        <v>155</v>
      </c>
      <c r="AX1150" s="10">
        <v>0</v>
      </c>
      <c r="AY1150" s="10">
        <v>0</v>
      </c>
      <c r="AZ1150" s="9" t="s">
        <v>1179</v>
      </c>
      <c r="BA1150" s="8" t="s">
        <v>1682</v>
      </c>
      <c r="BB1150" s="17">
        <v>0</v>
      </c>
      <c r="BC1150" s="17">
        <v>0</v>
      </c>
      <c r="BD1150" s="23" t="s">
        <v>1683</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1.75" customHeight="1" spans="3:76">
      <c r="C1151" s="10">
        <v>70102001</v>
      </c>
      <c r="D1151" s="9" t="s">
        <v>157</v>
      </c>
      <c r="E1151" s="10">
        <v>1</v>
      </c>
      <c r="F1151" s="12">
        <v>80000001</v>
      </c>
      <c r="G1151" s="10">
        <v>0</v>
      </c>
      <c r="H1151" s="10">
        <v>0</v>
      </c>
      <c r="I1151" s="10">
        <v>1</v>
      </c>
      <c r="J1151" s="10">
        <v>0</v>
      </c>
      <c r="K1151" s="10">
        <v>0</v>
      </c>
      <c r="L1151" s="8">
        <v>0</v>
      </c>
      <c r="M1151" s="8">
        <v>0</v>
      </c>
      <c r="N1151" s="8">
        <v>2</v>
      </c>
      <c r="O1151" s="8">
        <v>3</v>
      </c>
      <c r="P1151" s="8">
        <v>1</v>
      </c>
      <c r="Q1151" s="8">
        <v>0</v>
      </c>
      <c r="R1151" s="12">
        <v>0</v>
      </c>
      <c r="S1151" s="8">
        <v>0</v>
      </c>
      <c r="T1151" s="8">
        <v>1</v>
      </c>
      <c r="U1151" s="8">
        <v>2</v>
      </c>
      <c r="V1151" s="8">
        <v>0</v>
      </c>
      <c r="W1151" s="8">
        <v>3</v>
      </c>
      <c r="X1151" s="8"/>
      <c r="Y1151" s="8">
        <v>0</v>
      </c>
      <c r="Z1151" s="8">
        <v>1</v>
      </c>
      <c r="AA1151" s="8">
        <v>0</v>
      </c>
      <c r="AB1151" s="8">
        <v>0</v>
      </c>
      <c r="AC1151" s="8">
        <v>0</v>
      </c>
      <c r="AD1151" s="8">
        <v>0</v>
      </c>
      <c r="AE1151" s="8">
        <v>9</v>
      </c>
      <c r="AF1151" s="8">
        <v>1</v>
      </c>
      <c r="AG1151" s="8">
        <v>4</v>
      </c>
      <c r="AH1151" s="12">
        <v>0</v>
      </c>
      <c r="AI1151" s="12">
        <v>1</v>
      </c>
      <c r="AJ1151" s="12">
        <v>0</v>
      </c>
      <c r="AK1151" s="12">
        <v>2</v>
      </c>
      <c r="AL1151" s="8">
        <v>0</v>
      </c>
      <c r="AM1151" s="8">
        <v>0</v>
      </c>
      <c r="AN1151" s="8">
        <v>0</v>
      </c>
      <c r="AO1151" s="8">
        <v>3</v>
      </c>
      <c r="AP1151" s="8">
        <v>5000</v>
      </c>
      <c r="AQ1151" s="8">
        <v>2.5</v>
      </c>
      <c r="AR1151" s="8">
        <v>0</v>
      </c>
      <c r="AS1151" s="12">
        <v>0</v>
      </c>
      <c r="AT1151" s="8" t="s">
        <v>1684</v>
      </c>
      <c r="AU1151" s="8"/>
      <c r="AV1151" s="9" t="s">
        <v>154</v>
      </c>
      <c r="AW1151" s="8" t="s">
        <v>159</v>
      </c>
      <c r="AX1151" s="10">
        <v>10000007</v>
      </c>
      <c r="AY1151" s="10">
        <v>70102001</v>
      </c>
      <c r="AZ1151" s="9" t="s">
        <v>156</v>
      </c>
      <c r="BA1151" s="8" t="s">
        <v>1685</v>
      </c>
      <c r="BB1151" s="17">
        <v>0</v>
      </c>
      <c r="BC1151" s="17">
        <v>0</v>
      </c>
      <c r="BD1151" s="23" t="s">
        <v>1686</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0.1" customHeight="1" spans="3:76">
      <c r="C1152" s="10">
        <v>70102002</v>
      </c>
      <c r="D1152" s="11" t="s">
        <v>1687</v>
      </c>
      <c r="E1152" s="10">
        <v>1</v>
      </c>
      <c r="F1152" s="12">
        <v>80000001</v>
      </c>
      <c r="G1152" s="10">
        <v>0</v>
      </c>
      <c r="H1152" s="10">
        <v>0</v>
      </c>
      <c r="I1152" s="10">
        <v>1</v>
      </c>
      <c r="J1152" s="10">
        <v>0</v>
      </c>
      <c r="K1152" s="10">
        <v>0</v>
      </c>
      <c r="L1152" s="10">
        <v>0</v>
      </c>
      <c r="M1152" s="10">
        <v>0</v>
      </c>
      <c r="N1152" s="8">
        <v>2</v>
      </c>
      <c r="O1152" s="10">
        <v>2</v>
      </c>
      <c r="P1152" s="10">
        <v>0.6</v>
      </c>
      <c r="Q1152" s="10">
        <v>0</v>
      </c>
      <c r="R1152" s="12">
        <v>0</v>
      </c>
      <c r="S1152" s="17">
        <v>0</v>
      </c>
      <c r="T1152" s="8">
        <v>1</v>
      </c>
      <c r="U1152" s="10">
        <v>2</v>
      </c>
      <c r="V1152" s="10">
        <v>0</v>
      </c>
      <c r="W1152" s="10">
        <v>0</v>
      </c>
      <c r="X1152" s="10"/>
      <c r="Y1152" s="10">
        <v>0</v>
      </c>
      <c r="Z1152" s="10">
        <v>0</v>
      </c>
      <c r="AA1152" s="10">
        <v>0</v>
      </c>
      <c r="AB1152" s="10">
        <v>0</v>
      </c>
      <c r="AC1152" s="10">
        <v>0</v>
      </c>
      <c r="AD1152" s="10">
        <v>0</v>
      </c>
      <c r="AE1152" s="10">
        <v>20</v>
      </c>
      <c r="AF1152" s="10">
        <v>0</v>
      </c>
      <c r="AG1152" s="10">
        <v>0</v>
      </c>
      <c r="AH1152" s="12">
        <v>2</v>
      </c>
      <c r="AI1152" s="12">
        <v>0</v>
      </c>
      <c r="AJ1152" s="12">
        <v>0</v>
      </c>
      <c r="AK1152" s="12">
        <v>0</v>
      </c>
      <c r="AL1152" s="10">
        <v>0</v>
      </c>
      <c r="AM1152" s="10">
        <v>0</v>
      </c>
      <c r="AN1152" s="10">
        <v>0</v>
      </c>
      <c r="AO1152" s="10">
        <v>0</v>
      </c>
      <c r="AP1152" s="10">
        <v>1000</v>
      </c>
      <c r="AQ1152" s="10">
        <v>0</v>
      </c>
      <c r="AR1152" s="10">
        <v>0</v>
      </c>
      <c r="AS1152" s="12">
        <v>90102001</v>
      </c>
      <c r="AT1152" s="10" t="s">
        <v>153</v>
      </c>
      <c r="AU1152" s="10"/>
      <c r="AV1152" s="11" t="s">
        <v>171</v>
      </c>
      <c r="AW1152" s="10" t="s">
        <v>388</v>
      </c>
      <c r="AX1152" s="10">
        <v>0</v>
      </c>
      <c r="AY1152" s="10">
        <v>40000003</v>
      </c>
      <c r="AZ1152" s="11" t="s">
        <v>156</v>
      </c>
      <c r="BA1152" s="11" t="s">
        <v>153</v>
      </c>
      <c r="BB1152" s="17">
        <v>0</v>
      </c>
      <c r="BC1152" s="17">
        <v>0</v>
      </c>
      <c r="BD1152" s="39" t="s">
        <v>1688</v>
      </c>
      <c r="BE1152" s="10">
        <v>0</v>
      </c>
      <c r="BF1152" s="8">
        <v>0</v>
      </c>
      <c r="BG1152" s="10">
        <v>0</v>
      </c>
      <c r="BH1152" s="10">
        <v>0</v>
      </c>
      <c r="BI1152" s="10">
        <v>0</v>
      </c>
      <c r="BJ1152" s="10">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70103001</v>
      </c>
      <c r="D1153" s="9" t="s">
        <v>1689</v>
      </c>
      <c r="E1153" s="10">
        <v>1</v>
      </c>
      <c r="F1153" s="12">
        <v>80000001</v>
      </c>
      <c r="G1153" s="10">
        <v>0</v>
      </c>
      <c r="H1153" s="10">
        <v>0</v>
      </c>
      <c r="I1153" s="10">
        <v>1</v>
      </c>
      <c r="J1153" s="10">
        <v>0</v>
      </c>
      <c r="K1153" s="10">
        <v>0</v>
      </c>
      <c r="L1153" s="8">
        <v>0</v>
      </c>
      <c r="M1153" s="8">
        <v>0</v>
      </c>
      <c r="N1153" s="8">
        <v>2</v>
      </c>
      <c r="O1153" s="8">
        <v>1</v>
      </c>
      <c r="P1153" s="8">
        <v>0.5</v>
      </c>
      <c r="Q1153" s="8">
        <v>0</v>
      </c>
      <c r="R1153" s="12">
        <v>0</v>
      </c>
      <c r="S1153" s="8">
        <v>0</v>
      </c>
      <c r="T1153" s="8">
        <v>1</v>
      </c>
      <c r="U1153" s="8">
        <v>2</v>
      </c>
      <c r="V1153" s="8">
        <v>0</v>
      </c>
      <c r="W1153" s="8">
        <v>3</v>
      </c>
      <c r="X1153" s="8"/>
      <c r="Y1153" s="8">
        <v>0</v>
      </c>
      <c r="Z1153" s="8">
        <v>0</v>
      </c>
      <c r="AA1153" s="8">
        <v>0</v>
      </c>
      <c r="AB1153" s="8">
        <v>0</v>
      </c>
      <c r="AC1153" s="8">
        <v>0</v>
      </c>
      <c r="AD1153" s="8">
        <v>0</v>
      </c>
      <c r="AE1153" s="8">
        <v>12</v>
      </c>
      <c r="AF1153" s="8">
        <v>2</v>
      </c>
      <c r="AG1153" s="8" t="s">
        <v>152</v>
      </c>
      <c r="AH1153" s="12">
        <v>0</v>
      </c>
      <c r="AI1153" s="12">
        <v>2</v>
      </c>
      <c r="AJ1153" s="12">
        <v>0</v>
      </c>
      <c r="AK1153" s="12">
        <v>1.5</v>
      </c>
      <c r="AL1153" s="8">
        <v>0</v>
      </c>
      <c r="AM1153" s="8">
        <v>0</v>
      </c>
      <c r="AN1153" s="8">
        <v>0</v>
      </c>
      <c r="AO1153" s="8">
        <v>1.1</v>
      </c>
      <c r="AP1153" s="8">
        <v>3000</v>
      </c>
      <c r="AQ1153" s="8">
        <v>1.1</v>
      </c>
      <c r="AR1153" s="8">
        <v>0</v>
      </c>
      <c r="AS1153" s="12">
        <v>0</v>
      </c>
      <c r="AT1153" s="8" t="s">
        <v>153</v>
      </c>
      <c r="AU1153" s="8"/>
      <c r="AV1153" s="11" t="s">
        <v>154</v>
      </c>
      <c r="AW1153" s="8" t="s">
        <v>155</v>
      </c>
      <c r="AX1153" s="10">
        <v>10001007</v>
      </c>
      <c r="AY1153" s="10">
        <v>70103001</v>
      </c>
      <c r="AZ1153" s="9" t="s">
        <v>156</v>
      </c>
      <c r="BA1153" s="8">
        <v>0</v>
      </c>
      <c r="BB1153" s="17">
        <v>0</v>
      </c>
      <c r="BC1153" s="17">
        <v>0</v>
      </c>
      <c r="BD1153" s="23" t="s">
        <v>1690</v>
      </c>
      <c r="BE1153" s="8">
        <v>0</v>
      </c>
      <c r="BF1153" s="8">
        <v>0</v>
      </c>
      <c r="BG1153" s="8">
        <v>0</v>
      </c>
      <c r="BH1153" s="8">
        <v>0</v>
      </c>
      <c r="BI1153" s="8">
        <v>0</v>
      </c>
      <c r="BJ1153" s="8">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70103002</v>
      </c>
      <c r="D1154" s="11" t="s">
        <v>1687</v>
      </c>
      <c r="E1154" s="10">
        <v>1</v>
      </c>
      <c r="F1154" s="12">
        <v>80000001</v>
      </c>
      <c r="G1154" s="10">
        <v>0</v>
      </c>
      <c r="H1154" s="10">
        <v>0</v>
      </c>
      <c r="I1154" s="10">
        <v>1</v>
      </c>
      <c r="J1154" s="10">
        <v>0</v>
      </c>
      <c r="K1154" s="10">
        <v>0</v>
      </c>
      <c r="L1154" s="10">
        <v>0</v>
      </c>
      <c r="M1154" s="10">
        <v>0</v>
      </c>
      <c r="N1154" s="8">
        <v>2</v>
      </c>
      <c r="O1154" s="10">
        <v>2</v>
      </c>
      <c r="P1154" s="10">
        <v>0.6</v>
      </c>
      <c r="Q1154" s="10">
        <v>0</v>
      </c>
      <c r="R1154" s="12">
        <v>0</v>
      </c>
      <c r="S1154" s="17">
        <v>0</v>
      </c>
      <c r="T1154" s="8">
        <v>1</v>
      </c>
      <c r="U1154" s="10">
        <v>2</v>
      </c>
      <c r="V1154" s="10">
        <v>0</v>
      </c>
      <c r="W1154" s="10">
        <v>0</v>
      </c>
      <c r="X1154" s="10"/>
      <c r="Y1154" s="10">
        <v>0</v>
      </c>
      <c r="Z1154" s="10">
        <v>0</v>
      </c>
      <c r="AA1154" s="10">
        <v>0</v>
      </c>
      <c r="AB1154" s="10">
        <v>0</v>
      </c>
      <c r="AC1154" s="10">
        <v>0</v>
      </c>
      <c r="AD1154" s="10">
        <v>0</v>
      </c>
      <c r="AE1154" s="10">
        <v>20</v>
      </c>
      <c r="AF1154" s="10">
        <v>0</v>
      </c>
      <c r="AG1154" s="10">
        <v>0</v>
      </c>
      <c r="AH1154" s="12">
        <v>0</v>
      </c>
      <c r="AI1154" s="12">
        <v>0</v>
      </c>
      <c r="AJ1154" s="12">
        <v>0</v>
      </c>
      <c r="AK1154" s="12">
        <v>0</v>
      </c>
      <c r="AL1154" s="10">
        <v>0</v>
      </c>
      <c r="AM1154" s="10">
        <v>0</v>
      </c>
      <c r="AN1154" s="10">
        <v>0</v>
      </c>
      <c r="AO1154" s="10">
        <v>0</v>
      </c>
      <c r="AP1154" s="10">
        <v>1000</v>
      </c>
      <c r="AQ1154" s="10">
        <v>0</v>
      </c>
      <c r="AR1154" s="10">
        <v>0</v>
      </c>
      <c r="AS1154" s="12">
        <v>90103001</v>
      </c>
      <c r="AT1154" s="10" t="s">
        <v>153</v>
      </c>
      <c r="AU1154" s="10"/>
      <c r="AV1154" s="11" t="s">
        <v>153</v>
      </c>
      <c r="AW1154" s="10" t="s">
        <v>388</v>
      </c>
      <c r="AX1154" s="10">
        <v>0</v>
      </c>
      <c r="AY1154" s="10">
        <v>40000003</v>
      </c>
      <c r="AZ1154" s="11" t="s">
        <v>156</v>
      </c>
      <c r="BA1154" s="11" t="s">
        <v>153</v>
      </c>
      <c r="BB1154" s="17">
        <v>0</v>
      </c>
      <c r="BC1154" s="17">
        <v>0</v>
      </c>
      <c r="BD1154" s="39" t="s">
        <v>1691</v>
      </c>
      <c r="BE1154" s="10">
        <v>0</v>
      </c>
      <c r="BF1154" s="8">
        <v>0</v>
      </c>
      <c r="BG1154" s="10">
        <v>0</v>
      </c>
      <c r="BH1154" s="10">
        <v>0</v>
      </c>
      <c r="BI1154" s="10">
        <v>0</v>
      </c>
      <c r="BJ1154" s="10">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70103003</v>
      </c>
      <c r="D1155" s="9" t="s">
        <v>1004</v>
      </c>
      <c r="E1155" s="10">
        <v>1</v>
      </c>
      <c r="F1155" s="12">
        <v>80000001</v>
      </c>
      <c r="G1155" s="10">
        <v>0</v>
      </c>
      <c r="H1155" s="10">
        <v>0</v>
      </c>
      <c r="I1155" s="10">
        <v>1</v>
      </c>
      <c r="J1155" s="10">
        <v>0</v>
      </c>
      <c r="K1155" s="10">
        <v>0</v>
      </c>
      <c r="L1155" s="8">
        <v>0</v>
      </c>
      <c r="M1155" s="8">
        <v>0</v>
      </c>
      <c r="N1155" s="8">
        <v>2</v>
      </c>
      <c r="O1155" s="8">
        <v>1</v>
      </c>
      <c r="P1155" s="8">
        <v>0.5</v>
      </c>
      <c r="Q1155" s="8">
        <v>0</v>
      </c>
      <c r="R1155" s="12">
        <v>0</v>
      </c>
      <c r="S1155" s="8">
        <v>0</v>
      </c>
      <c r="T1155" s="8">
        <v>1</v>
      </c>
      <c r="U1155" s="8">
        <v>2</v>
      </c>
      <c r="V1155" s="8">
        <v>0</v>
      </c>
      <c r="W1155" s="8">
        <v>3</v>
      </c>
      <c r="X1155" s="8"/>
      <c r="Y1155" s="8">
        <v>0</v>
      </c>
      <c r="Z1155" s="8">
        <v>1</v>
      </c>
      <c r="AA1155" s="8">
        <v>0</v>
      </c>
      <c r="AB1155" s="8">
        <v>0</v>
      </c>
      <c r="AC1155" s="8">
        <v>0</v>
      </c>
      <c r="AD1155" s="8">
        <v>0</v>
      </c>
      <c r="AE1155" s="8">
        <v>8</v>
      </c>
      <c r="AF1155" s="8">
        <v>1</v>
      </c>
      <c r="AG1155" s="8">
        <v>3</v>
      </c>
      <c r="AH1155" s="12">
        <v>1</v>
      </c>
      <c r="AI1155" s="12">
        <v>1</v>
      </c>
      <c r="AJ1155" s="12">
        <v>0</v>
      </c>
      <c r="AK1155" s="12">
        <v>1.5</v>
      </c>
      <c r="AL1155" s="8">
        <v>0</v>
      </c>
      <c r="AM1155" s="8">
        <v>0</v>
      </c>
      <c r="AN1155" s="8">
        <v>0</v>
      </c>
      <c r="AO1155" s="8">
        <v>0.5</v>
      </c>
      <c r="AP1155" s="8">
        <v>5000</v>
      </c>
      <c r="AQ1155" s="8">
        <v>3</v>
      </c>
      <c r="AR1155" s="8">
        <v>0</v>
      </c>
      <c r="AS1155" s="12">
        <v>0</v>
      </c>
      <c r="AT1155" s="8" t="s">
        <v>153</v>
      </c>
      <c r="AU1155" s="8"/>
      <c r="AV1155" s="11" t="s">
        <v>171</v>
      </c>
      <c r="AW1155" s="8" t="s">
        <v>159</v>
      </c>
      <c r="AX1155" s="10">
        <v>10000007</v>
      </c>
      <c r="AY1155" s="10">
        <v>70103003</v>
      </c>
      <c r="AZ1155" s="9" t="s">
        <v>156</v>
      </c>
      <c r="BA1155" s="8" t="s">
        <v>1005</v>
      </c>
      <c r="BB1155" s="17">
        <v>0</v>
      </c>
      <c r="BC1155" s="17">
        <v>0</v>
      </c>
      <c r="BD1155" s="23" t="s">
        <v>1006</v>
      </c>
      <c r="BE1155" s="8">
        <v>0</v>
      </c>
      <c r="BF1155" s="8">
        <v>0</v>
      </c>
      <c r="BG1155" s="8">
        <v>0</v>
      </c>
      <c r="BH1155" s="8">
        <v>0</v>
      </c>
      <c r="BI1155" s="8">
        <v>0</v>
      </c>
      <c r="BJ1155" s="8">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70104001</v>
      </c>
      <c r="D1156" s="9" t="s">
        <v>1692</v>
      </c>
      <c r="E1156" s="10">
        <v>1</v>
      </c>
      <c r="F1156" s="12">
        <v>80000001</v>
      </c>
      <c r="G1156" s="10">
        <v>0</v>
      </c>
      <c r="H1156" s="10">
        <v>0</v>
      </c>
      <c r="I1156" s="10">
        <v>1</v>
      </c>
      <c r="J1156" s="10">
        <v>0</v>
      </c>
      <c r="K1156" s="10">
        <v>0</v>
      </c>
      <c r="L1156" s="8">
        <v>0</v>
      </c>
      <c r="M1156" s="8">
        <v>0</v>
      </c>
      <c r="N1156" s="8">
        <v>2</v>
      </c>
      <c r="O1156" s="8">
        <v>1</v>
      </c>
      <c r="P1156" s="8">
        <v>0.3</v>
      </c>
      <c r="Q1156" s="8">
        <v>0</v>
      </c>
      <c r="R1156" s="12">
        <v>0</v>
      </c>
      <c r="S1156" s="8">
        <v>0</v>
      </c>
      <c r="T1156" s="8">
        <v>1</v>
      </c>
      <c r="U1156" s="8">
        <v>2</v>
      </c>
      <c r="V1156" s="8">
        <v>0</v>
      </c>
      <c r="W1156" s="8">
        <v>3</v>
      </c>
      <c r="X1156" s="8"/>
      <c r="Y1156" s="8">
        <v>0</v>
      </c>
      <c r="Z1156" s="8">
        <v>1</v>
      </c>
      <c r="AA1156" s="8">
        <v>0</v>
      </c>
      <c r="AB1156" s="8">
        <v>0</v>
      </c>
      <c r="AC1156" s="8">
        <v>0</v>
      </c>
      <c r="AD1156" s="8">
        <v>0</v>
      </c>
      <c r="AE1156" s="8">
        <v>5</v>
      </c>
      <c r="AF1156" s="8">
        <v>1</v>
      </c>
      <c r="AG1156" s="8" t="s">
        <v>165</v>
      </c>
      <c r="AH1156" s="12">
        <v>1</v>
      </c>
      <c r="AI1156" s="12">
        <v>1</v>
      </c>
      <c r="AJ1156" s="12">
        <v>0</v>
      </c>
      <c r="AK1156" s="12">
        <v>1.5</v>
      </c>
      <c r="AL1156" s="8">
        <v>0</v>
      </c>
      <c r="AM1156" s="8">
        <v>0</v>
      </c>
      <c r="AN1156" s="8">
        <v>0</v>
      </c>
      <c r="AO1156" s="8">
        <v>0.5</v>
      </c>
      <c r="AP1156" s="8">
        <v>5000</v>
      </c>
      <c r="AQ1156" s="8">
        <v>2</v>
      </c>
      <c r="AR1156" s="8">
        <v>0</v>
      </c>
      <c r="AS1156" s="12">
        <v>0</v>
      </c>
      <c r="AT1156" s="8" t="s">
        <v>153</v>
      </c>
      <c r="AU1156" s="8"/>
      <c r="AV1156" s="9" t="s">
        <v>154</v>
      </c>
      <c r="AW1156" s="8" t="s">
        <v>159</v>
      </c>
      <c r="AX1156" s="10">
        <v>10000007</v>
      </c>
      <c r="AY1156" s="10">
        <v>70104001</v>
      </c>
      <c r="AZ1156" s="9" t="s">
        <v>156</v>
      </c>
      <c r="BA1156" s="8" t="s">
        <v>1693</v>
      </c>
      <c r="BB1156" s="17">
        <v>0</v>
      </c>
      <c r="BC1156" s="17">
        <v>0</v>
      </c>
      <c r="BD1156" s="23" t="s">
        <v>1694</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70104002</v>
      </c>
      <c r="D1157" s="11" t="s">
        <v>994</v>
      </c>
      <c r="E1157" s="10">
        <v>1</v>
      </c>
      <c r="F1157" s="12">
        <v>80000001</v>
      </c>
      <c r="G1157" s="10">
        <v>0</v>
      </c>
      <c r="H1157" s="10">
        <v>0</v>
      </c>
      <c r="I1157" s="10">
        <v>1</v>
      </c>
      <c r="J1157" s="10">
        <v>0</v>
      </c>
      <c r="K1157" s="10">
        <v>0</v>
      </c>
      <c r="L1157" s="10">
        <v>0</v>
      </c>
      <c r="M1157" s="10">
        <v>0</v>
      </c>
      <c r="N1157" s="8">
        <v>2</v>
      </c>
      <c r="O1157" s="10">
        <v>2</v>
      </c>
      <c r="P1157" s="10">
        <v>0.3</v>
      </c>
      <c r="Q1157" s="10">
        <v>0</v>
      </c>
      <c r="R1157" s="12">
        <v>0</v>
      </c>
      <c r="S1157" s="17">
        <v>0</v>
      </c>
      <c r="T1157" s="8">
        <v>1</v>
      </c>
      <c r="U1157" s="10">
        <v>2</v>
      </c>
      <c r="V1157" s="10">
        <v>0</v>
      </c>
      <c r="W1157" s="10">
        <v>0</v>
      </c>
      <c r="X1157" s="10"/>
      <c r="Y1157" s="10">
        <v>0</v>
      </c>
      <c r="Z1157" s="10">
        <v>0</v>
      </c>
      <c r="AA1157" s="10">
        <v>0</v>
      </c>
      <c r="AB1157" s="10">
        <v>0</v>
      </c>
      <c r="AC1157" s="10">
        <v>0</v>
      </c>
      <c r="AD1157" s="10">
        <v>0</v>
      </c>
      <c r="AE1157" s="10">
        <v>99999</v>
      </c>
      <c r="AF1157" s="10">
        <v>0</v>
      </c>
      <c r="AG1157" s="10">
        <v>0</v>
      </c>
      <c r="AH1157" s="12">
        <v>2</v>
      </c>
      <c r="AI1157" s="12">
        <v>0</v>
      </c>
      <c r="AJ1157" s="12">
        <v>0</v>
      </c>
      <c r="AK1157" s="12">
        <v>0</v>
      </c>
      <c r="AL1157" s="10">
        <v>0</v>
      </c>
      <c r="AM1157" s="10">
        <v>0</v>
      </c>
      <c r="AN1157" s="10">
        <v>0</v>
      </c>
      <c r="AO1157" s="10">
        <v>0</v>
      </c>
      <c r="AP1157" s="10">
        <v>1000</v>
      </c>
      <c r="AQ1157" s="10">
        <v>0</v>
      </c>
      <c r="AR1157" s="10">
        <v>0</v>
      </c>
      <c r="AS1157" s="12">
        <v>90104002</v>
      </c>
      <c r="AT1157" s="10" t="s">
        <v>153</v>
      </c>
      <c r="AU1157" s="10"/>
      <c r="AV1157" s="11" t="s">
        <v>171</v>
      </c>
      <c r="AW1157" s="10" t="s">
        <v>388</v>
      </c>
      <c r="AX1157" s="10">
        <v>0</v>
      </c>
      <c r="AY1157" s="10">
        <v>0</v>
      </c>
      <c r="AZ1157" s="11" t="s">
        <v>156</v>
      </c>
      <c r="BA1157" s="11" t="s">
        <v>153</v>
      </c>
      <c r="BB1157" s="17">
        <v>0</v>
      </c>
      <c r="BC1157" s="17">
        <v>0</v>
      </c>
      <c r="BD1157" s="39" t="s">
        <v>1695</v>
      </c>
      <c r="BE1157" s="10">
        <v>0</v>
      </c>
      <c r="BF1157" s="8">
        <v>0</v>
      </c>
      <c r="BG1157" s="10">
        <v>0</v>
      </c>
      <c r="BH1157" s="10">
        <v>0</v>
      </c>
      <c r="BI1157" s="10">
        <v>0</v>
      </c>
      <c r="BJ1157" s="10">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70104003</v>
      </c>
      <c r="D1158" s="9" t="s">
        <v>342</v>
      </c>
      <c r="E1158" s="10">
        <v>1</v>
      </c>
      <c r="F1158" s="12">
        <v>80000001</v>
      </c>
      <c r="G1158" s="10">
        <v>0</v>
      </c>
      <c r="H1158" s="10">
        <v>0</v>
      </c>
      <c r="I1158" s="10">
        <v>1</v>
      </c>
      <c r="J1158" s="10">
        <v>0</v>
      </c>
      <c r="K1158" s="10">
        <v>0</v>
      </c>
      <c r="L1158" s="8">
        <v>0</v>
      </c>
      <c r="M1158" s="8">
        <v>0</v>
      </c>
      <c r="N1158" s="8">
        <v>2</v>
      </c>
      <c r="O1158" s="8">
        <v>1</v>
      </c>
      <c r="P1158" s="8">
        <v>0.3</v>
      </c>
      <c r="Q1158" s="8">
        <v>0</v>
      </c>
      <c r="R1158" s="12">
        <v>0</v>
      </c>
      <c r="S1158" s="8">
        <v>0</v>
      </c>
      <c r="T1158" s="8">
        <v>1</v>
      </c>
      <c r="U1158" s="8">
        <v>2</v>
      </c>
      <c r="V1158" s="8">
        <v>0</v>
      </c>
      <c r="W1158" s="8">
        <v>5</v>
      </c>
      <c r="X1158" s="8"/>
      <c r="Y1158" s="8">
        <v>0</v>
      </c>
      <c r="Z1158" s="8">
        <v>1</v>
      </c>
      <c r="AA1158" s="8">
        <v>0</v>
      </c>
      <c r="AB1158" s="8">
        <v>0</v>
      </c>
      <c r="AC1158" s="8">
        <v>0</v>
      </c>
      <c r="AD1158" s="8">
        <v>0</v>
      </c>
      <c r="AE1158" s="8">
        <v>10</v>
      </c>
      <c r="AF1158" s="8">
        <v>1</v>
      </c>
      <c r="AG1158" s="8" t="s">
        <v>884</v>
      </c>
      <c r="AH1158" s="12">
        <v>0</v>
      </c>
      <c r="AI1158" s="12">
        <v>1</v>
      </c>
      <c r="AJ1158" s="12">
        <v>0</v>
      </c>
      <c r="AK1158" s="12">
        <v>3</v>
      </c>
      <c r="AL1158" s="8">
        <v>0</v>
      </c>
      <c r="AM1158" s="8">
        <v>0</v>
      </c>
      <c r="AN1158" s="8">
        <v>0</v>
      </c>
      <c r="AO1158" s="8">
        <v>3.5</v>
      </c>
      <c r="AP1158" s="8">
        <v>5000</v>
      </c>
      <c r="AQ1158" s="8">
        <v>3</v>
      </c>
      <c r="AR1158" s="8">
        <v>0</v>
      </c>
      <c r="AS1158" s="12">
        <v>0</v>
      </c>
      <c r="AT1158" s="8" t="s">
        <v>153</v>
      </c>
      <c r="AU1158" s="8"/>
      <c r="AV1158" s="9" t="s">
        <v>189</v>
      </c>
      <c r="AW1158" s="8" t="s">
        <v>159</v>
      </c>
      <c r="AX1158" s="10">
        <v>10000007</v>
      </c>
      <c r="AY1158" s="10">
        <v>70104003</v>
      </c>
      <c r="AZ1158" s="9" t="s">
        <v>156</v>
      </c>
      <c r="BA1158" s="8" t="s">
        <v>1696</v>
      </c>
      <c r="BB1158" s="17">
        <v>0</v>
      </c>
      <c r="BC1158" s="17">
        <v>0</v>
      </c>
      <c r="BD1158" s="23" t="s">
        <v>1697</v>
      </c>
      <c r="BE1158" s="8">
        <v>0</v>
      </c>
      <c r="BF1158" s="8">
        <v>0</v>
      </c>
      <c r="BG1158" s="8">
        <v>0</v>
      </c>
      <c r="BH1158" s="8">
        <v>0</v>
      </c>
      <c r="BI1158" s="8">
        <v>0</v>
      </c>
      <c r="BJ1158" s="8">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70105001</v>
      </c>
      <c r="D1159" s="9" t="s">
        <v>157</v>
      </c>
      <c r="E1159" s="10">
        <v>1</v>
      </c>
      <c r="F1159" s="12">
        <v>80000001</v>
      </c>
      <c r="G1159" s="10">
        <v>0</v>
      </c>
      <c r="H1159" s="10">
        <v>0</v>
      </c>
      <c r="I1159" s="10">
        <v>1</v>
      </c>
      <c r="J1159" s="10">
        <v>0</v>
      </c>
      <c r="K1159" s="10">
        <v>0</v>
      </c>
      <c r="L1159" s="8">
        <v>0</v>
      </c>
      <c r="M1159" s="8">
        <v>0</v>
      </c>
      <c r="N1159" s="8">
        <v>2</v>
      </c>
      <c r="O1159" s="8">
        <v>1</v>
      </c>
      <c r="P1159" s="8">
        <v>1</v>
      </c>
      <c r="Q1159" s="8">
        <v>0</v>
      </c>
      <c r="R1159" s="12">
        <v>0</v>
      </c>
      <c r="S1159" s="8">
        <v>0</v>
      </c>
      <c r="T1159" s="8">
        <v>1</v>
      </c>
      <c r="U1159" s="8">
        <v>2</v>
      </c>
      <c r="V1159" s="8">
        <v>0</v>
      </c>
      <c r="W1159" s="8">
        <v>2</v>
      </c>
      <c r="X1159" s="8"/>
      <c r="Y1159" s="8">
        <v>0</v>
      </c>
      <c r="Z1159" s="8">
        <v>1</v>
      </c>
      <c r="AA1159" s="8">
        <v>0</v>
      </c>
      <c r="AB1159" s="8">
        <v>0</v>
      </c>
      <c r="AC1159" s="8">
        <v>0</v>
      </c>
      <c r="AD1159" s="8">
        <v>0</v>
      </c>
      <c r="AE1159" s="8">
        <v>6</v>
      </c>
      <c r="AF1159" s="8">
        <v>1</v>
      </c>
      <c r="AG1159" s="8">
        <v>3</v>
      </c>
      <c r="AH1159" s="12">
        <v>0</v>
      </c>
      <c r="AI1159" s="12">
        <v>0</v>
      </c>
      <c r="AJ1159" s="12">
        <v>0</v>
      </c>
      <c r="AK1159" s="12">
        <v>1.5</v>
      </c>
      <c r="AL1159" s="8">
        <v>0</v>
      </c>
      <c r="AM1159" s="8">
        <v>0</v>
      </c>
      <c r="AN1159" s="8">
        <v>0</v>
      </c>
      <c r="AO1159" s="8">
        <v>1</v>
      </c>
      <c r="AP1159" s="8">
        <v>5000</v>
      </c>
      <c r="AQ1159" s="8">
        <v>0.5</v>
      </c>
      <c r="AR1159" s="8">
        <v>0</v>
      </c>
      <c r="AS1159" s="12">
        <v>0</v>
      </c>
      <c r="AT1159" s="8" t="s">
        <v>153</v>
      </c>
      <c r="AU1159" s="8"/>
      <c r="AV1159" s="11" t="s">
        <v>171</v>
      </c>
      <c r="AW1159" s="8" t="s">
        <v>159</v>
      </c>
      <c r="AX1159" s="10">
        <v>10000007</v>
      </c>
      <c r="AY1159" s="10">
        <v>70105001</v>
      </c>
      <c r="AZ1159" s="9" t="s">
        <v>156</v>
      </c>
      <c r="BA1159" s="8" t="s">
        <v>1698</v>
      </c>
      <c r="BB1159" s="17">
        <v>0</v>
      </c>
      <c r="BC1159" s="17">
        <v>0</v>
      </c>
      <c r="BD1159" s="23" t="s">
        <v>1699</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70105002</v>
      </c>
      <c r="D1160" s="11" t="s">
        <v>994</v>
      </c>
      <c r="E1160" s="10">
        <v>1</v>
      </c>
      <c r="F1160" s="12">
        <v>80000001</v>
      </c>
      <c r="G1160" s="10">
        <v>0</v>
      </c>
      <c r="H1160" s="10">
        <v>0</v>
      </c>
      <c r="I1160" s="10">
        <v>1</v>
      </c>
      <c r="J1160" s="10">
        <v>0</v>
      </c>
      <c r="K1160" s="10">
        <v>0</v>
      </c>
      <c r="L1160" s="10">
        <v>0</v>
      </c>
      <c r="M1160" s="10">
        <v>0</v>
      </c>
      <c r="N1160" s="8">
        <v>2</v>
      </c>
      <c r="O1160" s="10">
        <v>2</v>
      </c>
      <c r="P1160" s="10">
        <v>0.6</v>
      </c>
      <c r="Q1160" s="10">
        <v>0</v>
      </c>
      <c r="R1160" s="12">
        <v>0</v>
      </c>
      <c r="S1160" s="17">
        <v>0</v>
      </c>
      <c r="T1160" s="8">
        <v>1</v>
      </c>
      <c r="U1160" s="10">
        <v>2</v>
      </c>
      <c r="V1160" s="10">
        <v>0</v>
      </c>
      <c r="W1160" s="10">
        <v>0</v>
      </c>
      <c r="X1160" s="10"/>
      <c r="Y1160" s="10">
        <v>0</v>
      </c>
      <c r="Z1160" s="10">
        <v>0</v>
      </c>
      <c r="AA1160" s="10">
        <v>0</v>
      </c>
      <c r="AB1160" s="10">
        <v>0</v>
      </c>
      <c r="AC1160" s="10">
        <v>0</v>
      </c>
      <c r="AD1160" s="10">
        <v>0</v>
      </c>
      <c r="AE1160" s="8">
        <v>99999</v>
      </c>
      <c r="AF1160" s="10">
        <v>0</v>
      </c>
      <c r="AG1160" s="10">
        <v>0</v>
      </c>
      <c r="AH1160" s="12">
        <v>2</v>
      </c>
      <c r="AI1160" s="12">
        <v>0</v>
      </c>
      <c r="AJ1160" s="12">
        <v>0</v>
      </c>
      <c r="AK1160" s="12">
        <v>0</v>
      </c>
      <c r="AL1160" s="10">
        <v>0</v>
      </c>
      <c r="AM1160" s="10">
        <v>0</v>
      </c>
      <c r="AN1160" s="10">
        <v>0</v>
      </c>
      <c r="AO1160" s="10">
        <v>0</v>
      </c>
      <c r="AP1160" s="10">
        <v>1000</v>
      </c>
      <c r="AQ1160" s="10">
        <v>0</v>
      </c>
      <c r="AR1160" s="10">
        <v>0</v>
      </c>
      <c r="AS1160" s="12">
        <v>90104002</v>
      </c>
      <c r="AT1160" s="10" t="s">
        <v>153</v>
      </c>
      <c r="AU1160" s="10"/>
      <c r="AV1160" s="11" t="s">
        <v>171</v>
      </c>
      <c r="AW1160" s="10" t="s">
        <v>388</v>
      </c>
      <c r="AX1160" s="10">
        <v>0</v>
      </c>
      <c r="AY1160" s="10">
        <v>0</v>
      </c>
      <c r="AZ1160" s="11" t="s">
        <v>156</v>
      </c>
      <c r="BA1160" s="11" t="s">
        <v>153</v>
      </c>
      <c r="BB1160" s="17">
        <v>0</v>
      </c>
      <c r="BC1160" s="17">
        <v>0</v>
      </c>
      <c r="BD1160" s="39" t="s">
        <v>1695</v>
      </c>
      <c r="BE1160" s="10">
        <v>0</v>
      </c>
      <c r="BF1160" s="8">
        <v>0</v>
      </c>
      <c r="BG1160" s="10">
        <v>0</v>
      </c>
      <c r="BH1160" s="10">
        <v>0</v>
      </c>
      <c r="BI1160" s="10">
        <v>0</v>
      </c>
      <c r="BJ1160" s="10">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70105003</v>
      </c>
      <c r="D1161" s="9" t="s">
        <v>1700</v>
      </c>
      <c r="E1161" s="10">
        <v>1</v>
      </c>
      <c r="F1161" s="12">
        <v>80000001</v>
      </c>
      <c r="G1161" s="10">
        <v>0</v>
      </c>
      <c r="H1161" s="10">
        <v>0</v>
      </c>
      <c r="I1161" s="10">
        <v>1</v>
      </c>
      <c r="J1161" s="10">
        <v>0</v>
      </c>
      <c r="K1161" s="10">
        <v>0</v>
      </c>
      <c r="L1161" s="8">
        <v>0</v>
      </c>
      <c r="M1161" s="8">
        <v>0</v>
      </c>
      <c r="N1161" s="8">
        <v>2</v>
      </c>
      <c r="O1161" s="8">
        <v>2</v>
      </c>
      <c r="P1161" s="8">
        <v>0.8</v>
      </c>
      <c r="Q1161" s="8">
        <v>0</v>
      </c>
      <c r="R1161" s="12">
        <v>0</v>
      </c>
      <c r="S1161" s="8">
        <v>0</v>
      </c>
      <c r="T1161" s="8">
        <v>1</v>
      </c>
      <c r="U1161" s="8">
        <v>2</v>
      </c>
      <c r="V1161" s="8">
        <v>0</v>
      </c>
      <c r="W1161" s="8">
        <v>0</v>
      </c>
      <c r="X1161" s="8"/>
      <c r="Y1161" s="8">
        <v>0</v>
      </c>
      <c r="Z1161" s="8">
        <v>0</v>
      </c>
      <c r="AA1161" s="8">
        <v>0</v>
      </c>
      <c r="AB1161" s="8">
        <v>0</v>
      </c>
      <c r="AC1161" s="8">
        <v>0</v>
      </c>
      <c r="AD1161" s="8">
        <v>0</v>
      </c>
      <c r="AE1161" s="8">
        <v>20</v>
      </c>
      <c r="AF1161" s="8">
        <v>0</v>
      </c>
      <c r="AG1161" s="8">
        <v>0</v>
      </c>
      <c r="AH1161" s="12">
        <v>2</v>
      </c>
      <c r="AI1161" s="12">
        <v>2</v>
      </c>
      <c r="AJ1161" s="12">
        <v>0</v>
      </c>
      <c r="AK1161" s="12">
        <v>1.5</v>
      </c>
      <c r="AL1161" s="8">
        <v>0</v>
      </c>
      <c r="AM1161" s="8">
        <v>0</v>
      </c>
      <c r="AN1161" s="8">
        <v>0</v>
      </c>
      <c r="AO1161" s="8">
        <v>1</v>
      </c>
      <c r="AP1161" s="8">
        <v>3000</v>
      </c>
      <c r="AQ1161" s="8">
        <v>0.5</v>
      </c>
      <c r="AR1161" s="8">
        <v>0</v>
      </c>
      <c r="AS1161" s="12">
        <v>0</v>
      </c>
      <c r="AT1161" s="8" t="s">
        <v>153</v>
      </c>
      <c r="AU1161" s="8"/>
      <c r="AV1161" s="11" t="s">
        <v>171</v>
      </c>
      <c r="AW1161" s="8" t="s">
        <v>155</v>
      </c>
      <c r="AX1161" s="10">
        <v>0</v>
      </c>
      <c r="AY1161" s="10">
        <v>0</v>
      </c>
      <c r="AZ1161" s="9" t="s">
        <v>1179</v>
      </c>
      <c r="BA1161" s="8" t="s">
        <v>1701</v>
      </c>
      <c r="BB1161" s="17">
        <v>0</v>
      </c>
      <c r="BC1161" s="17">
        <v>0</v>
      </c>
      <c r="BD1161" s="23" t="s">
        <v>1702</v>
      </c>
      <c r="BE1161" s="8">
        <v>0</v>
      </c>
      <c r="BF1161" s="8">
        <v>0</v>
      </c>
      <c r="BG1161" s="8">
        <v>0</v>
      </c>
      <c r="BH1161" s="8">
        <v>0</v>
      </c>
      <c r="BI1161" s="8">
        <v>0</v>
      </c>
      <c r="BJ1161" s="8">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70105004</v>
      </c>
      <c r="D1162" s="11" t="s">
        <v>1687</v>
      </c>
      <c r="E1162" s="10">
        <v>1</v>
      </c>
      <c r="F1162" s="12">
        <v>80000001</v>
      </c>
      <c r="G1162" s="10">
        <v>0</v>
      </c>
      <c r="H1162" s="10">
        <v>0</v>
      </c>
      <c r="I1162" s="10">
        <v>1</v>
      </c>
      <c r="J1162" s="10">
        <v>0</v>
      </c>
      <c r="K1162" s="10">
        <v>0</v>
      </c>
      <c r="L1162" s="10">
        <v>0</v>
      </c>
      <c r="M1162" s="10">
        <v>0</v>
      </c>
      <c r="N1162" s="8">
        <v>2</v>
      </c>
      <c r="O1162" s="10">
        <v>2</v>
      </c>
      <c r="P1162" s="10">
        <v>0.6</v>
      </c>
      <c r="Q1162" s="10">
        <v>0</v>
      </c>
      <c r="R1162" s="12">
        <v>0</v>
      </c>
      <c r="S1162" s="17">
        <v>0</v>
      </c>
      <c r="T1162" s="8">
        <v>1</v>
      </c>
      <c r="U1162" s="10">
        <v>2</v>
      </c>
      <c r="V1162" s="10">
        <v>0</v>
      </c>
      <c r="W1162" s="10">
        <v>0</v>
      </c>
      <c r="X1162" s="10"/>
      <c r="Y1162" s="10">
        <v>0</v>
      </c>
      <c r="Z1162" s="10">
        <v>0</v>
      </c>
      <c r="AA1162" s="10">
        <v>0</v>
      </c>
      <c r="AB1162" s="10">
        <v>0</v>
      </c>
      <c r="AC1162" s="10">
        <v>0</v>
      </c>
      <c r="AD1162" s="10">
        <v>0</v>
      </c>
      <c r="AE1162" s="10">
        <v>20</v>
      </c>
      <c r="AF1162" s="10">
        <v>0</v>
      </c>
      <c r="AG1162" s="10">
        <v>0</v>
      </c>
      <c r="AH1162" s="12">
        <v>2</v>
      </c>
      <c r="AI1162" s="12">
        <v>0</v>
      </c>
      <c r="AJ1162" s="12">
        <v>0</v>
      </c>
      <c r="AK1162" s="12">
        <v>0</v>
      </c>
      <c r="AL1162" s="10">
        <v>0</v>
      </c>
      <c r="AM1162" s="10">
        <v>0</v>
      </c>
      <c r="AN1162" s="10">
        <v>0</v>
      </c>
      <c r="AO1162" s="10">
        <v>0</v>
      </c>
      <c r="AP1162" s="10">
        <v>1000</v>
      </c>
      <c r="AQ1162" s="10">
        <v>0</v>
      </c>
      <c r="AR1162" s="10">
        <v>0</v>
      </c>
      <c r="AS1162" s="12">
        <v>90103001</v>
      </c>
      <c r="AT1162" s="10" t="s">
        <v>153</v>
      </c>
      <c r="AU1162" s="10"/>
      <c r="AV1162" s="11" t="s">
        <v>153</v>
      </c>
      <c r="AW1162" s="10" t="s">
        <v>388</v>
      </c>
      <c r="AX1162" s="10">
        <v>0</v>
      </c>
      <c r="AY1162" s="10">
        <v>40000003</v>
      </c>
      <c r="AZ1162" s="11" t="s">
        <v>156</v>
      </c>
      <c r="BA1162" s="11" t="s">
        <v>153</v>
      </c>
      <c r="BB1162" s="17">
        <v>0</v>
      </c>
      <c r="BC1162" s="17">
        <v>0</v>
      </c>
      <c r="BD1162" s="39" t="s">
        <v>1691</v>
      </c>
      <c r="BE1162" s="10">
        <v>0</v>
      </c>
      <c r="BF1162" s="8">
        <v>0</v>
      </c>
      <c r="BG1162" s="10">
        <v>0</v>
      </c>
      <c r="BH1162" s="10">
        <v>0</v>
      </c>
      <c r="BI1162" s="10">
        <v>0</v>
      </c>
      <c r="BJ1162" s="10">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70106001</v>
      </c>
      <c r="D1163" s="11" t="s">
        <v>1703</v>
      </c>
      <c r="E1163" s="10">
        <v>1</v>
      </c>
      <c r="F1163" s="12">
        <v>80000001</v>
      </c>
      <c r="G1163" s="10">
        <v>0</v>
      </c>
      <c r="H1163" s="10">
        <v>0</v>
      </c>
      <c r="I1163" s="10">
        <v>1</v>
      </c>
      <c r="J1163" s="10">
        <v>0</v>
      </c>
      <c r="K1163" s="10">
        <v>0</v>
      </c>
      <c r="L1163" s="10">
        <v>0</v>
      </c>
      <c r="M1163" s="10">
        <v>0</v>
      </c>
      <c r="N1163" s="8">
        <v>2</v>
      </c>
      <c r="O1163" s="10">
        <v>1</v>
      </c>
      <c r="P1163" s="10">
        <v>0.5</v>
      </c>
      <c r="Q1163" s="10">
        <v>0</v>
      </c>
      <c r="R1163" s="12">
        <v>0</v>
      </c>
      <c r="S1163" s="17">
        <v>0</v>
      </c>
      <c r="T1163" s="8">
        <v>1</v>
      </c>
      <c r="U1163" s="10">
        <v>2</v>
      </c>
      <c r="V1163" s="10">
        <v>0</v>
      </c>
      <c r="W1163" s="10">
        <v>0.5</v>
      </c>
      <c r="X1163" s="10"/>
      <c r="Y1163" s="10">
        <v>0</v>
      </c>
      <c r="Z1163" s="10">
        <v>0</v>
      </c>
      <c r="AA1163" s="10">
        <v>0</v>
      </c>
      <c r="AB1163" s="10">
        <v>0</v>
      </c>
      <c r="AC1163" s="10">
        <v>0</v>
      </c>
      <c r="AD1163" s="10">
        <v>0</v>
      </c>
      <c r="AE1163" s="10">
        <v>15</v>
      </c>
      <c r="AF1163" s="10">
        <v>1</v>
      </c>
      <c r="AG1163" s="10">
        <v>3</v>
      </c>
      <c r="AH1163" s="12">
        <v>1</v>
      </c>
      <c r="AI1163" s="12">
        <v>0</v>
      </c>
      <c r="AJ1163" s="12">
        <v>0</v>
      </c>
      <c r="AK1163" s="12">
        <v>1.5</v>
      </c>
      <c r="AL1163" s="10">
        <v>0</v>
      </c>
      <c r="AM1163" s="10">
        <v>0</v>
      </c>
      <c r="AN1163" s="10">
        <v>0</v>
      </c>
      <c r="AO1163" s="10">
        <v>1</v>
      </c>
      <c r="AP1163" s="10">
        <v>360000</v>
      </c>
      <c r="AQ1163" s="10">
        <v>0.5</v>
      </c>
      <c r="AR1163" s="10">
        <v>0</v>
      </c>
      <c r="AS1163" s="12">
        <v>0</v>
      </c>
      <c r="AT1163" s="10" t="s">
        <v>694</v>
      </c>
      <c r="AU1163" s="10"/>
      <c r="AV1163" s="11" t="s">
        <v>171</v>
      </c>
      <c r="AW1163" s="10" t="s">
        <v>155</v>
      </c>
      <c r="AX1163" s="10">
        <v>10002001</v>
      </c>
      <c r="AY1163" s="10">
        <v>70106001</v>
      </c>
      <c r="AZ1163" s="11" t="s">
        <v>215</v>
      </c>
      <c r="BA1163" s="11" t="s">
        <v>1704</v>
      </c>
      <c r="BB1163" s="17">
        <v>0</v>
      </c>
      <c r="BC1163" s="17">
        <v>0</v>
      </c>
      <c r="BD1163" s="39" t="s">
        <v>517</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70106002</v>
      </c>
      <c r="D1164" s="9" t="s">
        <v>1705</v>
      </c>
      <c r="E1164" s="10">
        <v>1</v>
      </c>
      <c r="F1164" s="12">
        <v>80000001</v>
      </c>
      <c r="G1164" s="10">
        <v>0</v>
      </c>
      <c r="H1164" s="10">
        <v>0</v>
      </c>
      <c r="I1164" s="10">
        <v>1</v>
      </c>
      <c r="J1164" s="10">
        <v>0</v>
      </c>
      <c r="K1164" s="10">
        <v>0</v>
      </c>
      <c r="L1164" s="8">
        <v>0</v>
      </c>
      <c r="M1164" s="8">
        <v>0</v>
      </c>
      <c r="N1164" s="8">
        <v>2</v>
      </c>
      <c r="O1164" s="8">
        <v>1</v>
      </c>
      <c r="P1164" s="8">
        <v>0.3</v>
      </c>
      <c r="Q1164" s="8">
        <v>0</v>
      </c>
      <c r="R1164" s="12">
        <v>0</v>
      </c>
      <c r="S1164" s="8">
        <v>0</v>
      </c>
      <c r="T1164" s="8">
        <v>1</v>
      </c>
      <c r="U1164" s="8">
        <v>2</v>
      </c>
      <c r="V1164" s="8">
        <v>0</v>
      </c>
      <c r="W1164" s="8">
        <v>3</v>
      </c>
      <c r="X1164" s="8"/>
      <c r="Y1164" s="8">
        <v>0</v>
      </c>
      <c r="Z1164" s="8">
        <v>0</v>
      </c>
      <c r="AA1164" s="8">
        <v>0</v>
      </c>
      <c r="AB1164" s="8">
        <v>0</v>
      </c>
      <c r="AC1164" s="8">
        <v>0</v>
      </c>
      <c r="AD1164" s="8">
        <v>0</v>
      </c>
      <c r="AE1164" s="8">
        <v>12</v>
      </c>
      <c r="AF1164" s="8">
        <v>1</v>
      </c>
      <c r="AG1164" s="8">
        <v>3</v>
      </c>
      <c r="AH1164" s="12">
        <v>6</v>
      </c>
      <c r="AI1164" s="12">
        <v>1</v>
      </c>
      <c r="AJ1164" s="12">
        <v>0</v>
      </c>
      <c r="AK1164" s="12">
        <v>1.5</v>
      </c>
      <c r="AL1164" s="8">
        <v>0</v>
      </c>
      <c r="AM1164" s="8">
        <v>0</v>
      </c>
      <c r="AN1164" s="8">
        <v>0</v>
      </c>
      <c r="AO1164" s="8">
        <v>3</v>
      </c>
      <c r="AP1164" s="8">
        <v>5000</v>
      </c>
      <c r="AQ1164" s="8">
        <v>3</v>
      </c>
      <c r="AR1164" s="8">
        <v>0</v>
      </c>
      <c r="AS1164" s="12">
        <v>0</v>
      </c>
      <c r="AT1164" s="8" t="s">
        <v>153</v>
      </c>
      <c r="AU1164" s="8"/>
      <c r="AV1164" s="11" t="s">
        <v>171</v>
      </c>
      <c r="AW1164" s="8" t="s">
        <v>159</v>
      </c>
      <c r="AX1164" s="10">
        <v>10000007</v>
      </c>
      <c r="AY1164" s="10">
        <v>70106004</v>
      </c>
      <c r="AZ1164" s="9" t="s">
        <v>156</v>
      </c>
      <c r="BA1164" s="8" t="s">
        <v>1706</v>
      </c>
      <c r="BB1164" s="17">
        <v>0</v>
      </c>
      <c r="BC1164" s="17">
        <v>0</v>
      </c>
      <c r="BD1164" s="23" t="s">
        <v>1707</v>
      </c>
      <c r="BE1164" s="8">
        <v>0</v>
      </c>
      <c r="BF1164" s="8">
        <v>0</v>
      </c>
      <c r="BG1164" s="8">
        <v>0</v>
      </c>
      <c r="BH1164" s="8">
        <v>0</v>
      </c>
      <c r="BI1164" s="8">
        <v>0</v>
      </c>
      <c r="BJ1164" s="8">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19.5" customHeight="1" spans="3:76">
      <c r="C1165" s="10">
        <v>70106003</v>
      </c>
      <c r="D1165" s="11" t="s">
        <v>1708</v>
      </c>
      <c r="E1165" s="10">
        <v>1</v>
      </c>
      <c r="F1165" s="12">
        <v>80000001</v>
      </c>
      <c r="G1165" s="10">
        <v>0</v>
      </c>
      <c r="H1165" s="10">
        <v>0</v>
      </c>
      <c r="I1165" s="10">
        <v>1</v>
      </c>
      <c r="J1165" s="10">
        <v>0</v>
      </c>
      <c r="K1165" s="10">
        <v>0</v>
      </c>
      <c r="L1165" s="10">
        <v>0</v>
      </c>
      <c r="M1165" s="10">
        <v>0</v>
      </c>
      <c r="N1165" s="8">
        <v>2</v>
      </c>
      <c r="O1165" s="10">
        <v>1</v>
      </c>
      <c r="P1165" s="10">
        <v>0.5</v>
      </c>
      <c r="Q1165" s="10">
        <v>0</v>
      </c>
      <c r="R1165" s="12">
        <v>0</v>
      </c>
      <c r="S1165" s="17">
        <v>0</v>
      </c>
      <c r="T1165" s="8">
        <v>1</v>
      </c>
      <c r="U1165" s="10">
        <v>2</v>
      </c>
      <c r="V1165" s="10">
        <v>0</v>
      </c>
      <c r="W1165" s="10">
        <v>3</v>
      </c>
      <c r="X1165" s="10"/>
      <c r="Y1165" s="10">
        <v>0</v>
      </c>
      <c r="Z1165" s="10">
        <v>0</v>
      </c>
      <c r="AA1165" s="10">
        <v>0</v>
      </c>
      <c r="AB1165" s="10">
        <v>0</v>
      </c>
      <c r="AC1165" s="10">
        <v>0</v>
      </c>
      <c r="AD1165" s="10">
        <v>0</v>
      </c>
      <c r="AE1165" s="10">
        <v>9</v>
      </c>
      <c r="AF1165" s="10">
        <v>1</v>
      </c>
      <c r="AG1165" s="10">
        <v>2</v>
      </c>
      <c r="AH1165" s="12">
        <v>2</v>
      </c>
      <c r="AI1165" s="12">
        <v>2</v>
      </c>
      <c r="AJ1165" s="12">
        <v>0</v>
      </c>
      <c r="AK1165" s="12">
        <v>3</v>
      </c>
      <c r="AL1165" s="10">
        <v>0</v>
      </c>
      <c r="AM1165" s="10">
        <v>0</v>
      </c>
      <c r="AN1165" s="10">
        <v>0</v>
      </c>
      <c r="AO1165" s="10">
        <v>2</v>
      </c>
      <c r="AP1165" s="10">
        <v>30000</v>
      </c>
      <c r="AQ1165" s="10">
        <v>2</v>
      </c>
      <c r="AR1165" s="10">
        <v>4</v>
      </c>
      <c r="AS1165" s="12">
        <v>0</v>
      </c>
      <c r="AT1165" s="10" t="s">
        <v>153</v>
      </c>
      <c r="AU1165" s="10"/>
      <c r="AV1165" s="11" t="s">
        <v>171</v>
      </c>
      <c r="AW1165" s="10" t="s">
        <v>155</v>
      </c>
      <c r="AX1165" s="10">
        <v>10003002</v>
      </c>
      <c r="AY1165" s="10">
        <v>70106005</v>
      </c>
      <c r="AZ1165" s="11" t="s">
        <v>194</v>
      </c>
      <c r="BA1165" s="11">
        <v>0</v>
      </c>
      <c r="BB1165" s="17">
        <v>0</v>
      </c>
      <c r="BC1165" s="17">
        <v>0</v>
      </c>
      <c r="BD1165" s="39" t="s">
        <v>517</v>
      </c>
      <c r="BE1165" s="10">
        <v>0</v>
      </c>
      <c r="BF1165" s="8">
        <v>0</v>
      </c>
      <c r="BG1165" s="10">
        <v>0</v>
      </c>
      <c r="BH1165" s="10">
        <v>0</v>
      </c>
      <c r="BI1165" s="10">
        <v>0</v>
      </c>
      <c r="BJ1165" s="10">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20.1" customHeight="1" spans="3:76">
      <c r="C1166" s="10">
        <v>70106004</v>
      </c>
      <c r="D1166" s="11" t="s">
        <v>994</v>
      </c>
      <c r="E1166" s="10">
        <v>1</v>
      </c>
      <c r="F1166" s="12">
        <v>80000001</v>
      </c>
      <c r="G1166" s="10">
        <v>0</v>
      </c>
      <c r="H1166" s="10">
        <v>0</v>
      </c>
      <c r="I1166" s="10">
        <v>1</v>
      </c>
      <c r="J1166" s="10">
        <v>0</v>
      </c>
      <c r="K1166" s="10">
        <v>0</v>
      </c>
      <c r="L1166" s="10">
        <v>0</v>
      </c>
      <c r="M1166" s="10">
        <v>0</v>
      </c>
      <c r="N1166" s="8">
        <v>2</v>
      </c>
      <c r="O1166" s="10">
        <v>2</v>
      </c>
      <c r="P1166" s="10">
        <v>0.6</v>
      </c>
      <c r="Q1166" s="10">
        <v>0</v>
      </c>
      <c r="R1166" s="12">
        <v>0</v>
      </c>
      <c r="S1166" s="17">
        <v>0</v>
      </c>
      <c r="T1166" s="8">
        <v>1</v>
      </c>
      <c r="U1166" s="10">
        <v>2</v>
      </c>
      <c r="V1166" s="10">
        <v>0</v>
      </c>
      <c r="W1166" s="10">
        <v>0</v>
      </c>
      <c r="X1166" s="10"/>
      <c r="Y1166" s="10">
        <v>0</v>
      </c>
      <c r="Z1166" s="10">
        <v>0</v>
      </c>
      <c r="AA1166" s="10">
        <v>0</v>
      </c>
      <c r="AB1166" s="10">
        <v>0</v>
      </c>
      <c r="AC1166" s="10">
        <v>0</v>
      </c>
      <c r="AD1166" s="10">
        <v>0</v>
      </c>
      <c r="AE1166" s="8">
        <v>30</v>
      </c>
      <c r="AF1166" s="10">
        <v>0</v>
      </c>
      <c r="AG1166" s="10">
        <v>0</v>
      </c>
      <c r="AH1166" s="12">
        <v>2</v>
      </c>
      <c r="AI1166" s="12">
        <v>0</v>
      </c>
      <c r="AJ1166" s="12">
        <v>0</v>
      </c>
      <c r="AK1166" s="12">
        <v>0</v>
      </c>
      <c r="AL1166" s="10">
        <v>0</v>
      </c>
      <c r="AM1166" s="10">
        <v>0</v>
      </c>
      <c r="AN1166" s="10">
        <v>0</v>
      </c>
      <c r="AO1166" s="10">
        <v>0</v>
      </c>
      <c r="AP1166" s="10">
        <v>1000</v>
      </c>
      <c r="AQ1166" s="10">
        <v>0</v>
      </c>
      <c r="AR1166" s="10">
        <v>0</v>
      </c>
      <c r="AS1166" s="12">
        <v>90104002</v>
      </c>
      <c r="AT1166" s="10" t="s">
        <v>153</v>
      </c>
      <c r="AU1166" s="10"/>
      <c r="AV1166" s="11" t="s">
        <v>171</v>
      </c>
      <c r="AW1166" s="10" t="s">
        <v>388</v>
      </c>
      <c r="AX1166" s="10">
        <v>0</v>
      </c>
      <c r="AY1166" s="10">
        <v>0</v>
      </c>
      <c r="AZ1166" s="11" t="s">
        <v>156</v>
      </c>
      <c r="BA1166" s="11" t="s">
        <v>153</v>
      </c>
      <c r="BB1166" s="17">
        <v>0</v>
      </c>
      <c r="BC1166" s="17">
        <v>0</v>
      </c>
      <c r="BD1166" s="39" t="s">
        <v>1709</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70106005</v>
      </c>
      <c r="D1167" s="9" t="s">
        <v>1681</v>
      </c>
      <c r="E1167" s="10">
        <v>1</v>
      </c>
      <c r="F1167" s="12">
        <v>80000001</v>
      </c>
      <c r="G1167" s="10">
        <v>0</v>
      </c>
      <c r="H1167" s="10">
        <v>0</v>
      </c>
      <c r="I1167" s="10">
        <v>1</v>
      </c>
      <c r="J1167" s="10">
        <v>0</v>
      </c>
      <c r="K1167" s="10">
        <v>0</v>
      </c>
      <c r="L1167" s="8">
        <v>0</v>
      </c>
      <c r="M1167" s="8">
        <v>0</v>
      </c>
      <c r="N1167" s="8">
        <v>2</v>
      </c>
      <c r="O1167" s="8">
        <v>1</v>
      </c>
      <c r="P1167" s="8">
        <v>0.6</v>
      </c>
      <c r="Q1167" s="8">
        <v>0</v>
      </c>
      <c r="R1167" s="12">
        <v>0</v>
      </c>
      <c r="S1167" s="8">
        <v>0</v>
      </c>
      <c r="T1167" s="8">
        <v>1</v>
      </c>
      <c r="U1167" s="8">
        <v>2</v>
      </c>
      <c r="V1167" s="8">
        <v>0</v>
      </c>
      <c r="W1167" s="8">
        <v>0</v>
      </c>
      <c r="X1167" s="8"/>
      <c r="Y1167" s="8">
        <v>0</v>
      </c>
      <c r="Z1167" s="8">
        <v>0</v>
      </c>
      <c r="AA1167" s="8">
        <v>0</v>
      </c>
      <c r="AB1167" s="8">
        <v>0</v>
      </c>
      <c r="AC1167" s="8">
        <v>0</v>
      </c>
      <c r="AD1167" s="8">
        <v>0</v>
      </c>
      <c r="AE1167" s="8">
        <v>20</v>
      </c>
      <c r="AF1167" s="8">
        <v>0</v>
      </c>
      <c r="AG1167" s="8">
        <v>0</v>
      </c>
      <c r="AH1167" s="12">
        <v>2</v>
      </c>
      <c r="AI1167" s="12">
        <v>2</v>
      </c>
      <c r="AJ1167" s="12">
        <v>0</v>
      </c>
      <c r="AK1167" s="12">
        <v>1.5</v>
      </c>
      <c r="AL1167" s="8">
        <v>0</v>
      </c>
      <c r="AM1167" s="8">
        <v>0</v>
      </c>
      <c r="AN1167" s="8">
        <v>0</v>
      </c>
      <c r="AO1167" s="8">
        <v>1</v>
      </c>
      <c r="AP1167" s="8">
        <v>3000</v>
      </c>
      <c r="AQ1167" s="8">
        <v>0.5</v>
      </c>
      <c r="AR1167" s="8">
        <v>0</v>
      </c>
      <c r="AS1167" s="12">
        <v>0</v>
      </c>
      <c r="AT1167" s="8" t="s">
        <v>153</v>
      </c>
      <c r="AU1167" s="8"/>
      <c r="AV1167" s="11" t="s">
        <v>171</v>
      </c>
      <c r="AW1167" s="8" t="s">
        <v>155</v>
      </c>
      <c r="AX1167" s="10">
        <v>0</v>
      </c>
      <c r="AY1167" s="10">
        <v>0</v>
      </c>
      <c r="AZ1167" s="9" t="s">
        <v>1179</v>
      </c>
      <c r="BA1167" s="8" t="s">
        <v>1710</v>
      </c>
      <c r="BB1167" s="17">
        <v>0</v>
      </c>
      <c r="BC1167" s="17">
        <v>0</v>
      </c>
      <c r="BD1167" s="23" t="s">
        <v>818</v>
      </c>
      <c r="BE1167" s="8">
        <v>0</v>
      </c>
      <c r="BF1167" s="8">
        <v>0</v>
      </c>
      <c r="BG1167" s="8">
        <v>0</v>
      </c>
      <c r="BH1167" s="8">
        <v>0</v>
      </c>
      <c r="BI1167" s="8">
        <v>0</v>
      </c>
      <c r="BJ1167" s="8">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19.5" customHeight="1" spans="3:76">
      <c r="C1168" s="10">
        <v>70107001</v>
      </c>
      <c r="D1168" s="9" t="s">
        <v>1711</v>
      </c>
      <c r="E1168" s="10">
        <v>1</v>
      </c>
      <c r="F1168" s="12">
        <v>80000001</v>
      </c>
      <c r="G1168" s="10">
        <v>0</v>
      </c>
      <c r="H1168" s="10">
        <v>0</v>
      </c>
      <c r="I1168" s="10">
        <v>1</v>
      </c>
      <c r="J1168" s="10">
        <v>0</v>
      </c>
      <c r="K1168" s="10">
        <v>0</v>
      </c>
      <c r="L1168" s="8">
        <v>0</v>
      </c>
      <c r="M1168" s="8">
        <v>0</v>
      </c>
      <c r="N1168" s="8">
        <v>2</v>
      </c>
      <c r="O1168" s="8">
        <v>1</v>
      </c>
      <c r="P1168" s="8">
        <v>0.3</v>
      </c>
      <c r="Q1168" s="8">
        <v>0</v>
      </c>
      <c r="R1168" s="12">
        <v>0</v>
      </c>
      <c r="S1168" s="8">
        <v>0</v>
      </c>
      <c r="T1168" s="8">
        <v>1</v>
      </c>
      <c r="U1168" s="8">
        <v>2</v>
      </c>
      <c r="V1168" s="8">
        <v>0</v>
      </c>
      <c r="W1168" s="8">
        <v>3</v>
      </c>
      <c r="X1168" s="8"/>
      <c r="Y1168" s="8">
        <v>0</v>
      </c>
      <c r="Z1168" s="8">
        <v>1</v>
      </c>
      <c r="AA1168" s="8">
        <v>0</v>
      </c>
      <c r="AB1168" s="8">
        <v>0</v>
      </c>
      <c r="AC1168" s="8">
        <v>0</v>
      </c>
      <c r="AD1168" s="8">
        <v>0</v>
      </c>
      <c r="AE1168" s="8">
        <v>12</v>
      </c>
      <c r="AF1168" s="8">
        <v>1</v>
      </c>
      <c r="AG1168" s="8" t="s">
        <v>884</v>
      </c>
      <c r="AH1168" s="12">
        <v>1</v>
      </c>
      <c r="AI1168" s="12">
        <v>1</v>
      </c>
      <c r="AJ1168" s="12">
        <v>0</v>
      </c>
      <c r="AK1168" s="12">
        <v>3</v>
      </c>
      <c r="AL1168" s="8">
        <v>0</v>
      </c>
      <c r="AM1168" s="8">
        <v>0</v>
      </c>
      <c r="AN1168" s="8">
        <v>0</v>
      </c>
      <c r="AO1168" s="8">
        <v>3</v>
      </c>
      <c r="AP1168" s="8">
        <v>5000</v>
      </c>
      <c r="AQ1168" s="8">
        <v>2.5</v>
      </c>
      <c r="AR1168" s="8">
        <v>0</v>
      </c>
      <c r="AS1168" s="12">
        <v>0</v>
      </c>
      <c r="AT1168" s="8" t="s">
        <v>153</v>
      </c>
      <c r="AU1168" s="8"/>
      <c r="AV1168" s="11" t="s">
        <v>154</v>
      </c>
      <c r="AW1168" s="8" t="s">
        <v>159</v>
      </c>
      <c r="AX1168" s="10">
        <v>10000007</v>
      </c>
      <c r="AY1168" s="10">
        <v>70107001</v>
      </c>
      <c r="AZ1168" s="9" t="s">
        <v>156</v>
      </c>
      <c r="BA1168" s="8">
        <v>0</v>
      </c>
      <c r="BB1168" s="17">
        <v>0</v>
      </c>
      <c r="BC1168" s="17">
        <v>0</v>
      </c>
      <c r="BD1168" s="23" t="s">
        <v>1712</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20.1" customHeight="1" spans="3:76">
      <c r="C1169" s="10">
        <v>70107002</v>
      </c>
      <c r="D1169" s="9" t="s">
        <v>1713</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v>3</v>
      </c>
      <c r="AH1169" s="12">
        <v>4</v>
      </c>
      <c r="AI1169" s="12">
        <v>1</v>
      </c>
      <c r="AJ1169" s="12">
        <v>0</v>
      </c>
      <c r="AK1169" s="12">
        <v>1.5</v>
      </c>
      <c r="AL1169" s="8">
        <v>0</v>
      </c>
      <c r="AM1169" s="8">
        <v>0</v>
      </c>
      <c r="AN1169" s="8">
        <v>0</v>
      </c>
      <c r="AO1169" s="8">
        <v>3</v>
      </c>
      <c r="AP1169" s="8">
        <v>5000</v>
      </c>
      <c r="AQ1169" s="8">
        <v>3</v>
      </c>
      <c r="AR1169" s="8">
        <v>0</v>
      </c>
      <c r="AS1169" s="12">
        <v>0</v>
      </c>
      <c r="AT1169" s="8" t="s">
        <v>153</v>
      </c>
      <c r="AU1169" s="8"/>
      <c r="AV1169" s="11" t="s">
        <v>171</v>
      </c>
      <c r="AW1169" s="8" t="s">
        <v>159</v>
      </c>
      <c r="AX1169" s="10">
        <v>10000007</v>
      </c>
      <c r="AY1169" s="10">
        <v>70103003</v>
      </c>
      <c r="AZ1169" s="9" t="s">
        <v>156</v>
      </c>
      <c r="BA1169" s="8" t="s">
        <v>1714</v>
      </c>
      <c r="BB1169" s="17">
        <v>0</v>
      </c>
      <c r="BC1169" s="17">
        <v>0</v>
      </c>
      <c r="BD1169" s="23" t="s">
        <v>1715</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70107003</v>
      </c>
      <c r="D1170" s="9" t="s">
        <v>1716</v>
      </c>
      <c r="E1170" s="8">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0</v>
      </c>
      <c r="AA1170" s="8">
        <v>0</v>
      </c>
      <c r="AB1170" s="8">
        <v>0</v>
      </c>
      <c r="AC1170" s="8">
        <v>0</v>
      </c>
      <c r="AD1170" s="8">
        <v>0</v>
      </c>
      <c r="AE1170" s="8">
        <v>12</v>
      </c>
      <c r="AF1170" s="8">
        <v>1</v>
      </c>
      <c r="AG1170" s="8">
        <v>3</v>
      </c>
      <c r="AH1170" s="12">
        <v>6</v>
      </c>
      <c r="AI1170" s="12">
        <v>1</v>
      </c>
      <c r="AJ1170" s="12">
        <v>0</v>
      </c>
      <c r="AK1170" s="12">
        <v>1.5</v>
      </c>
      <c r="AL1170" s="8">
        <v>0</v>
      </c>
      <c r="AM1170" s="8">
        <v>0</v>
      </c>
      <c r="AN1170" s="8">
        <v>0</v>
      </c>
      <c r="AO1170" s="8">
        <v>3</v>
      </c>
      <c r="AP1170" s="8">
        <v>5000</v>
      </c>
      <c r="AQ1170" s="8">
        <v>3</v>
      </c>
      <c r="AR1170" s="8">
        <v>0</v>
      </c>
      <c r="AS1170" s="12">
        <v>0</v>
      </c>
      <c r="AT1170" s="8" t="s">
        <v>153</v>
      </c>
      <c r="AU1170" s="8"/>
      <c r="AV1170" s="11" t="s">
        <v>189</v>
      </c>
      <c r="AW1170" s="8" t="s">
        <v>159</v>
      </c>
      <c r="AX1170" s="10">
        <v>10000007</v>
      </c>
      <c r="AY1170" s="10">
        <v>70103003</v>
      </c>
      <c r="AZ1170" s="9" t="s">
        <v>156</v>
      </c>
      <c r="BA1170" s="8" t="s">
        <v>1717</v>
      </c>
      <c r="BB1170" s="17">
        <v>0</v>
      </c>
      <c r="BC1170" s="17">
        <v>0</v>
      </c>
      <c r="BD1170" s="23" t="s">
        <v>1718</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19.5" customHeight="1" spans="3:76">
      <c r="C1171" s="10">
        <v>70107004</v>
      </c>
      <c r="D1171" s="11" t="s">
        <v>1719</v>
      </c>
      <c r="E1171" s="10">
        <v>1</v>
      </c>
      <c r="F1171" s="12">
        <v>80000001</v>
      </c>
      <c r="G1171" s="10">
        <v>0</v>
      </c>
      <c r="H1171" s="10">
        <v>0</v>
      </c>
      <c r="I1171" s="10">
        <v>1</v>
      </c>
      <c r="J1171" s="10">
        <v>0</v>
      </c>
      <c r="K1171" s="10">
        <v>0</v>
      </c>
      <c r="L1171" s="10">
        <v>0</v>
      </c>
      <c r="M1171" s="10">
        <v>0</v>
      </c>
      <c r="N1171" s="8">
        <v>2</v>
      </c>
      <c r="O1171" s="10">
        <v>2</v>
      </c>
      <c r="P1171" s="10">
        <v>0.6</v>
      </c>
      <c r="Q1171" s="10">
        <v>0</v>
      </c>
      <c r="R1171" s="12">
        <v>0</v>
      </c>
      <c r="S1171" s="17">
        <v>0</v>
      </c>
      <c r="T1171" s="8">
        <v>1</v>
      </c>
      <c r="U1171" s="10">
        <v>2</v>
      </c>
      <c r="V1171" s="10">
        <v>0</v>
      </c>
      <c r="W1171" s="10">
        <v>0</v>
      </c>
      <c r="X1171" s="10"/>
      <c r="Y1171" s="10">
        <v>0</v>
      </c>
      <c r="Z1171" s="10">
        <v>0</v>
      </c>
      <c r="AA1171" s="10">
        <v>0</v>
      </c>
      <c r="AB1171" s="10">
        <v>0</v>
      </c>
      <c r="AC1171" s="10">
        <v>0</v>
      </c>
      <c r="AD1171" s="10">
        <v>0</v>
      </c>
      <c r="AE1171" s="10">
        <v>20</v>
      </c>
      <c r="AF1171" s="10">
        <v>0</v>
      </c>
      <c r="AG1171" s="10">
        <v>0</v>
      </c>
      <c r="AH1171" s="12">
        <v>2</v>
      </c>
      <c r="AI1171" s="12">
        <v>0</v>
      </c>
      <c r="AJ1171" s="12">
        <v>0</v>
      </c>
      <c r="AK1171" s="12">
        <v>0</v>
      </c>
      <c r="AL1171" s="10">
        <v>0</v>
      </c>
      <c r="AM1171" s="10">
        <v>0</v>
      </c>
      <c r="AN1171" s="10">
        <v>0</v>
      </c>
      <c r="AO1171" s="10">
        <v>0</v>
      </c>
      <c r="AP1171" s="10">
        <v>1000</v>
      </c>
      <c r="AQ1171" s="10">
        <v>0</v>
      </c>
      <c r="AR1171" s="10">
        <v>0</v>
      </c>
      <c r="AS1171" s="12">
        <v>90102001</v>
      </c>
      <c r="AT1171" s="10" t="s">
        <v>153</v>
      </c>
      <c r="AU1171" s="10"/>
      <c r="AV1171" s="11" t="s">
        <v>171</v>
      </c>
      <c r="AW1171" s="10" t="s">
        <v>388</v>
      </c>
      <c r="AX1171" s="10">
        <v>0</v>
      </c>
      <c r="AY1171" s="10">
        <v>40000003</v>
      </c>
      <c r="AZ1171" s="11" t="s">
        <v>156</v>
      </c>
      <c r="BA1171" s="11" t="s">
        <v>153</v>
      </c>
      <c r="BB1171" s="17">
        <v>0</v>
      </c>
      <c r="BC1171" s="17">
        <v>0</v>
      </c>
      <c r="BD1171" s="39" t="s">
        <v>1720</v>
      </c>
      <c r="BE1171" s="10">
        <v>0</v>
      </c>
      <c r="BF1171" s="8">
        <v>0</v>
      </c>
      <c r="BG1171" s="10">
        <v>0</v>
      </c>
      <c r="BH1171" s="10">
        <v>0</v>
      </c>
      <c r="BI1171" s="10">
        <v>0</v>
      </c>
      <c r="BJ1171" s="10">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20.1" customHeight="1" spans="3:76">
      <c r="C1172" s="10">
        <v>70107005</v>
      </c>
      <c r="D1172" s="11" t="s">
        <v>1721</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8">
        <v>99999</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90104002</v>
      </c>
      <c r="AT1172" s="10" t="s">
        <v>153</v>
      </c>
      <c r="AU1172" s="10"/>
      <c r="AV1172" s="11" t="s">
        <v>171</v>
      </c>
      <c r="AW1172" s="10" t="s">
        <v>388</v>
      </c>
      <c r="AX1172" s="10">
        <v>0</v>
      </c>
      <c r="AY1172" s="10">
        <v>0</v>
      </c>
      <c r="AZ1172" s="11" t="s">
        <v>156</v>
      </c>
      <c r="BA1172" s="11" t="s">
        <v>153</v>
      </c>
      <c r="BB1172" s="17">
        <v>0</v>
      </c>
      <c r="BC1172" s="17">
        <v>0</v>
      </c>
      <c r="BD1172" s="39" t="s">
        <v>1695</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70107006</v>
      </c>
      <c r="D1173" s="9" t="s">
        <v>1700</v>
      </c>
      <c r="E1173" s="8">
        <v>1</v>
      </c>
      <c r="F1173" s="12">
        <v>80000001</v>
      </c>
      <c r="G1173" s="10">
        <v>0</v>
      </c>
      <c r="H1173" s="10">
        <v>0</v>
      </c>
      <c r="I1173" s="10">
        <v>1</v>
      </c>
      <c r="J1173" s="10">
        <v>0</v>
      </c>
      <c r="K1173" s="10">
        <v>0</v>
      </c>
      <c r="L1173" s="8">
        <v>0</v>
      </c>
      <c r="M1173" s="8">
        <v>0</v>
      </c>
      <c r="N1173" s="8">
        <v>2</v>
      </c>
      <c r="O1173" s="8">
        <v>2</v>
      </c>
      <c r="P1173" s="8">
        <v>0.8</v>
      </c>
      <c r="Q1173" s="8">
        <v>0</v>
      </c>
      <c r="R1173" s="12">
        <v>0</v>
      </c>
      <c r="S1173" s="8">
        <v>0</v>
      </c>
      <c r="T1173" s="8">
        <v>1</v>
      </c>
      <c r="U1173" s="8">
        <v>2</v>
      </c>
      <c r="V1173" s="8">
        <v>0</v>
      </c>
      <c r="W1173" s="8">
        <v>0</v>
      </c>
      <c r="X1173" s="8"/>
      <c r="Y1173" s="8">
        <v>0</v>
      </c>
      <c r="Z1173" s="8">
        <v>0</v>
      </c>
      <c r="AA1173" s="8">
        <v>0</v>
      </c>
      <c r="AB1173" s="8">
        <v>0</v>
      </c>
      <c r="AC1173" s="8">
        <v>0</v>
      </c>
      <c r="AD1173" s="8">
        <v>0</v>
      </c>
      <c r="AE1173" s="8">
        <v>30</v>
      </c>
      <c r="AF1173" s="8">
        <v>0</v>
      </c>
      <c r="AG1173" s="8">
        <v>0</v>
      </c>
      <c r="AH1173" s="12">
        <v>2</v>
      </c>
      <c r="AI1173" s="12">
        <v>2</v>
      </c>
      <c r="AJ1173" s="12">
        <v>0</v>
      </c>
      <c r="AK1173" s="12">
        <v>1.5</v>
      </c>
      <c r="AL1173" s="8">
        <v>0</v>
      </c>
      <c r="AM1173" s="8">
        <v>0</v>
      </c>
      <c r="AN1173" s="8">
        <v>0</v>
      </c>
      <c r="AO1173" s="8">
        <v>1</v>
      </c>
      <c r="AP1173" s="8">
        <v>3000</v>
      </c>
      <c r="AQ1173" s="8">
        <v>0.5</v>
      </c>
      <c r="AR1173" s="8">
        <v>0</v>
      </c>
      <c r="AS1173" s="12">
        <v>0</v>
      </c>
      <c r="AT1173" s="8" t="s">
        <v>153</v>
      </c>
      <c r="AU1173" s="8"/>
      <c r="AV1173" s="11" t="s">
        <v>171</v>
      </c>
      <c r="AW1173" s="8" t="s">
        <v>155</v>
      </c>
      <c r="AX1173" s="10">
        <v>0</v>
      </c>
      <c r="AY1173" s="10">
        <v>0</v>
      </c>
      <c r="AZ1173" s="9" t="s">
        <v>1179</v>
      </c>
      <c r="BA1173" s="8" t="s">
        <v>1722</v>
      </c>
      <c r="BB1173" s="17">
        <v>0</v>
      </c>
      <c r="BC1173" s="17">
        <v>0</v>
      </c>
      <c r="BD1173" s="23" t="s">
        <v>1723</v>
      </c>
      <c r="BE1173" s="8">
        <v>0</v>
      </c>
      <c r="BF1173" s="8">
        <v>0</v>
      </c>
      <c r="BG1173" s="8">
        <v>0</v>
      </c>
      <c r="BH1173" s="8">
        <v>0</v>
      </c>
      <c r="BI1173" s="8">
        <v>0</v>
      </c>
      <c r="BJ1173" s="8">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70201001</v>
      </c>
      <c r="D1174" s="9" t="s">
        <v>1724</v>
      </c>
      <c r="E1174" s="10">
        <v>1</v>
      </c>
      <c r="F1174" s="12">
        <v>80000001</v>
      </c>
      <c r="G1174" s="10">
        <v>0</v>
      </c>
      <c r="H1174" s="10">
        <v>0</v>
      </c>
      <c r="I1174" s="10">
        <v>1</v>
      </c>
      <c r="J1174" s="10">
        <v>0</v>
      </c>
      <c r="K1174" s="10">
        <v>0</v>
      </c>
      <c r="L1174" s="8">
        <v>0</v>
      </c>
      <c r="M1174" s="8">
        <v>0</v>
      </c>
      <c r="N1174" s="8">
        <v>2</v>
      </c>
      <c r="O1174" s="8">
        <v>1</v>
      </c>
      <c r="P1174" s="8">
        <v>1</v>
      </c>
      <c r="Q1174" s="8">
        <v>0</v>
      </c>
      <c r="R1174" s="12">
        <v>0</v>
      </c>
      <c r="S1174" s="8">
        <v>0</v>
      </c>
      <c r="T1174" s="8">
        <v>1</v>
      </c>
      <c r="U1174" s="8">
        <v>2</v>
      </c>
      <c r="V1174" s="8">
        <v>0</v>
      </c>
      <c r="W1174" s="8">
        <v>2</v>
      </c>
      <c r="X1174" s="8"/>
      <c r="Y1174" s="8">
        <v>0</v>
      </c>
      <c r="Z1174" s="8">
        <v>1</v>
      </c>
      <c r="AA1174" s="8">
        <v>0</v>
      </c>
      <c r="AB1174" s="8">
        <v>0</v>
      </c>
      <c r="AC1174" s="8">
        <v>0</v>
      </c>
      <c r="AD1174" s="8">
        <v>0</v>
      </c>
      <c r="AE1174" s="8">
        <v>12</v>
      </c>
      <c r="AF1174" s="8">
        <v>2</v>
      </c>
      <c r="AG1174" s="8" t="s">
        <v>152</v>
      </c>
      <c r="AH1174" s="12">
        <v>0</v>
      </c>
      <c r="AI1174" s="12">
        <v>0</v>
      </c>
      <c r="AJ1174" s="12">
        <v>0</v>
      </c>
      <c r="AK1174" s="12">
        <v>1.5</v>
      </c>
      <c r="AL1174" s="8">
        <v>0</v>
      </c>
      <c r="AM1174" s="8">
        <v>0</v>
      </c>
      <c r="AN1174" s="8">
        <v>0</v>
      </c>
      <c r="AO1174" s="8">
        <v>1</v>
      </c>
      <c r="AP1174" s="8">
        <v>5000</v>
      </c>
      <c r="AQ1174" s="8">
        <v>0.5</v>
      </c>
      <c r="AR1174" s="8">
        <v>0</v>
      </c>
      <c r="AS1174" s="12">
        <v>0</v>
      </c>
      <c r="AT1174" s="8" t="s">
        <v>153</v>
      </c>
      <c r="AU1174" s="8"/>
      <c r="AV1174" s="11" t="s">
        <v>154</v>
      </c>
      <c r="AW1174" s="8" t="s">
        <v>159</v>
      </c>
      <c r="AX1174" s="10">
        <v>10000007</v>
      </c>
      <c r="AY1174" s="10">
        <v>70201001</v>
      </c>
      <c r="AZ1174" s="9" t="s">
        <v>156</v>
      </c>
      <c r="BA1174" s="8">
        <v>0</v>
      </c>
      <c r="BB1174" s="17">
        <v>0</v>
      </c>
      <c r="BC1174" s="17">
        <v>0</v>
      </c>
      <c r="BD1174" s="23" t="s">
        <v>1725</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70201002</v>
      </c>
      <c r="D1175" s="9" t="s">
        <v>1726</v>
      </c>
      <c r="E1175" s="8">
        <v>1</v>
      </c>
      <c r="F1175" s="12">
        <v>80000001</v>
      </c>
      <c r="G1175" s="10">
        <v>0</v>
      </c>
      <c r="H1175" s="10">
        <v>0</v>
      </c>
      <c r="I1175" s="10">
        <v>1</v>
      </c>
      <c r="J1175" s="10">
        <v>0</v>
      </c>
      <c r="K1175" s="10">
        <v>0</v>
      </c>
      <c r="L1175" s="8">
        <v>0</v>
      </c>
      <c r="M1175" s="8">
        <v>0</v>
      </c>
      <c r="N1175" s="8">
        <v>2</v>
      </c>
      <c r="O1175" s="8">
        <v>2</v>
      </c>
      <c r="P1175" s="8">
        <v>0.8</v>
      </c>
      <c r="Q1175" s="8">
        <v>0</v>
      </c>
      <c r="R1175" s="12">
        <v>0</v>
      </c>
      <c r="S1175" s="8">
        <v>0</v>
      </c>
      <c r="T1175" s="8">
        <v>1</v>
      </c>
      <c r="U1175" s="8">
        <v>2</v>
      </c>
      <c r="V1175" s="8">
        <v>0</v>
      </c>
      <c r="W1175" s="8">
        <v>0</v>
      </c>
      <c r="X1175" s="8"/>
      <c r="Y1175" s="8">
        <v>0</v>
      </c>
      <c r="Z1175" s="8">
        <v>0</v>
      </c>
      <c r="AA1175" s="8">
        <v>0</v>
      </c>
      <c r="AB1175" s="8">
        <v>0</v>
      </c>
      <c r="AC1175" s="8">
        <v>0</v>
      </c>
      <c r="AD1175" s="8">
        <v>0</v>
      </c>
      <c r="AE1175" s="8">
        <v>30</v>
      </c>
      <c r="AF1175" s="8">
        <v>0</v>
      </c>
      <c r="AG1175" s="8">
        <v>0</v>
      </c>
      <c r="AH1175" s="12">
        <v>2</v>
      </c>
      <c r="AI1175" s="12">
        <v>2</v>
      </c>
      <c r="AJ1175" s="12">
        <v>0</v>
      </c>
      <c r="AK1175" s="12">
        <v>1.5</v>
      </c>
      <c r="AL1175" s="8">
        <v>0</v>
      </c>
      <c r="AM1175" s="8">
        <v>0</v>
      </c>
      <c r="AN1175" s="8">
        <v>0</v>
      </c>
      <c r="AO1175" s="8">
        <v>1</v>
      </c>
      <c r="AP1175" s="8">
        <v>3000</v>
      </c>
      <c r="AQ1175" s="8">
        <v>0.5</v>
      </c>
      <c r="AR1175" s="8">
        <v>0</v>
      </c>
      <c r="AS1175" s="12">
        <v>0</v>
      </c>
      <c r="AT1175" s="8" t="s">
        <v>153</v>
      </c>
      <c r="AU1175" s="8"/>
      <c r="AV1175" s="11" t="s">
        <v>189</v>
      </c>
      <c r="AW1175" s="8" t="s">
        <v>155</v>
      </c>
      <c r="AX1175" s="10">
        <v>0</v>
      </c>
      <c r="AY1175" s="10">
        <v>0</v>
      </c>
      <c r="AZ1175" s="9" t="s">
        <v>1179</v>
      </c>
      <c r="BA1175" s="8" t="s">
        <v>1727</v>
      </c>
      <c r="BB1175" s="17">
        <v>0</v>
      </c>
      <c r="BC1175" s="17">
        <v>0</v>
      </c>
      <c r="BD1175" s="23" t="s">
        <v>1728</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70201003</v>
      </c>
      <c r="D1176" s="9" t="s">
        <v>1729</v>
      </c>
      <c r="E1176" s="10">
        <v>1</v>
      </c>
      <c r="F1176" s="12">
        <v>80000001</v>
      </c>
      <c r="G1176" s="10">
        <v>0</v>
      </c>
      <c r="H1176" s="10">
        <v>0</v>
      </c>
      <c r="I1176" s="10">
        <v>1</v>
      </c>
      <c r="J1176" s="10">
        <v>0</v>
      </c>
      <c r="K1176" s="10">
        <v>0</v>
      </c>
      <c r="L1176" s="8">
        <v>0</v>
      </c>
      <c r="M1176" s="8">
        <v>0</v>
      </c>
      <c r="N1176" s="8">
        <v>2</v>
      </c>
      <c r="O1176" s="8">
        <v>1</v>
      </c>
      <c r="P1176" s="8">
        <v>1</v>
      </c>
      <c r="Q1176" s="8">
        <v>0</v>
      </c>
      <c r="R1176" s="12">
        <v>0</v>
      </c>
      <c r="S1176" s="8">
        <v>0</v>
      </c>
      <c r="T1176" s="8">
        <v>1</v>
      </c>
      <c r="U1176" s="8">
        <v>2</v>
      </c>
      <c r="V1176" s="8">
        <v>0</v>
      </c>
      <c r="W1176" s="8">
        <v>2</v>
      </c>
      <c r="X1176" s="8"/>
      <c r="Y1176" s="8">
        <v>0</v>
      </c>
      <c r="Z1176" s="8">
        <v>1</v>
      </c>
      <c r="AA1176" s="8">
        <v>0</v>
      </c>
      <c r="AB1176" s="8">
        <v>0</v>
      </c>
      <c r="AC1176" s="8">
        <v>0</v>
      </c>
      <c r="AD1176" s="8">
        <v>0</v>
      </c>
      <c r="AE1176" s="8">
        <v>15</v>
      </c>
      <c r="AF1176" s="8">
        <v>1</v>
      </c>
      <c r="AG1176" s="8" t="s">
        <v>1730</v>
      </c>
      <c r="AH1176" s="12">
        <v>0</v>
      </c>
      <c r="AI1176" s="12">
        <v>1</v>
      </c>
      <c r="AJ1176" s="12">
        <v>0</v>
      </c>
      <c r="AK1176" s="12">
        <v>2.5</v>
      </c>
      <c r="AL1176" s="8">
        <v>0</v>
      </c>
      <c r="AM1176" s="8">
        <v>0</v>
      </c>
      <c r="AN1176" s="8">
        <v>0</v>
      </c>
      <c r="AO1176" s="8">
        <v>4</v>
      </c>
      <c r="AP1176" s="8">
        <v>5000</v>
      </c>
      <c r="AQ1176" s="8">
        <v>3</v>
      </c>
      <c r="AR1176" s="8">
        <v>0</v>
      </c>
      <c r="AS1176" s="12">
        <v>0</v>
      </c>
      <c r="AT1176" s="8" t="s">
        <v>153</v>
      </c>
      <c r="AU1176" s="8"/>
      <c r="AV1176" s="11" t="s">
        <v>158</v>
      </c>
      <c r="AW1176" s="8" t="s">
        <v>159</v>
      </c>
      <c r="AX1176" s="10">
        <v>10000007</v>
      </c>
      <c r="AY1176" s="10">
        <v>70201003</v>
      </c>
      <c r="AZ1176" s="9" t="s">
        <v>156</v>
      </c>
      <c r="BA1176" s="8">
        <v>0</v>
      </c>
      <c r="BB1176" s="17">
        <v>0</v>
      </c>
      <c r="BC1176" s="17">
        <v>0</v>
      </c>
      <c r="BD1176" s="23" t="s">
        <v>1731</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70201004</v>
      </c>
      <c r="D1177" s="11" t="s">
        <v>1732</v>
      </c>
      <c r="E1177" s="10">
        <v>1</v>
      </c>
      <c r="F1177" s="12">
        <v>80000001</v>
      </c>
      <c r="G1177" s="10">
        <v>0</v>
      </c>
      <c r="H1177" s="10">
        <v>0</v>
      </c>
      <c r="I1177" s="10">
        <v>1</v>
      </c>
      <c r="J1177" s="10">
        <v>0</v>
      </c>
      <c r="K1177" s="10">
        <v>0</v>
      </c>
      <c r="L1177" s="10">
        <v>0</v>
      </c>
      <c r="M1177" s="10">
        <v>0</v>
      </c>
      <c r="N1177" s="8">
        <v>2</v>
      </c>
      <c r="O1177" s="10">
        <v>2</v>
      </c>
      <c r="P1177" s="10">
        <v>0.3</v>
      </c>
      <c r="Q1177" s="10">
        <v>0</v>
      </c>
      <c r="R1177" s="12">
        <v>0</v>
      </c>
      <c r="S1177" s="17">
        <v>0</v>
      </c>
      <c r="T1177" s="8">
        <v>1</v>
      </c>
      <c r="U1177" s="10">
        <v>2</v>
      </c>
      <c r="V1177" s="10">
        <v>0</v>
      </c>
      <c r="W1177" s="10">
        <v>0</v>
      </c>
      <c r="X1177" s="10"/>
      <c r="Y1177" s="10">
        <v>0</v>
      </c>
      <c r="Z1177" s="10">
        <v>0</v>
      </c>
      <c r="AA1177" s="10">
        <v>0</v>
      </c>
      <c r="AB1177" s="10">
        <v>0</v>
      </c>
      <c r="AC1177" s="8">
        <v>0</v>
      </c>
      <c r="AD1177" s="10">
        <v>0</v>
      </c>
      <c r="AE1177" s="8">
        <v>99999</v>
      </c>
      <c r="AF1177" s="10">
        <v>0</v>
      </c>
      <c r="AG1177" s="10">
        <v>0</v>
      </c>
      <c r="AH1177" s="12">
        <v>2</v>
      </c>
      <c r="AI1177" s="12">
        <v>0</v>
      </c>
      <c r="AJ1177" s="12">
        <v>0</v>
      </c>
      <c r="AK1177" s="12">
        <v>0</v>
      </c>
      <c r="AL1177" s="10">
        <v>0</v>
      </c>
      <c r="AM1177" s="10">
        <v>0</v>
      </c>
      <c r="AN1177" s="10">
        <v>0</v>
      </c>
      <c r="AO1177" s="10">
        <v>0</v>
      </c>
      <c r="AP1177" s="10">
        <v>1000</v>
      </c>
      <c r="AQ1177" s="10">
        <v>0</v>
      </c>
      <c r="AR1177" s="10">
        <v>0</v>
      </c>
      <c r="AS1177" s="12" t="s">
        <v>1733</v>
      </c>
      <c r="AT1177" s="10" t="s">
        <v>153</v>
      </c>
      <c r="AU1177" s="10"/>
      <c r="AV1177" s="11" t="s">
        <v>171</v>
      </c>
      <c r="AW1177" s="10" t="s">
        <v>388</v>
      </c>
      <c r="AX1177" s="10">
        <v>0</v>
      </c>
      <c r="AY1177" s="10">
        <v>0</v>
      </c>
      <c r="AZ1177" s="11" t="s">
        <v>156</v>
      </c>
      <c r="BA1177" s="11" t="s">
        <v>153</v>
      </c>
      <c r="BB1177" s="17">
        <v>0</v>
      </c>
      <c r="BC1177" s="17">
        <v>0</v>
      </c>
      <c r="BD1177" s="39" t="s">
        <v>1734</v>
      </c>
      <c r="BE1177" s="10">
        <v>0</v>
      </c>
      <c r="BF1177" s="8">
        <v>0</v>
      </c>
      <c r="BG1177" s="10">
        <v>0</v>
      </c>
      <c r="BH1177" s="10">
        <v>0</v>
      </c>
      <c r="BI1177" s="10">
        <v>0</v>
      </c>
      <c r="BJ1177" s="10">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19.5" customHeight="1" spans="3:76">
      <c r="C1178" s="10">
        <v>70202001</v>
      </c>
      <c r="D1178" s="9" t="s">
        <v>1735</v>
      </c>
      <c r="E1178" s="10">
        <v>1</v>
      </c>
      <c r="F1178" s="12">
        <v>80000001</v>
      </c>
      <c r="G1178" s="10">
        <v>0</v>
      </c>
      <c r="H1178" s="10">
        <v>0</v>
      </c>
      <c r="I1178" s="10">
        <v>1</v>
      </c>
      <c r="J1178" s="10">
        <v>0</v>
      </c>
      <c r="K1178" s="10">
        <v>0</v>
      </c>
      <c r="L1178" s="8">
        <v>0</v>
      </c>
      <c r="M1178" s="8">
        <v>0</v>
      </c>
      <c r="N1178" s="8">
        <v>2</v>
      </c>
      <c r="O1178" s="8">
        <v>1</v>
      </c>
      <c r="P1178" s="8">
        <v>0.3</v>
      </c>
      <c r="Q1178" s="8">
        <v>0</v>
      </c>
      <c r="R1178" s="12">
        <v>0</v>
      </c>
      <c r="S1178" s="8">
        <v>0</v>
      </c>
      <c r="T1178" s="8">
        <v>1</v>
      </c>
      <c r="U1178" s="8">
        <v>2</v>
      </c>
      <c r="V1178" s="8">
        <v>0</v>
      </c>
      <c r="W1178" s="8">
        <v>3</v>
      </c>
      <c r="X1178" s="8"/>
      <c r="Y1178" s="8">
        <v>0</v>
      </c>
      <c r="Z1178" s="8">
        <v>1</v>
      </c>
      <c r="AA1178" s="8">
        <v>0</v>
      </c>
      <c r="AB1178" s="8">
        <v>0</v>
      </c>
      <c r="AC1178" s="8">
        <v>0</v>
      </c>
      <c r="AD1178" s="8">
        <v>0</v>
      </c>
      <c r="AE1178" s="8">
        <v>15</v>
      </c>
      <c r="AF1178" s="8">
        <v>1</v>
      </c>
      <c r="AG1178" s="8" t="s">
        <v>884</v>
      </c>
      <c r="AH1178" s="12">
        <v>1</v>
      </c>
      <c r="AI1178" s="12">
        <v>1</v>
      </c>
      <c r="AJ1178" s="12">
        <v>0</v>
      </c>
      <c r="AK1178" s="12">
        <v>3</v>
      </c>
      <c r="AL1178" s="8">
        <v>0</v>
      </c>
      <c r="AM1178" s="8">
        <v>0</v>
      </c>
      <c r="AN1178" s="8">
        <v>0</v>
      </c>
      <c r="AO1178" s="8">
        <v>3</v>
      </c>
      <c r="AP1178" s="8">
        <v>5000</v>
      </c>
      <c r="AQ1178" s="8">
        <v>2.5</v>
      </c>
      <c r="AR1178" s="8">
        <v>0</v>
      </c>
      <c r="AS1178" s="12">
        <v>0</v>
      </c>
      <c r="AT1178" s="8" t="s">
        <v>153</v>
      </c>
      <c r="AU1178" s="8"/>
      <c r="AV1178" s="11" t="s">
        <v>158</v>
      </c>
      <c r="AW1178" s="8" t="s">
        <v>159</v>
      </c>
      <c r="AX1178" s="10">
        <v>10000007</v>
      </c>
      <c r="AY1178" s="10">
        <v>70202001</v>
      </c>
      <c r="AZ1178" s="9" t="s">
        <v>156</v>
      </c>
      <c r="BA1178" s="8">
        <v>0</v>
      </c>
      <c r="BB1178" s="17">
        <v>0</v>
      </c>
      <c r="BC1178" s="17">
        <v>0</v>
      </c>
      <c r="BD1178" s="23" t="s">
        <v>1736</v>
      </c>
      <c r="BE1178" s="8">
        <v>0</v>
      </c>
      <c r="BF1178" s="8">
        <v>0</v>
      </c>
      <c r="BG1178" s="8">
        <v>0</v>
      </c>
      <c r="BH1178" s="8">
        <v>0</v>
      </c>
      <c r="BI1178" s="8">
        <v>0</v>
      </c>
      <c r="BJ1178" s="8">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20.1" customHeight="1" spans="3:76">
      <c r="C1179" s="10">
        <v>70202002</v>
      </c>
      <c r="D1179" s="9" t="s">
        <v>1737</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20</v>
      </c>
      <c r="AF1179" s="8">
        <v>1</v>
      </c>
      <c r="AG1179" s="8">
        <v>3</v>
      </c>
      <c r="AH1179" s="12">
        <v>6</v>
      </c>
      <c r="AI1179" s="12">
        <v>1</v>
      </c>
      <c r="AJ1179" s="12">
        <v>0</v>
      </c>
      <c r="AK1179" s="12">
        <v>1.5</v>
      </c>
      <c r="AL1179" s="8">
        <v>0</v>
      </c>
      <c r="AM1179" s="8">
        <v>0</v>
      </c>
      <c r="AN1179" s="8">
        <v>0</v>
      </c>
      <c r="AO1179" s="8">
        <v>3</v>
      </c>
      <c r="AP1179" s="8">
        <v>5000</v>
      </c>
      <c r="AQ1179" s="8">
        <v>3</v>
      </c>
      <c r="AR1179" s="8">
        <v>0</v>
      </c>
      <c r="AS1179" s="12">
        <v>0</v>
      </c>
      <c r="AT1179" s="8" t="s">
        <v>153</v>
      </c>
      <c r="AU1179" s="8"/>
      <c r="AV1179" s="11" t="s">
        <v>189</v>
      </c>
      <c r="AW1179" s="8" t="s">
        <v>159</v>
      </c>
      <c r="AX1179" s="10">
        <v>10000007</v>
      </c>
      <c r="AY1179" s="10">
        <v>70202002</v>
      </c>
      <c r="AZ1179" s="9" t="s">
        <v>156</v>
      </c>
      <c r="BA1179" s="8" t="s">
        <v>1738</v>
      </c>
      <c r="BB1179" s="17">
        <v>0</v>
      </c>
      <c r="BC1179" s="17">
        <v>0</v>
      </c>
      <c r="BD1179" s="23" t="s">
        <v>1739</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70202003</v>
      </c>
      <c r="D1180" s="11" t="s">
        <v>603</v>
      </c>
      <c r="E1180" s="10">
        <v>1</v>
      </c>
      <c r="F1180" s="12">
        <v>80000001</v>
      </c>
      <c r="G1180" s="10">
        <v>0</v>
      </c>
      <c r="H1180" s="10">
        <v>0</v>
      </c>
      <c r="I1180" s="10">
        <v>1</v>
      </c>
      <c r="J1180" s="10">
        <v>0</v>
      </c>
      <c r="K1180" s="10">
        <v>0</v>
      </c>
      <c r="L1180" s="10">
        <v>0</v>
      </c>
      <c r="M1180" s="10">
        <v>0</v>
      </c>
      <c r="N1180" s="8">
        <v>2</v>
      </c>
      <c r="O1180" s="10">
        <v>0</v>
      </c>
      <c r="P1180" s="10">
        <v>0</v>
      </c>
      <c r="Q1180" s="10">
        <v>0</v>
      </c>
      <c r="R1180" s="12">
        <v>0</v>
      </c>
      <c r="S1180" s="17">
        <v>0</v>
      </c>
      <c r="T1180" s="8">
        <v>1</v>
      </c>
      <c r="U1180" s="10">
        <v>1</v>
      </c>
      <c r="V1180" s="10">
        <v>0</v>
      </c>
      <c r="W1180" s="10">
        <v>1</v>
      </c>
      <c r="X1180" s="10"/>
      <c r="Y1180" s="10">
        <v>0</v>
      </c>
      <c r="Z1180" s="10">
        <v>0</v>
      </c>
      <c r="AA1180" s="10">
        <v>0</v>
      </c>
      <c r="AB1180" s="10">
        <v>0</v>
      </c>
      <c r="AC1180" s="8">
        <v>0</v>
      </c>
      <c r="AD1180" s="10">
        <v>0</v>
      </c>
      <c r="AE1180" s="10">
        <v>15</v>
      </c>
      <c r="AF1180" s="10">
        <v>0</v>
      </c>
      <c r="AG1180" s="10">
        <v>0</v>
      </c>
      <c r="AH1180" s="12">
        <v>7</v>
      </c>
      <c r="AI1180" s="12">
        <v>0</v>
      </c>
      <c r="AJ1180" s="12">
        <v>0</v>
      </c>
      <c r="AK1180" s="12">
        <v>0</v>
      </c>
      <c r="AL1180" s="10">
        <v>0</v>
      </c>
      <c r="AM1180" s="10">
        <v>0</v>
      </c>
      <c r="AN1180" s="10">
        <v>0</v>
      </c>
      <c r="AO1180" s="10">
        <v>0</v>
      </c>
      <c r="AP1180" s="10">
        <v>1000</v>
      </c>
      <c r="AQ1180" s="10">
        <v>0.5</v>
      </c>
      <c r="AR1180" s="10">
        <v>0</v>
      </c>
      <c r="AS1180" s="12">
        <v>0</v>
      </c>
      <c r="AT1180" s="12">
        <v>90202001</v>
      </c>
      <c r="AU1180" s="12"/>
      <c r="AV1180" s="11" t="s">
        <v>182</v>
      </c>
      <c r="AW1180" s="10">
        <v>0</v>
      </c>
      <c r="AX1180" s="10">
        <v>10007001</v>
      </c>
      <c r="AY1180" s="10">
        <v>0</v>
      </c>
      <c r="AZ1180" s="11" t="s">
        <v>156</v>
      </c>
      <c r="BA1180" s="11" t="s">
        <v>153</v>
      </c>
      <c r="BB1180" s="17">
        <v>0</v>
      </c>
      <c r="BC1180" s="17">
        <v>0</v>
      </c>
      <c r="BD1180" s="39" t="s">
        <v>1008</v>
      </c>
      <c r="BE1180" s="10">
        <v>0</v>
      </c>
      <c r="BF1180" s="8">
        <v>0</v>
      </c>
      <c r="BG1180" s="10">
        <v>0</v>
      </c>
      <c r="BH1180" s="10">
        <v>0</v>
      </c>
      <c r="BI1180" s="10">
        <v>0</v>
      </c>
      <c r="BJ1180" s="10">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19.5" customHeight="1" spans="3:76">
      <c r="C1181" s="10">
        <v>70202004</v>
      </c>
      <c r="D1181" s="9" t="s">
        <v>1740</v>
      </c>
      <c r="E1181" s="10">
        <v>1</v>
      </c>
      <c r="F1181" s="12">
        <v>80000001</v>
      </c>
      <c r="G1181" s="10">
        <v>0</v>
      </c>
      <c r="H1181" s="10">
        <v>0</v>
      </c>
      <c r="I1181" s="10">
        <v>1</v>
      </c>
      <c r="J1181" s="10">
        <v>0</v>
      </c>
      <c r="K1181" s="10">
        <v>0</v>
      </c>
      <c r="L1181" s="8">
        <v>0</v>
      </c>
      <c r="M1181" s="8">
        <v>0</v>
      </c>
      <c r="N1181" s="8">
        <v>2</v>
      </c>
      <c r="O1181" s="8">
        <v>1</v>
      </c>
      <c r="P1181" s="8">
        <v>0.3</v>
      </c>
      <c r="Q1181" s="8">
        <v>0</v>
      </c>
      <c r="R1181" s="12">
        <v>0</v>
      </c>
      <c r="S1181" s="8">
        <v>0</v>
      </c>
      <c r="T1181" s="8">
        <v>1</v>
      </c>
      <c r="U1181" s="8">
        <v>2</v>
      </c>
      <c r="V1181" s="8">
        <v>0</v>
      </c>
      <c r="W1181" s="8">
        <v>1</v>
      </c>
      <c r="X1181" s="8"/>
      <c r="Y1181" s="8">
        <v>0</v>
      </c>
      <c r="Z1181" s="8">
        <v>1</v>
      </c>
      <c r="AA1181" s="8">
        <v>0</v>
      </c>
      <c r="AB1181" s="8">
        <v>0</v>
      </c>
      <c r="AC1181" s="8">
        <v>0</v>
      </c>
      <c r="AD1181" s="8">
        <v>0</v>
      </c>
      <c r="AE1181" s="8">
        <v>30</v>
      </c>
      <c r="AF1181" s="8">
        <v>1</v>
      </c>
      <c r="AG1181" s="8" t="s">
        <v>165</v>
      </c>
      <c r="AH1181" s="12">
        <v>0</v>
      </c>
      <c r="AI1181" s="12">
        <v>0</v>
      </c>
      <c r="AJ1181" s="12">
        <v>0</v>
      </c>
      <c r="AK1181" s="12">
        <v>0</v>
      </c>
      <c r="AL1181" s="8">
        <v>0</v>
      </c>
      <c r="AM1181" s="8">
        <v>0</v>
      </c>
      <c r="AN1181" s="8">
        <v>0</v>
      </c>
      <c r="AO1181" s="8">
        <v>0.5</v>
      </c>
      <c r="AP1181" s="8">
        <v>999999</v>
      </c>
      <c r="AQ1181" s="8">
        <v>0.5</v>
      </c>
      <c r="AR1181" s="8">
        <v>0</v>
      </c>
      <c r="AS1181" s="12">
        <v>0</v>
      </c>
      <c r="AT1181" s="211" t="s">
        <v>1741</v>
      </c>
      <c r="AU1181" s="12"/>
      <c r="AV1181" s="11" t="s">
        <v>154</v>
      </c>
      <c r="AW1181" s="8" t="s">
        <v>159</v>
      </c>
      <c r="AX1181" s="10">
        <v>10000007</v>
      </c>
      <c r="AY1181" s="10">
        <v>70202004</v>
      </c>
      <c r="AZ1181" s="11" t="s">
        <v>215</v>
      </c>
      <c r="BA1181" s="11" t="s">
        <v>216</v>
      </c>
      <c r="BB1181" s="17">
        <v>0</v>
      </c>
      <c r="BC1181" s="17">
        <v>0</v>
      </c>
      <c r="BD1181" s="23" t="s">
        <v>1742</v>
      </c>
      <c r="BE1181" s="8">
        <v>0</v>
      </c>
      <c r="BF1181" s="8">
        <v>0</v>
      </c>
      <c r="BG1181" s="8">
        <v>0</v>
      </c>
      <c r="BH1181" s="8">
        <v>0</v>
      </c>
      <c r="BI1181" s="8">
        <v>0</v>
      </c>
      <c r="BJ1181" s="8">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70203001</v>
      </c>
      <c r="D1182" s="9" t="s">
        <v>1743</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2</v>
      </c>
      <c r="X1182" s="8"/>
      <c r="Y1182" s="8">
        <v>0</v>
      </c>
      <c r="Z1182" s="8">
        <v>1</v>
      </c>
      <c r="AA1182" s="8">
        <v>0</v>
      </c>
      <c r="AB1182" s="8">
        <v>0</v>
      </c>
      <c r="AC1182" s="8">
        <v>0</v>
      </c>
      <c r="AD1182" s="8">
        <v>0</v>
      </c>
      <c r="AE1182" s="8">
        <v>20</v>
      </c>
      <c r="AF1182" s="8">
        <v>1</v>
      </c>
      <c r="AG1182" s="8" t="s">
        <v>165</v>
      </c>
      <c r="AH1182" s="12">
        <v>1</v>
      </c>
      <c r="AI1182" s="12">
        <v>1</v>
      </c>
      <c r="AJ1182" s="12">
        <v>0</v>
      </c>
      <c r="AK1182" s="12">
        <v>1.5</v>
      </c>
      <c r="AL1182" s="8">
        <v>0</v>
      </c>
      <c r="AM1182" s="8">
        <v>0</v>
      </c>
      <c r="AN1182" s="8">
        <v>0</v>
      </c>
      <c r="AO1182" s="8">
        <v>0.5</v>
      </c>
      <c r="AP1182" s="8">
        <v>999999</v>
      </c>
      <c r="AQ1182" s="8">
        <v>2</v>
      </c>
      <c r="AR1182" s="8">
        <v>0</v>
      </c>
      <c r="AS1182" s="12">
        <v>0</v>
      </c>
      <c r="AT1182" s="8" t="s">
        <v>153</v>
      </c>
      <c r="AU1182" s="8"/>
      <c r="AV1182" s="11" t="s">
        <v>171</v>
      </c>
      <c r="AW1182" s="8" t="s">
        <v>159</v>
      </c>
      <c r="AX1182" s="10">
        <v>10000007</v>
      </c>
      <c r="AY1182" s="10">
        <v>70203001</v>
      </c>
      <c r="AZ1182" s="11" t="s">
        <v>215</v>
      </c>
      <c r="BA1182" s="11" t="s">
        <v>216</v>
      </c>
      <c r="BB1182" s="17">
        <v>0</v>
      </c>
      <c r="BC1182" s="17">
        <v>0</v>
      </c>
      <c r="BD1182" s="23" t="s">
        <v>1744</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20.1" customHeight="1" spans="3:76">
      <c r="C1183" s="10">
        <v>70203002</v>
      </c>
      <c r="D1183" s="9" t="s">
        <v>342</v>
      </c>
      <c r="E1183" s="10">
        <v>1</v>
      </c>
      <c r="F1183" s="12">
        <v>80000001</v>
      </c>
      <c r="G1183" s="10">
        <v>0</v>
      </c>
      <c r="H1183" s="10">
        <v>0</v>
      </c>
      <c r="I1183" s="10">
        <v>1</v>
      </c>
      <c r="J1183" s="10">
        <v>0</v>
      </c>
      <c r="K1183" s="10">
        <v>0</v>
      </c>
      <c r="L1183" s="10">
        <v>0</v>
      </c>
      <c r="M1183" s="10">
        <v>0</v>
      </c>
      <c r="N1183" s="8">
        <v>2</v>
      </c>
      <c r="O1183" s="10">
        <v>1</v>
      </c>
      <c r="P1183" s="10">
        <v>0.05</v>
      </c>
      <c r="Q1183" s="10">
        <v>0</v>
      </c>
      <c r="R1183" s="12">
        <v>0</v>
      </c>
      <c r="S1183" s="17">
        <v>0</v>
      </c>
      <c r="T1183" s="8">
        <v>1</v>
      </c>
      <c r="U1183" s="10">
        <v>1</v>
      </c>
      <c r="V1183" s="10">
        <v>0</v>
      </c>
      <c r="W1183" s="10">
        <v>2</v>
      </c>
      <c r="X1183" s="10"/>
      <c r="Y1183" s="10">
        <v>0</v>
      </c>
      <c r="Z1183" s="10">
        <v>0</v>
      </c>
      <c r="AA1183" s="10">
        <v>0</v>
      </c>
      <c r="AB1183" s="10">
        <v>0</v>
      </c>
      <c r="AC1183" s="8">
        <v>0</v>
      </c>
      <c r="AD1183" s="10">
        <v>0</v>
      </c>
      <c r="AE1183" s="10">
        <v>10</v>
      </c>
      <c r="AF1183" s="10">
        <v>0</v>
      </c>
      <c r="AG1183" s="10">
        <v>0</v>
      </c>
      <c r="AH1183" s="12">
        <v>7</v>
      </c>
      <c r="AI1183" s="12">
        <v>0</v>
      </c>
      <c r="AJ1183" s="12">
        <v>0</v>
      </c>
      <c r="AK1183" s="12">
        <v>0</v>
      </c>
      <c r="AL1183" s="10">
        <v>0</v>
      </c>
      <c r="AM1183" s="10">
        <v>0</v>
      </c>
      <c r="AN1183" s="10">
        <v>0</v>
      </c>
      <c r="AO1183" s="10">
        <v>0</v>
      </c>
      <c r="AP1183" s="10">
        <v>1000</v>
      </c>
      <c r="AQ1183" s="10">
        <v>0.5</v>
      </c>
      <c r="AR1183" s="10">
        <v>0</v>
      </c>
      <c r="AS1183" s="12">
        <v>0</v>
      </c>
      <c r="AT1183" s="10" t="s">
        <v>1745</v>
      </c>
      <c r="AU1183" s="10"/>
      <c r="AV1183" s="11" t="s">
        <v>182</v>
      </c>
      <c r="AW1183" s="10">
        <v>0</v>
      </c>
      <c r="AX1183" s="10">
        <v>10007001</v>
      </c>
      <c r="AY1183" s="10">
        <v>0</v>
      </c>
      <c r="AZ1183" s="11" t="s">
        <v>156</v>
      </c>
      <c r="BA1183" s="11" t="s">
        <v>153</v>
      </c>
      <c r="BB1183" s="17">
        <v>0</v>
      </c>
      <c r="BC1183" s="17">
        <v>0</v>
      </c>
      <c r="BD1183" s="39" t="s">
        <v>1746</v>
      </c>
      <c r="BE1183" s="10">
        <v>0</v>
      </c>
      <c r="BF1183" s="8">
        <v>0</v>
      </c>
      <c r="BG1183" s="10">
        <v>0</v>
      </c>
      <c r="BH1183" s="10">
        <v>0</v>
      </c>
      <c r="BI1183" s="10">
        <v>0</v>
      </c>
      <c r="BJ1183" s="10">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70203003</v>
      </c>
      <c r="D1184" s="9" t="s">
        <v>1747</v>
      </c>
      <c r="E1184" s="10">
        <v>1</v>
      </c>
      <c r="F1184" s="12">
        <v>80000001</v>
      </c>
      <c r="G1184" s="10">
        <v>0</v>
      </c>
      <c r="H1184" s="10">
        <v>0</v>
      </c>
      <c r="I1184" s="10">
        <v>1</v>
      </c>
      <c r="J1184" s="10">
        <v>0</v>
      </c>
      <c r="K1184" s="10">
        <v>0</v>
      </c>
      <c r="L1184" s="8">
        <v>0</v>
      </c>
      <c r="M1184" s="8">
        <v>0</v>
      </c>
      <c r="N1184" s="8">
        <v>2</v>
      </c>
      <c r="O1184" s="8">
        <v>1</v>
      </c>
      <c r="P1184" s="8">
        <v>0.3</v>
      </c>
      <c r="Q1184" s="8">
        <v>0</v>
      </c>
      <c r="R1184" s="12">
        <v>0</v>
      </c>
      <c r="S1184" s="8">
        <v>0</v>
      </c>
      <c r="T1184" s="8">
        <v>1</v>
      </c>
      <c r="U1184" s="8">
        <v>2</v>
      </c>
      <c r="V1184" s="8">
        <v>0</v>
      </c>
      <c r="W1184" s="8">
        <v>2.5</v>
      </c>
      <c r="X1184" s="8"/>
      <c r="Y1184" s="8">
        <v>0</v>
      </c>
      <c r="Z1184" s="8">
        <v>1</v>
      </c>
      <c r="AA1184" s="8">
        <v>0</v>
      </c>
      <c r="AB1184" s="8">
        <v>0</v>
      </c>
      <c r="AC1184" s="8">
        <v>0</v>
      </c>
      <c r="AD1184" s="8">
        <v>0</v>
      </c>
      <c r="AE1184" s="8">
        <v>15</v>
      </c>
      <c r="AF1184" s="8">
        <v>1</v>
      </c>
      <c r="AG1184" s="8">
        <v>3</v>
      </c>
      <c r="AH1184" s="12">
        <v>4</v>
      </c>
      <c r="AI1184" s="12">
        <v>1</v>
      </c>
      <c r="AJ1184" s="12">
        <v>0</v>
      </c>
      <c r="AK1184" s="12">
        <v>1.5</v>
      </c>
      <c r="AL1184" s="8">
        <v>0</v>
      </c>
      <c r="AM1184" s="8">
        <v>0</v>
      </c>
      <c r="AN1184" s="8">
        <v>0</v>
      </c>
      <c r="AO1184" s="8">
        <v>3</v>
      </c>
      <c r="AP1184" s="8">
        <v>5000</v>
      </c>
      <c r="AQ1184" s="8">
        <v>3</v>
      </c>
      <c r="AR1184" s="8">
        <v>0</v>
      </c>
      <c r="AS1184" s="12">
        <v>0</v>
      </c>
      <c r="AT1184" s="8" t="s">
        <v>153</v>
      </c>
      <c r="AU1184" s="8"/>
      <c r="AV1184" s="11" t="s">
        <v>189</v>
      </c>
      <c r="AW1184" s="8" t="s">
        <v>159</v>
      </c>
      <c r="AX1184" s="10">
        <v>10000007</v>
      </c>
      <c r="AY1184" s="10">
        <v>70203003</v>
      </c>
      <c r="AZ1184" s="9" t="s">
        <v>156</v>
      </c>
      <c r="BA1184" s="8" t="s">
        <v>1748</v>
      </c>
      <c r="BB1184" s="17">
        <v>0</v>
      </c>
      <c r="BC1184" s="17">
        <v>0</v>
      </c>
      <c r="BD1184" s="23" t="s">
        <v>1749</v>
      </c>
      <c r="BE1184" s="8">
        <v>0</v>
      </c>
      <c r="BF1184" s="8">
        <v>0</v>
      </c>
      <c r="BG1184" s="8">
        <v>0</v>
      </c>
      <c r="BH1184" s="8">
        <v>0</v>
      </c>
      <c r="BI1184" s="8">
        <v>0</v>
      </c>
      <c r="BJ1184" s="8">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19.5" customHeight="1" spans="3:76">
      <c r="C1185" s="10">
        <v>70203004</v>
      </c>
      <c r="D1185" s="9" t="s">
        <v>1750</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3</v>
      </c>
      <c r="X1185" s="8"/>
      <c r="Y1185" s="8">
        <v>0</v>
      </c>
      <c r="Z1185" s="8">
        <v>1</v>
      </c>
      <c r="AA1185" s="8">
        <v>0</v>
      </c>
      <c r="AB1185" s="8">
        <v>0</v>
      </c>
      <c r="AC1185" s="8">
        <v>0</v>
      </c>
      <c r="AD1185" s="8">
        <v>0</v>
      </c>
      <c r="AE1185" s="8">
        <v>15</v>
      </c>
      <c r="AF1185" s="8">
        <v>1</v>
      </c>
      <c r="AG1185" s="8" t="s">
        <v>884</v>
      </c>
      <c r="AH1185" s="12">
        <v>0</v>
      </c>
      <c r="AI1185" s="12">
        <v>1</v>
      </c>
      <c r="AJ1185" s="12">
        <v>0</v>
      </c>
      <c r="AK1185" s="12">
        <v>3</v>
      </c>
      <c r="AL1185" s="8">
        <v>0</v>
      </c>
      <c r="AM1185" s="8">
        <v>0</v>
      </c>
      <c r="AN1185" s="8">
        <v>0</v>
      </c>
      <c r="AO1185" s="8">
        <v>3</v>
      </c>
      <c r="AP1185" s="8">
        <v>5000</v>
      </c>
      <c r="AQ1185" s="8">
        <v>2.5</v>
      </c>
      <c r="AR1185" s="8">
        <v>0</v>
      </c>
      <c r="AS1185" s="12">
        <v>0</v>
      </c>
      <c r="AT1185" s="8" t="s">
        <v>1745</v>
      </c>
      <c r="AU1185" s="8"/>
      <c r="AV1185" s="11" t="s">
        <v>158</v>
      </c>
      <c r="AW1185" s="8" t="s">
        <v>159</v>
      </c>
      <c r="AX1185" s="10">
        <v>10000007</v>
      </c>
      <c r="AY1185" s="10">
        <v>70203004</v>
      </c>
      <c r="AZ1185" s="9" t="s">
        <v>156</v>
      </c>
      <c r="BA1185" s="8">
        <v>0</v>
      </c>
      <c r="BB1185" s="17">
        <v>0</v>
      </c>
      <c r="BC1185" s="17">
        <v>0</v>
      </c>
      <c r="BD1185" s="23" t="s">
        <v>1751</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70204001</v>
      </c>
      <c r="D1186" s="9" t="s">
        <v>1752</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12</v>
      </c>
      <c r="AF1186" s="8">
        <v>1</v>
      </c>
      <c r="AG1186" s="8" t="s">
        <v>884</v>
      </c>
      <c r="AH1186" s="12">
        <v>0</v>
      </c>
      <c r="AI1186" s="12">
        <v>1</v>
      </c>
      <c r="AJ1186" s="12">
        <v>0</v>
      </c>
      <c r="AK1186" s="12">
        <v>3</v>
      </c>
      <c r="AL1186" s="8">
        <v>0</v>
      </c>
      <c r="AM1186" s="8">
        <v>0</v>
      </c>
      <c r="AN1186" s="8">
        <v>0</v>
      </c>
      <c r="AO1186" s="8">
        <v>3</v>
      </c>
      <c r="AP1186" s="8">
        <v>5000</v>
      </c>
      <c r="AQ1186" s="8">
        <v>2.5</v>
      </c>
      <c r="AR1186" s="8">
        <v>0</v>
      </c>
      <c r="AS1186" s="12">
        <v>0</v>
      </c>
      <c r="AT1186" s="8">
        <v>80001030</v>
      </c>
      <c r="AU1186" s="8"/>
      <c r="AV1186" s="11" t="s">
        <v>154</v>
      </c>
      <c r="AW1186" s="8" t="s">
        <v>159</v>
      </c>
      <c r="AX1186" s="10">
        <v>10000007</v>
      </c>
      <c r="AY1186" s="10">
        <v>70204001</v>
      </c>
      <c r="AZ1186" s="9" t="s">
        <v>156</v>
      </c>
      <c r="BA1186" s="8">
        <v>0</v>
      </c>
      <c r="BB1186" s="17">
        <v>0</v>
      </c>
      <c r="BC1186" s="17">
        <v>0</v>
      </c>
      <c r="BD1186" s="23" t="s">
        <v>1753</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20.1" customHeight="1" spans="3:76">
      <c r="C1187" s="10">
        <v>70204002</v>
      </c>
      <c r="D1187" s="9" t="s">
        <v>1754</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2.5</v>
      </c>
      <c r="X1187" s="8"/>
      <c r="Y1187" s="8">
        <v>0</v>
      </c>
      <c r="Z1187" s="8">
        <v>1</v>
      </c>
      <c r="AA1187" s="8">
        <v>0</v>
      </c>
      <c r="AB1187" s="8">
        <v>0</v>
      </c>
      <c r="AC1187" s="8">
        <v>0</v>
      </c>
      <c r="AD1187" s="8">
        <v>0</v>
      </c>
      <c r="AE1187" s="8">
        <v>10</v>
      </c>
      <c r="AF1187" s="8">
        <v>1</v>
      </c>
      <c r="AG1187" s="8">
        <v>3</v>
      </c>
      <c r="AH1187" s="12">
        <v>4</v>
      </c>
      <c r="AI1187" s="12">
        <v>1</v>
      </c>
      <c r="AJ1187" s="12">
        <v>0</v>
      </c>
      <c r="AK1187" s="12">
        <v>1.5</v>
      </c>
      <c r="AL1187" s="8">
        <v>0</v>
      </c>
      <c r="AM1187" s="8">
        <v>0</v>
      </c>
      <c r="AN1187" s="8">
        <v>0</v>
      </c>
      <c r="AO1187" s="8">
        <v>3</v>
      </c>
      <c r="AP1187" s="8">
        <v>5000</v>
      </c>
      <c r="AQ1187" s="8">
        <v>3</v>
      </c>
      <c r="AR1187" s="8">
        <v>0</v>
      </c>
      <c r="AS1187" s="12">
        <v>0</v>
      </c>
      <c r="AT1187" s="8">
        <v>80001030</v>
      </c>
      <c r="AU1187" s="8"/>
      <c r="AV1187" s="11" t="s">
        <v>189</v>
      </c>
      <c r="AW1187" s="8" t="s">
        <v>159</v>
      </c>
      <c r="AX1187" s="10">
        <v>10000007</v>
      </c>
      <c r="AY1187" s="10">
        <v>70204002</v>
      </c>
      <c r="AZ1187" s="9" t="s">
        <v>156</v>
      </c>
      <c r="BA1187" s="8" t="s">
        <v>1755</v>
      </c>
      <c r="BB1187" s="17">
        <v>0</v>
      </c>
      <c r="BC1187" s="17">
        <v>0</v>
      </c>
      <c r="BD1187" s="23" t="s">
        <v>1756</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70204003</v>
      </c>
      <c r="D1188" s="9" t="s">
        <v>1757</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3</v>
      </c>
      <c r="X1188" s="8"/>
      <c r="Y1188" s="8">
        <v>0</v>
      </c>
      <c r="Z1188" s="8">
        <v>1</v>
      </c>
      <c r="AA1188" s="8">
        <v>0</v>
      </c>
      <c r="AB1188" s="8">
        <v>0</v>
      </c>
      <c r="AC1188" s="8">
        <v>0</v>
      </c>
      <c r="AD1188" s="8">
        <v>0</v>
      </c>
      <c r="AE1188" s="8">
        <v>12</v>
      </c>
      <c r="AF1188" s="8">
        <v>1</v>
      </c>
      <c r="AG1188" s="8">
        <v>3</v>
      </c>
      <c r="AH1188" s="12">
        <v>6</v>
      </c>
      <c r="AI1188" s="12">
        <v>1</v>
      </c>
      <c r="AJ1188" s="12">
        <v>0</v>
      </c>
      <c r="AK1188" s="12">
        <v>1.5</v>
      </c>
      <c r="AL1188" s="8">
        <v>0</v>
      </c>
      <c r="AM1188" s="8">
        <v>0</v>
      </c>
      <c r="AN1188" s="8">
        <v>0</v>
      </c>
      <c r="AO1188" s="8">
        <v>3</v>
      </c>
      <c r="AP1188" s="8">
        <v>5000</v>
      </c>
      <c r="AQ1188" s="8">
        <v>3</v>
      </c>
      <c r="AR1188" s="8">
        <v>0</v>
      </c>
      <c r="AS1188" s="12">
        <v>0</v>
      </c>
      <c r="AT1188" s="8">
        <v>80001030</v>
      </c>
      <c r="AU1188" s="8"/>
      <c r="AV1188" s="11" t="s">
        <v>158</v>
      </c>
      <c r="AW1188" s="8" t="s">
        <v>159</v>
      </c>
      <c r="AX1188" s="10">
        <v>10000007</v>
      </c>
      <c r="AY1188" s="10">
        <v>70204003</v>
      </c>
      <c r="AZ1188" s="9" t="s">
        <v>156</v>
      </c>
      <c r="BA1188" s="8" t="s">
        <v>1758</v>
      </c>
      <c r="BB1188" s="17">
        <v>0</v>
      </c>
      <c r="BC1188" s="17">
        <v>0</v>
      </c>
      <c r="BD1188" s="23" t="s">
        <v>1759</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70204004</v>
      </c>
      <c r="D1189" s="11" t="s">
        <v>416</v>
      </c>
      <c r="E1189" s="10">
        <v>1</v>
      </c>
      <c r="F1189" s="12">
        <v>80000001</v>
      </c>
      <c r="G1189" s="10">
        <v>0</v>
      </c>
      <c r="H1189" s="10">
        <v>0</v>
      </c>
      <c r="I1189" s="10">
        <v>1</v>
      </c>
      <c r="J1189" s="10">
        <v>0</v>
      </c>
      <c r="K1189" s="10">
        <v>0</v>
      </c>
      <c r="L1189" s="10">
        <v>0</v>
      </c>
      <c r="M1189" s="10">
        <v>0</v>
      </c>
      <c r="N1189" s="8">
        <v>2</v>
      </c>
      <c r="O1189" s="10">
        <v>2</v>
      </c>
      <c r="P1189" s="10">
        <v>0.3</v>
      </c>
      <c r="Q1189" s="10">
        <v>0</v>
      </c>
      <c r="R1189" s="12">
        <v>0</v>
      </c>
      <c r="S1189" s="17">
        <v>0</v>
      </c>
      <c r="T1189" s="8">
        <v>1</v>
      </c>
      <c r="U1189" s="10">
        <v>2</v>
      </c>
      <c r="V1189" s="10">
        <v>0</v>
      </c>
      <c r="W1189" s="10">
        <v>0</v>
      </c>
      <c r="X1189" s="10"/>
      <c r="Y1189" s="10">
        <v>0</v>
      </c>
      <c r="Z1189" s="10">
        <v>0</v>
      </c>
      <c r="AA1189" s="10">
        <v>0</v>
      </c>
      <c r="AB1189" s="10">
        <v>0</v>
      </c>
      <c r="AC1189" s="8">
        <v>0</v>
      </c>
      <c r="AD1189" s="10">
        <v>0</v>
      </c>
      <c r="AE1189" s="8">
        <v>10</v>
      </c>
      <c r="AF1189" s="10">
        <v>0</v>
      </c>
      <c r="AG1189" s="10">
        <v>0</v>
      </c>
      <c r="AH1189" s="12">
        <v>7</v>
      </c>
      <c r="AI1189" s="12">
        <v>0</v>
      </c>
      <c r="AJ1189" s="12">
        <v>0</v>
      </c>
      <c r="AK1189" s="12">
        <v>0</v>
      </c>
      <c r="AL1189" s="10">
        <v>0</v>
      </c>
      <c r="AM1189" s="10">
        <v>0</v>
      </c>
      <c r="AN1189" s="10">
        <v>0</v>
      </c>
      <c r="AO1189" s="10">
        <v>0</v>
      </c>
      <c r="AP1189" s="10">
        <v>1000</v>
      </c>
      <c r="AQ1189" s="10">
        <v>0</v>
      </c>
      <c r="AR1189" s="10">
        <v>0</v>
      </c>
      <c r="AS1189" s="12">
        <v>0</v>
      </c>
      <c r="AT1189" s="10">
        <v>90204004</v>
      </c>
      <c r="AU1189" s="10"/>
      <c r="AV1189" s="11" t="s">
        <v>171</v>
      </c>
      <c r="AW1189" s="10" t="s">
        <v>388</v>
      </c>
      <c r="AX1189" s="10">
        <v>0</v>
      </c>
      <c r="AY1189" s="10">
        <v>0</v>
      </c>
      <c r="AZ1189" s="11" t="s">
        <v>156</v>
      </c>
      <c r="BA1189" s="11" t="s">
        <v>153</v>
      </c>
      <c r="BB1189" s="17">
        <v>0</v>
      </c>
      <c r="BC1189" s="17">
        <v>0</v>
      </c>
      <c r="BD1189" s="39" t="s">
        <v>1760</v>
      </c>
      <c r="BE1189" s="10">
        <v>0</v>
      </c>
      <c r="BF1189" s="8">
        <v>0</v>
      </c>
      <c r="BG1189" s="10">
        <v>0</v>
      </c>
      <c r="BH1189" s="10">
        <v>0</v>
      </c>
      <c r="BI1189" s="10">
        <v>0</v>
      </c>
      <c r="BJ1189" s="10">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19.5" customHeight="1" spans="3:76">
      <c r="C1190" s="10">
        <v>70204005</v>
      </c>
      <c r="D1190" s="11" t="s">
        <v>1761</v>
      </c>
      <c r="E1190" s="10">
        <v>1</v>
      </c>
      <c r="F1190" s="12">
        <v>80000001</v>
      </c>
      <c r="G1190" s="10">
        <v>0</v>
      </c>
      <c r="H1190" s="10">
        <v>0</v>
      </c>
      <c r="I1190" s="10">
        <v>1</v>
      </c>
      <c r="J1190" s="10">
        <v>0</v>
      </c>
      <c r="K1190" s="10">
        <v>0</v>
      </c>
      <c r="L1190" s="10">
        <v>0</v>
      </c>
      <c r="M1190" s="10">
        <v>0</v>
      </c>
      <c r="N1190" s="8">
        <v>2</v>
      </c>
      <c r="O1190" s="10">
        <v>2</v>
      </c>
      <c r="P1190" s="10">
        <v>0.8</v>
      </c>
      <c r="Q1190" s="10">
        <v>0</v>
      </c>
      <c r="R1190" s="12">
        <v>0</v>
      </c>
      <c r="S1190" s="17">
        <v>0</v>
      </c>
      <c r="T1190" s="8">
        <v>1</v>
      </c>
      <c r="U1190" s="10">
        <v>2</v>
      </c>
      <c r="V1190" s="10">
        <v>0</v>
      </c>
      <c r="W1190" s="10">
        <v>3</v>
      </c>
      <c r="X1190" s="10"/>
      <c r="Y1190" s="10">
        <v>0</v>
      </c>
      <c r="Z1190" s="10">
        <v>0</v>
      </c>
      <c r="AA1190" s="10">
        <v>0</v>
      </c>
      <c r="AB1190" s="10">
        <v>0</v>
      </c>
      <c r="AC1190" s="8">
        <v>0</v>
      </c>
      <c r="AD1190" s="10">
        <v>0</v>
      </c>
      <c r="AE1190" s="10">
        <v>20</v>
      </c>
      <c r="AF1190" s="10">
        <v>1</v>
      </c>
      <c r="AG1190" s="10">
        <v>1</v>
      </c>
      <c r="AH1190" s="12">
        <v>2</v>
      </c>
      <c r="AI1190" s="12">
        <v>2</v>
      </c>
      <c r="AJ1190" s="12">
        <v>0</v>
      </c>
      <c r="AK1190" s="12">
        <v>1.5</v>
      </c>
      <c r="AL1190" s="10">
        <v>0</v>
      </c>
      <c r="AM1190" s="10">
        <v>0</v>
      </c>
      <c r="AN1190" s="10">
        <v>0</v>
      </c>
      <c r="AO1190" s="10">
        <v>1</v>
      </c>
      <c r="AP1190" s="10">
        <v>30000</v>
      </c>
      <c r="AQ1190" s="10">
        <v>0</v>
      </c>
      <c r="AR1190" s="10">
        <v>4</v>
      </c>
      <c r="AS1190" s="12">
        <v>0</v>
      </c>
      <c r="AT1190" s="8" t="s">
        <v>1745</v>
      </c>
      <c r="AU1190" s="8"/>
      <c r="AV1190" s="11" t="s">
        <v>171</v>
      </c>
      <c r="AW1190" s="10" t="s">
        <v>155</v>
      </c>
      <c r="AX1190" s="10">
        <v>10003002</v>
      </c>
      <c r="AY1190" s="10">
        <v>70106005</v>
      </c>
      <c r="AZ1190" s="11" t="s">
        <v>194</v>
      </c>
      <c r="BA1190" s="11">
        <v>0</v>
      </c>
      <c r="BB1190" s="17">
        <v>0</v>
      </c>
      <c r="BC1190" s="17">
        <v>0</v>
      </c>
      <c r="BD1190" s="39" t="s">
        <v>1762</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20.1" customHeight="1" spans="3:76">
      <c r="C1191" s="10">
        <v>70205001</v>
      </c>
      <c r="D1191" s="9" t="s">
        <v>1763</v>
      </c>
      <c r="E1191" s="10">
        <v>1</v>
      </c>
      <c r="F1191" s="12">
        <v>80000001</v>
      </c>
      <c r="G1191" s="10">
        <v>0</v>
      </c>
      <c r="H1191" s="10">
        <v>0</v>
      </c>
      <c r="I1191" s="10">
        <v>1</v>
      </c>
      <c r="J1191" s="10">
        <v>0</v>
      </c>
      <c r="K1191" s="10">
        <v>0</v>
      </c>
      <c r="L1191" s="8">
        <v>0</v>
      </c>
      <c r="M1191" s="8">
        <v>0</v>
      </c>
      <c r="N1191" s="8">
        <v>2</v>
      </c>
      <c r="O1191" s="8">
        <v>1</v>
      </c>
      <c r="P1191" s="8">
        <v>0.3</v>
      </c>
      <c r="Q1191" s="8">
        <v>0</v>
      </c>
      <c r="R1191" s="12">
        <v>0</v>
      </c>
      <c r="S1191" s="8">
        <v>0</v>
      </c>
      <c r="T1191" s="8">
        <v>1</v>
      </c>
      <c r="U1191" s="8">
        <v>2</v>
      </c>
      <c r="V1191" s="8">
        <v>0</v>
      </c>
      <c r="W1191" s="8">
        <v>3</v>
      </c>
      <c r="X1191" s="8"/>
      <c r="Y1191" s="8">
        <v>0</v>
      </c>
      <c r="Z1191" s="8">
        <v>1</v>
      </c>
      <c r="AA1191" s="8">
        <v>0</v>
      </c>
      <c r="AB1191" s="8">
        <v>0</v>
      </c>
      <c r="AC1191" s="8">
        <v>0</v>
      </c>
      <c r="AD1191" s="8">
        <v>0</v>
      </c>
      <c r="AE1191" s="8">
        <v>15</v>
      </c>
      <c r="AF1191" s="8">
        <v>1</v>
      </c>
      <c r="AG1191" s="8">
        <v>3</v>
      </c>
      <c r="AH1191" s="12">
        <v>4</v>
      </c>
      <c r="AI1191" s="12">
        <v>1</v>
      </c>
      <c r="AJ1191" s="12">
        <v>0</v>
      </c>
      <c r="AK1191" s="12">
        <v>1.5</v>
      </c>
      <c r="AL1191" s="8">
        <v>0</v>
      </c>
      <c r="AM1191" s="8">
        <v>0</v>
      </c>
      <c r="AN1191" s="8">
        <v>0</v>
      </c>
      <c r="AO1191" s="8">
        <v>3</v>
      </c>
      <c r="AP1191" s="8">
        <v>999999</v>
      </c>
      <c r="AQ1191" s="8">
        <v>3</v>
      </c>
      <c r="AR1191" s="8">
        <v>0</v>
      </c>
      <c r="AS1191" s="12">
        <v>0</v>
      </c>
      <c r="AT1191" s="8" t="s">
        <v>153</v>
      </c>
      <c r="AU1191" s="8"/>
      <c r="AV1191" s="11" t="s">
        <v>154</v>
      </c>
      <c r="AW1191" s="8" t="s">
        <v>159</v>
      </c>
      <c r="AX1191" s="10">
        <v>10000007</v>
      </c>
      <c r="AY1191" s="10">
        <v>70205001</v>
      </c>
      <c r="AZ1191" s="9" t="s">
        <v>156</v>
      </c>
      <c r="BA1191" s="8" t="s">
        <v>1764</v>
      </c>
      <c r="BB1191" s="17">
        <v>0</v>
      </c>
      <c r="BC1191" s="17">
        <v>0</v>
      </c>
      <c r="BD1191" s="23" t="s">
        <v>1765</v>
      </c>
      <c r="BE1191" s="8">
        <v>0</v>
      </c>
      <c r="BF1191" s="8">
        <v>0</v>
      </c>
      <c r="BG1191" s="8">
        <v>0</v>
      </c>
      <c r="BH1191" s="8">
        <v>0</v>
      </c>
      <c r="BI1191" s="8">
        <v>0</v>
      </c>
      <c r="BJ1191" s="8">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70205002</v>
      </c>
      <c r="D1192" s="11" t="s">
        <v>994</v>
      </c>
      <c r="E1192" s="10">
        <v>1</v>
      </c>
      <c r="F1192" s="12">
        <v>80000001</v>
      </c>
      <c r="G1192" s="10">
        <v>0</v>
      </c>
      <c r="H1192" s="10">
        <v>0</v>
      </c>
      <c r="I1192" s="10">
        <v>1</v>
      </c>
      <c r="J1192" s="10">
        <v>0</v>
      </c>
      <c r="K1192" s="10">
        <v>0</v>
      </c>
      <c r="L1192" s="10">
        <v>0</v>
      </c>
      <c r="M1192" s="10">
        <v>0</v>
      </c>
      <c r="N1192" s="8">
        <v>2</v>
      </c>
      <c r="O1192" s="10">
        <v>2</v>
      </c>
      <c r="P1192" s="10">
        <v>0.3</v>
      </c>
      <c r="Q1192" s="10">
        <v>0</v>
      </c>
      <c r="R1192" s="12">
        <v>0</v>
      </c>
      <c r="S1192" s="17">
        <v>0</v>
      </c>
      <c r="T1192" s="8">
        <v>1</v>
      </c>
      <c r="U1192" s="10">
        <v>2</v>
      </c>
      <c r="V1192" s="10">
        <v>0</v>
      </c>
      <c r="W1192" s="10">
        <v>0</v>
      </c>
      <c r="X1192" s="10"/>
      <c r="Y1192" s="10">
        <v>0</v>
      </c>
      <c r="Z1192" s="10">
        <v>0</v>
      </c>
      <c r="AA1192" s="10">
        <v>0</v>
      </c>
      <c r="AB1192" s="10">
        <v>0</v>
      </c>
      <c r="AC1192" s="8">
        <v>0</v>
      </c>
      <c r="AD1192" s="10">
        <v>0</v>
      </c>
      <c r="AE1192" s="8">
        <v>99999</v>
      </c>
      <c r="AF1192" s="10">
        <v>0</v>
      </c>
      <c r="AG1192" s="10">
        <v>0</v>
      </c>
      <c r="AH1192" s="12">
        <v>8</v>
      </c>
      <c r="AI1192" s="12">
        <v>0</v>
      </c>
      <c r="AJ1192" s="12">
        <v>0</v>
      </c>
      <c r="AK1192" s="12">
        <v>0</v>
      </c>
      <c r="AL1192" s="10">
        <v>0</v>
      </c>
      <c r="AM1192" s="10">
        <v>0</v>
      </c>
      <c r="AN1192" s="10">
        <v>0</v>
      </c>
      <c r="AO1192" s="10">
        <v>0</v>
      </c>
      <c r="AP1192" s="10">
        <v>1000</v>
      </c>
      <c r="AQ1192" s="10">
        <v>0</v>
      </c>
      <c r="AR1192" s="10">
        <v>0</v>
      </c>
      <c r="AS1192" s="12">
        <v>90105002</v>
      </c>
      <c r="AT1192" s="10" t="s">
        <v>153</v>
      </c>
      <c r="AU1192" s="10"/>
      <c r="AV1192" s="11" t="s">
        <v>171</v>
      </c>
      <c r="AW1192" s="10" t="s">
        <v>388</v>
      </c>
      <c r="AX1192" s="10">
        <v>0</v>
      </c>
      <c r="AY1192" s="10">
        <v>0</v>
      </c>
      <c r="AZ1192" s="11" t="s">
        <v>156</v>
      </c>
      <c r="BA1192" s="11" t="s">
        <v>153</v>
      </c>
      <c r="BB1192" s="17">
        <v>0</v>
      </c>
      <c r="BC1192" s="17">
        <v>0</v>
      </c>
      <c r="BD1192" s="39" t="s">
        <v>1766</v>
      </c>
      <c r="BE1192" s="10">
        <v>0</v>
      </c>
      <c r="BF1192" s="8">
        <v>0</v>
      </c>
      <c r="BG1192" s="10">
        <v>0</v>
      </c>
      <c r="BH1192" s="10">
        <v>0</v>
      </c>
      <c r="BI1192" s="10">
        <v>0</v>
      </c>
      <c r="BJ1192" s="10">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70205003</v>
      </c>
      <c r="D1193" s="11" t="s">
        <v>1719</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t="s">
        <v>1767</v>
      </c>
      <c r="AT1193" s="10" t="s">
        <v>153</v>
      </c>
      <c r="AU1193" s="10"/>
      <c r="AV1193" s="11" t="s">
        <v>171</v>
      </c>
      <c r="AW1193" s="10" t="s">
        <v>388</v>
      </c>
      <c r="AX1193" s="10">
        <v>0</v>
      </c>
      <c r="AY1193" s="10">
        <v>0</v>
      </c>
      <c r="AZ1193" s="11" t="s">
        <v>156</v>
      </c>
      <c r="BA1193" s="11" t="s">
        <v>153</v>
      </c>
      <c r="BB1193" s="17">
        <v>0</v>
      </c>
      <c r="BC1193" s="17">
        <v>0</v>
      </c>
      <c r="BD1193" s="39" t="s">
        <v>1734</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70205004</v>
      </c>
      <c r="D1194" s="9" t="s">
        <v>1726</v>
      </c>
      <c r="E1194" s="8">
        <v>1</v>
      </c>
      <c r="F1194" s="12">
        <v>80000001</v>
      </c>
      <c r="G1194" s="10">
        <v>0</v>
      </c>
      <c r="H1194" s="10">
        <v>0</v>
      </c>
      <c r="I1194" s="10">
        <v>1</v>
      </c>
      <c r="J1194" s="10">
        <v>0</v>
      </c>
      <c r="K1194" s="10">
        <v>0</v>
      </c>
      <c r="L1194" s="8">
        <v>0</v>
      </c>
      <c r="M1194" s="8">
        <v>0</v>
      </c>
      <c r="N1194" s="8">
        <v>2</v>
      </c>
      <c r="O1194" s="8">
        <v>2</v>
      </c>
      <c r="P1194" s="8">
        <v>0.9</v>
      </c>
      <c r="Q1194" s="8">
        <v>0</v>
      </c>
      <c r="R1194" s="12">
        <v>0</v>
      </c>
      <c r="S1194" s="8">
        <v>0</v>
      </c>
      <c r="T1194" s="8">
        <v>1</v>
      </c>
      <c r="U1194" s="8">
        <v>2</v>
      </c>
      <c r="V1194" s="8">
        <v>0</v>
      </c>
      <c r="W1194" s="8">
        <v>0</v>
      </c>
      <c r="X1194" s="8"/>
      <c r="Y1194" s="8">
        <v>0</v>
      </c>
      <c r="Z1194" s="8">
        <v>0</v>
      </c>
      <c r="AA1194" s="8">
        <v>0</v>
      </c>
      <c r="AB1194" s="8">
        <v>0</v>
      </c>
      <c r="AC1194" s="8">
        <v>0</v>
      </c>
      <c r="AD1194" s="8">
        <v>0</v>
      </c>
      <c r="AE1194" s="8">
        <v>30</v>
      </c>
      <c r="AF1194" s="8">
        <v>0</v>
      </c>
      <c r="AG1194" s="8">
        <v>0</v>
      </c>
      <c r="AH1194" s="12">
        <v>2</v>
      </c>
      <c r="AI1194" s="12">
        <v>2</v>
      </c>
      <c r="AJ1194" s="12">
        <v>0</v>
      </c>
      <c r="AK1194" s="12">
        <v>1.5</v>
      </c>
      <c r="AL1194" s="8">
        <v>0</v>
      </c>
      <c r="AM1194" s="8">
        <v>0</v>
      </c>
      <c r="AN1194" s="8">
        <v>0</v>
      </c>
      <c r="AO1194" s="8">
        <v>1</v>
      </c>
      <c r="AP1194" s="8">
        <v>3000</v>
      </c>
      <c r="AQ1194" s="8">
        <v>0.5</v>
      </c>
      <c r="AR1194" s="8">
        <v>0</v>
      </c>
      <c r="AS1194" s="12">
        <v>0</v>
      </c>
      <c r="AT1194" s="8" t="s">
        <v>153</v>
      </c>
      <c r="AU1194" s="8"/>
      <c r="AV1194" s="11" t="s">
        <v>154</v>
      </c>
      <c r="AW1194" s="8" t="s">
        <v>155</v>
      </c>
      <c r="AX1194" s="10">
        <v>0</v>
      </c>
      <c r="AY1194" s="10">
        <v>0</v>
      </c>
      <c r="AZ1194" s="9" t="s">
        <v>1179</v>
      </c>
      <c r="BA1194" s="8" t="s">
        <v>1768</v>
      </c>
      <c r="BB1194" s="17">
        <v>0</v>
      </c>
      <c r="BC1194" s="17">
        <v>0</v>
      </c>
      <c r="BD1194" s="23" t="s">
        <v>1769</v>
      </c>
      <c r="BE1194" s="8">
        <v>0</v>
      </c>
      <c r="BF1194" s="8">
        <v>0</v>
      </c>
      <c r="BG1194" s="8">
        <v>0</v>
      </c>
      <c r="BH1194" s="8">
        <v>0</v>
      </c>
      <c r="BI1194" s="8">
        <v>0</v>
      </c>
      <c r="BJ1194" s="8">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19.5" customHeight="1" spans="3:76">
      <c r="C1195" s="10">
        <v>70205005</v>
      </c>
      <c r="D1195" s="9" t="s">
        <v>1770</v>
      </c>
      <c r="E1195" s="10">
        <v>1</v>
      </c>
      <c r="F1195" s="12">
        <v>80000001</v>
      </c>
      <c r="G1195" s="10">
        <v>0</v>
      </c>
      <c r="H1195" s="10">
        <v>0</v>
      </c>
      <c r="I1195" s="10">
        <v>1</v>
      </c>
      <c r="J1195" s="10">
        <v>0</v>
      </c>
      <c r="K1195" s="10">
        <v>0</v>
      </c>
      <c r="L1195" s="8">
        <v>0</v>
      </c>
      <c r="M1195" s="8">
        <v>0</v>
      </c>
      <c r="N1195" s="8">
        <v>2</v>
      </c>
      <c r="O1195" s="8">
        <v>1</v>
      </c>
      <c r="P1195" s="8">
        <v>0.3</v>
      </c>
      <c r="Q1195" s="8">
        <v>0</v>
      </c>
      <c r="R1195" s="12">
        <v>0</v>
      </c>
      <c r="S1195" s="8">
        <v>0</v>
      </c>
      <c r="T1195" s="8">
        <v>1</v>
      </c>
      <c r="U1195" s="8">
        <v>2</v>
      </c>
      <c r="V1195" s="8">
        <v>0</v>
      </c>
      <c r="W1195" s="8">
        <v>3</v>
      </c>
      <c r="X1195" s="8"/>
      <c r="Y1195" s="8">
        <v>0</v>
      </c>
      <c r="Z1195" s="8">
        <v>1</v>
      </c>
      <c r="AA1195" s="8">
        <v>0</v>
      </c>
      <c r="AB1195" s="8">
        <v>0</v>
      </c>
      <c r="AC1195" s="8">
        <v>0</v>
      </c>
      <c r="AD1195" s="8">
        <v>0</v>
      </c>
      <c r="AE1195" s="8">
        <v>15</v>
      </c>
      <c r="AF1195" s="8">
        <v>1</v>
      </c>
      <c r="AG1195" s="8" t="s">
        <v>884</v>
      </c>
      <c r="AH1195" s="12">
        <v>0</v>
      </c>
      <c r="AI1195" s="12">
        <v>1</v>
      </c>
      <c r="AJ1195" s="12">
        <v>0</v>
      </c>
      <c r="AK1195" s="12">
        <v>3</v>
      </c>
      <c r="AL1195" s="8">
        <v>0</v>
      </c>
      <c r="AM1195" s="8">
        <v>0</v>
      </c>
      <c r="AN1195" s="8">
        <v>0</v>
      </c>
      <c r="AO1195" s="8">
        <v>3</v>
      </c>
      <c r="AP1195" s="8">
        <v>5000</v>
      </c>
      <c r="AQ1195" s="8">
        <v>2.5</v>
      </c>
      <c r="AR1195" s="8">
        <v>0</v>
      </c>
      <c r="AS1195" s="12">
        <v>0</v>
      </c>
      <c r="AT1195" s="8" t="s">
        <v>1745</v>
      </c>
      <c r="AU1195" s="8"/>
      <c r="AV1195" s="11" t="s">
        <v>189</v>
      </c>
      <c r="AW1195" s="8" t="s">
        <v>159</v>
      </c>
      <c r="AX1195" s="10">
        <v>10000007</v>
      </c>
      <c r="AY1195" s="10">
        <v>70205002</v>
      </c>
      <c r="AZ1195" s="9" t="s">
        <v>156</v>
      </c>
      <c r="BA1195" s="8">
        <v>0</v>
      </c>
      <c r="BB1195" s="17">
        <v>0</v>
      </c>
      <c r="BC1195" s="17">
        <v>0</v>
      </c>
      <c r="BD1195" s="23" t="s">
        <v>1771</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70205006</v>
      </c>
      <c r="D1196" s="9" t="s">
        <v>1772</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1</v>
      </c>
      <c r="X1196" s="8"/>
      <c r="Y1196" s="8">
        <v>0</v>
      </c>
      <c r="Z1196" s="8">
        <v>1</v>
      </c>
      <c r="AA1196" s="8">
        <v>0</v>
      </c>
      <c r="AB1196" s="8">
        <v>0</v>
      </c>
      <c r="AC1196" s="8">
        <v>0</v>
      </c>
      <c r="AD1196" s="8">
        <v>0</v>
      </c>
      <c r="AE1196" s="8">
        <v>15</v>
      </c>
      <c r="AF1196" s="8">
        <v>1</v>
      </c>
      <c r="AG1196" s="8" t="s">
        <v>165</v>
      </c>
      <c r="AH1196" s="12">
        <v>0</v>
      </c>
      <c r="AI1196" s="12">
        <v>0</v>
      </c>
      <c r="AJ1196" s="12">
        <v>0</v>
      </c>
      <c r="AK1196" s="12">
        <v>0</v>
      </c>
      <c r="AL1196" s="8">
        <v>0</v>
      </c>
      <c r="AM1196" s="8">
        <v>0</v>
      </c>
      <c r="AN1196" s="8">
        <v>0</v>
      </c>
      <c r="AO1196" s="8">
        <v>0.5</v>
      </c>
      <c r="AP1196" s="8">
        <v>999999</v>
      </c>
      <c r="AQ1196" s="8">
        <v>0.5</v>
      </c>
      <c r="AR1196" s="8">
        <v>0</v>
      </c>
      <c r="AS1196" s="12">
        <v>0</v>
      </c>
      <c r="AT1196" s="12">
        <v>90105006</v>
      </c>
      <c r="AU1196" s="12"/>
      <c r="AV1196" s="11" t="s">
        <v>158</v>
      </c>
      <c r="AW1196" s="8" t="s">
        <v>159</v>
      </c>
      <c r="AX1196" s="10">
        <v>10000007</v>
      </c>
      <c r="AY1196" s="10">
        <v>70205003</v>
      </c>
      <c r="AZ1196" s="11" t="s">
        <v>215</v>
      </c>
      <c r="BA1196" s="11" t="s">
        <v>216</v>
      </c>
      <c r="BB1196" s="17">
        <v>0</v>
      </c>
      <c r="BC1196" s="17">
        <v>0</v>
      </c>
      <c r="BD1196" s="23" t="s">
        <v>1773</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70205007</v>
      </c>
      <c r="D1197" s="9" t="s">
        <v>1774</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2</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90205007</v>
      </c>
      <c r="AU1197" s="12"/>
      <c r="AV1197" s="11" t="s">
        <v>158</v>
      </c>
      <c r="AW1197" s="8" t="s">
        <v>159</v>
      </c>
      <c r="AX1197" s="10">
        <v>10000007</v>
      </c>
      <c r="AY1197" s="10">
        <v>70205001</v>
      </c>
      <c r="AZ1197" s="11" t="s">
        <v>215</v>
      </c>
      <c r="BA1197" s="11" t="s">
        <v>216</v>
      </c>
      <c r="BB1197" s="17">
        <v>0</v>
      </c>
      <c r="BC1197" s="17">
        <v>0</v>
      </c>
      <c r="BD1197" s="23"/>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70301001</v>
      </c>
      <c r="D1198" s="9" t="s">
        <v>1775</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3</v>
      </c>
      <c r="X1198" s="8"/>
      <c r="Y1198" s="8">
        <v>0</v>
      </c>
      <c r="Z1198" s="8">
        <v>1</v>
      </c>
      <c r="AA1198" s="8">
        <v>0</v>
      </c>
      <c r="AB1198" s="8">
        <v>0</v>
      </c>
      <c r="AC1198" s="8">
        <v>0</v>
      </c>
      <c r="AD1198" s="8">
        <v>0</v>
      </c>
      <c r="AE1198" s="8">
        <v>15</v>
      </c>
      <c r="AF1198" s="8">
        <v>1</v>
      </c>
      <c r="AG1198" s="8" t="s">
        <v>884</v>
      </c>
      <c r="AH1198" s="12">
        <v>0</v>
      </c>
      <c r="AI1198" s="12">
        <v>1</v>
      </c>
      <c r="AJ1198" s="12">
        <v>0</v>
      </c>
      <c r="AK1198" s="12">
        <v>3</v>
      </c>
      <c r="AL1198" s="8">
        <v>0</v>
      </c>
      <c r="AM1198" s="8">
        <v>0</v>
      </c>
      <c r="AN1198" s="8">
        <v>0</v>
      </c>
      <c r="AO1198" s="8">
        <v>3</v>
      </c>
      <c r="AP1198" s="8">
        <v>5000</v>
      </c>
      <c r="AQ1198" s="8">
        <v>2.5</v>
      </c>
      <c r="AR1198" s="8">
        <v>0</v>
      </c>
      <c r="AS1198" s="12">
        <v>0</v>
      </c>
      <c r="AT1198" s="8" t="s">
        <v>1745</v>
      </c>
      <c r="AU1198" s="8"/>
      <c r="AV1198" s="11" t="s">
        <v>158</v>
      </c>
      <c r="AW1198" s="8" t="s">
        <v>159</v>
      </c>
      <c r="AX1198" s="10">
        <v>10000007</v>
      </c>
      <c r="AY1198" s="10">
        <v>70301001</v>
      </c>
      <c r="AZ1198" s="9" t="s">
        <v>156</v>
      </c>
      <c r="BA1198" s="8">
        <v>0</v>
      </c>
      <c r="BB1198" s="17">
        <v>0</v>
      </c>
      <c r="BC1198" s="17">
        <v>0</v>
      </c>
      <c r="BD1198" s="23" t="s">
        <v>1776</v>
      </c>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20.1" customHeight="1" spans="3:76">
      <c r="C1199" s="10">
        <v>70301002</v>
      </c>
      <c r="D1199" s="9" t="s">
        <v>1777</v>
      </c>
      <c r="E1199" s="8">
        <v>1</v>
      </c>
      <c r="F1199" s="12">
        <v>80000001</v>
      </c>
      <c r="G1199" s="10">
        <v>0</v>
      </c>
      <c r="H1199" s="10">
        <v>0</v>
      </c>
      <c r="I1199" s="10">
        <v>1</v>
      </c>
      <c r="J1199" s="10">
        <v>0</v>
      </c>
      <c r="K1199" s="10">
        <v>0</v>
      </c>
      <c r="L1199" s="8">
        <v>0</v>
      </c>
      <c r="M1199" s="8">
        <v>0</v>
      </c>
      <c r="N1199" s="8">
        <v>2</v>
      </c>
      <c r="O1199" s="8">
        <v>2</v>
      </c>
      <c r="P1199" s="8">
        <v>0.8</v>
      </c>
      <c r="Q1199" s="8">
        <v>0</v>
      </c>
      <c r="R1199" s="12">
        <v>0</v>
      </c>
      <c r="S1199" s="8">
        <v>0</v>
      </c>
      <c r="T1199" s="8">
        <v>1</v>
      </c>
      <c r="U1199" s="8">
        <v>2</v>
      </c>
      <c r="V1199" s="8">
        <v>0</v>
      </c>
      <c r="W1199" s="8">
        <v>0</v>
      </c>
      <c r="X1199" s="8"/>
      <c r="Y1199" s="8">
        <v>0</v>
      </c>
      <c r="Z1199" s="8">
        <v>0</v>
      </c>
      <c r="AA1199" s="8">
        <v>0</v>
      </c>
      <c r="AB1199" s="8">
        <v>0</v>
      </c>
      <c r="AC1199" s="8">
        <v>0</v>
      </c>
      <c r="AD1199" s="8">
        <v>0</v>
      </c>
      <c r="AE1199" s="8">
        <v>20</v>
      </c>
      <c r="AF1199" s="8">
        <v>0</v>
      </c>
      <c r="AG1199" s="8">
        <v>0</v>
      </c>
      <c r="AH1199" s="12">
        <v>2</v>
      </c>
      <c r="AI1199" s="12">
        <v>2</v>
      </c>
      <c r="AJ1199" s="12">
        <v>0</v>
      </c>
      <c r="AK1199" s="12">
        <v>1.5</v>
      </c>
      <c r="AL1199" s="8">
        <v>0</v>
      </c>
      <c r="AM1199" s="8">
        <v>0</v>
      </c>
      <c r="AN1199" s="8">
        <v>0</v>
      </c>
      <c r="AO1199" s="8">
        <v>1</v>
      </c>
      <c r="AP1199" s="8">
        <v>3000</v>
      </c>
      <c r="AQ1199" s="8">
        <v>0.5</v>
      </c>
      <c r="AR1199" s="8">
        <v>0</v>
      </c>
      <c r="AS1199" s="12">
        <v>0</v>
      </c>
      <c r="AT1199" s="8" t="s">
        <v>153</v>
      </c>
      <c r="AU1199" s="8"/>
      <c r="AV1199" s="11" t="s">
        <v>171</v>
      </c>
      <c r="AW1199" s="8" t="s">
        <v>155</v>
      </c>
      <c r="AX1199" s="10">
        <v>0</v>
      </c>
      <c r="AY1199" s="10">
        <v>0</v>
      </c>
      <c r="AZ1199" s="9" t="s">
        <v>1179</v>
      </c>
      <c r="BA1199" s="8" t="s">
        <v>1778</v>
      </c>
      <c r="BB1199" s="17">
        <v>0</v>
      </c>
      <c r="BC1199" s="17">
        <v>0</v>
      </c>
      <c r="BD1199" s="23" t="s">
        <v>1779</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70301003</v>
      </c>
      <c r="D1200" s="9" t="s">
        <v>1780</v>
      </c>
      <c r="E1200" s="10">
        <v>1</v>
      </c>
      <c r="F1200" s="12">
        <v>80000001</v>
      </c>
      <c r="G1200" s="10">
        <v>0</v>
      </c>
      <c r="H1200" s="10">
        <v>0</v>
      </c>
      <c r="I1200" s="10">
        <v>1</v>
      </c>
      <c r="J1200" s="10">
        <v>0</v>
      </c>
      <c r="K1200" s="10">
        <v>0</v>
      </c>
      <c r="L1200" s="8">
        <v>0</v>
      </c>
      <c r="M1200" s="8">
        <v>0</v>
      </c>
      <c r="N1200" s="8">
        <v>2</v>
      </c>
      <c r="O1200" s="8">
        <v>1</v>
      </c>
      <c r="P1200" s="8">
        <v>0.3</v>
      </c>
      <c r="Q1200" s="8">
        <v>0</v>
      </c>
      <c r="R1200" s="12">
        <v>0</v>
      </c>
      <c r="S1200" s="8">
        <v>0</v>
      </c>
      <c r="T1200" s="8">
        <v>1</v>
      </c>
      <c r="U1200" s="8">
        <v>2</v>
      </c>
      <c r="V1200" s="8">
        <v>0</v>
      </c>
      <c r="W1200" s="8">
        <v>3</v>
      </c>
      <c r="X1200" s="8"/>
      <c r="Y1200" s="8">
        <v>0</v>
      </c>
      <c r="Z1200" s="8">
        <v>1</v>
      </c>
      <c r="AA1200" s="8">
        <v>0</v>
      </c>
      <c r="AB1200" s="8">
        <v>0</v>
      </c>
      <c r="AC1200" s="8">
        <v>0</v>
      </c>
      <c r="AD1200" s="8">
        <v>0</v>
      </c>
      <c r="AE1200" s="8">
        <v>12</v>
      </c>
      <c r="AF1200" s="8">
        <v>1</v>
      </c>
      <c r="AG1200" s="8">
        <v>3</v>
      </c>
      <c r="AH1200" s="12">
        <v>6</v>
      </c>
      <c r="AI1200" s="12">
        <v>1</v>
      </c>
      <c r="AJ1200" s="12">
        <v>0</v>
      </c>
      <c r="AK1200" s="12">
        <v>1.5</v>
      </c>
      <c r="AL1200" s="8">
        <v>0</v>
      </c>
      <c r="AM1200" s="8">
        <v>0</v>
      </c>
      <c r="AN1200" s="8">
        <v>0</v>
      </c>
      <c r="AO1200" s="8">
        <v>3</v>
      </c>
      <c r="AP1200" s="8">
        <v>5000</v>
      </c>
      <c r="AQ1200" s="8">
        <v>3</v>
      </c>
      <c r="AR1200" s="8">
        <v>0</v>
      </c>
      <c r="AS1200" s="12">
        <v>0</v>
      </c>
      <c r="AT1200" s="8">
        <v>80001030</v>
      </c>
      <c r="AU1200" s="8"/>
      <c r="AV1200" s="11" t="s">
        <v>189</v>
      </c>
      <c r="AW1200" s="8" t="s">
        <v>159</v>
      </c>
      <c r="AX1200" s="10">
        <v>10000007</v>
      </c>
      <c r="AY1200" s="10">
        <v>70301003</v>
      </c>
      <c r="AZ1200" s="9" t="s">
        <v>156</v>
      </c>
      <c r="BA1200" s="8" t="s">
        <v>1781</v>
      </c>
      <c r="BB1200" s="17">
        <v>0</v>
      </c>
      <c r="BC1200" s="17">
        <v>0</v>
      </c>
      <c r="BD1200" s="23" t="s">
        <v>1782</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70301004</v>
      </c>
      <c r="D1201" s="11" t="s">
        <v>1783</v>
      </c>
      <c r="E1201" s="10">
        <v>1</v>
      </c>
      <c r="F1201" s="12">
        <v>80000001</v>
      </c>
      <c r="G1201" s="10">
        <v>0</v>
      </c>
      <c r="H1201" s="10">
        <v>0</v>
      </c>
      <c r="I1201" s="10">
        <v>1</v>
      </c>
      <c r="J1201" s="10">
        <v>0</v>
      </c>
      <c r="K1201" s="10">
        <v>0</v>
      </c>
      <c r="L1201" s="10">
        <v>0</v>
      </c>
      <c r="M1201" s="10">
        <v>0</v>
      </c>
      <c r="N1201" s="8">
        <v>2</v>
      </c>
      <c r="O1201" s="10">
        <v>2</v>
      </c>
      <c r="P1201" s="10">
        <v>0.3</v>
      </c>
      <c r="Q1201" s="10">
        <v>0</v>
      </c>
      <c r="R1201" s="12">
        <v>0</v>
      </c>
      <c r="S1201" s="17">
        <v>0</v>
      </c>
      <c r="T1201" s="8">
        <v>1</v>
      </c>
      <c r="U1201" s="10">
        <v>2</v>
      </c>
      <c r="V1201" s="10">
        <v>0</v>
      </c>
      <c r="W1201" s="10">
        <v>0</v>
      </c>
      <c r="X1201" s="10"/>
      <c r="Y1201" s="10">
        <v>0</v>
      </c>
      <c r="Z1201" s="10">
        <v>0</v>
      </c>
      <c r="AA1201" s="10">
        <v>0</v>
      </c>
      <c r="AB1201" s="10">
        <v>0</v>
      </c>
      <c r="AC1201" s="8">
        <v>0</v>
      </c>
      <c r="AD1201" s="10">
        <v>0</v>
      </c>
      <c r="AE1201" s="10">
        <v>20</v>
      </c>
      <c r="AF1201" s="10">
        <v>0</v>
      </c>
      <c r="AG1201" s="10">
        <v>0</v>
      </c>
      <c r="AH1201" s="12">
        <v>7</v>
      </c>
      <c r="AI1201" s="12">
        <v>0</v>
      </c>
      <c r="AJ1201" s="12">
        <v>0</v>
      </c>
      <c r="AK1201" s="12">
        <v>0</v>
      </c>
      <c r="AL1201" s="10">
        <v>0</v>
      </c>
      <c r="AM1201" s="10">
        <v>0</v>
      </c>
      <c r="AN1201" s="10">
        <v>0</v>
      </c>
      <c r="AO1201" s="10">
        <v>0</v>
      </c>
      <c r="AP1201" s="10">
        <v>1000</v>
      </c>
      <c r="AQ1201" s="10">
        <v>0</v>
      </c>
      <c r="AR1201" s="10">
        <v>0</v>
      </c>
      <c r="AS1201" s="12">
        <v>0</v>
      </c>
      <c r="AT1201" s="10" t="s">
        <v>1784</v>
      </c>
      <c r="AU1201" s="10"/>
      <c r="AV1201" s="11" t="s">
        <v>171</v>
      </c>
      <c r="AW1201" s="10" t="s">
        <v>388</v>
      </c>
      <c r="AX1201" s="10">
        <v>0</v>
      </c>
      <c r="AY1201" s="10">
        <v>0</v>
      </c>
      <c r="AZ1201" s="11" t="s">
        <v>156</v>
      </c>
      <c r="BA1201" s="11" t="s">
        <v>153</v>
      </c>
      <c r="BB1201" s="17">
        <v>0</v>
      </c>
      <c r="BC1201" s="17">
        <v>0</v>
      </c>
      <c r="BD1201" s="39" t="s">
        <v>1785</v>
      </c>
      <c r="BE1201" s="10">
        <v>0</v>
      </c>
      <c r="BF1201" s="8">
        <v>0</v>
      </c>
      <c r="BG1201" s="10">
        <v>0</v>
      </c>
      <c r="BH1201" s="10">
        <v>0</v>
      </c>
      <c r="BI1201" s="10">
        <v>0</v>
      </c>
      <c r="BJ1201" s="10">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70301005</v>
      </c>
      <c r="D1202" s="11" t="s">
        <v>1786</v>
      </c>
      <c r="E1202" s="10">
        <v>1</v>
      </c>
      <c r="F1202" s="12">
        <v>80000001</v>
      </c>
      <c r="G1202" s="10">
        <v>0</v>
      </c>
      <c r="H1202" s="10">
        <v>0</v>
      </c>
      <c r="I1202" s="10">
        <v>1</v>
      </c>
      <c r="J1202" s="10">
        <v>0</v>
      </c>
      <c r="K1202" s="10">
        <v>0</v>
      </c>
      <c r="L1202" s="10">
        <v>0</v>
      </c>
      <c r="M1202" s="10">
        <v>0</v>
      </c>
      <c r="N1202" s="8">
        <v>2</v>
      </c>
      <c r="O1202" s="10">
        <v>0</v>
      </c>
      <c r="P1202" s="10">
        <v>0</v>
      </c>
      <c r="Q1202" s="10">
        <v>0</v>
      </c>
      <c r="R1202" s="12">
        <v>0</v>
      </c>
      <c r="S1202" s="17">
        <v>0</v>
      </c>
      <c r="T1202" s="8">
        <v>1</v>
      </c>
      <c r="U1202" s="10">
        <v>1</v>
      </c>
      <c r="V1202" s="10">
        <v>0</v>
      </c>
      <c r="W1202" s="10">
        <v>1</v>
      </c>
      <c r="X1202" s="10"/>
      <c r="Y1202" s="10">
        <v>0</v>
      </c>
      <c r="Z1202" s="10">
        <v>0</v>
      </c>
      <c r="AA1202" s="10">
        <v>0</v>
      </c>
      <c r="AB1202" s="10">
        <v>0</v>
      </c>
      <c r="AC1202" s="8">
        <v>0</v>
      </c>
      <c r="AD1202" s="10">
        <v>0</v>
      </c>
      <c r="AE1202" s="10">
        <v>1</v>
      </c>
      <c r="AF1202" s="10">
        <v>0</v>
      </c>
      <c r="AG1202" s="10">
        <v>0</v>
      </c>
      <c r="AH1202" s="12">
        <v>7</v>
      </c>
      <c r="AI1202" s="12">
        <v>0</v>
      </c>
      <c r="AJ1202" s="12">
        <v>0</v>
      </c>
      <c r="AK1202" s="12">
        <v>0</v>
      </c>
      <c r="AL1202" s="10">
        <v>0</v>
      </c>
      <c r="AM1202" s="10">
        <v>0</v>
      </c>
      <c r="AN1202" s="10">
        <v>0</v>
      </c>
      <c r="AO1202" s="10">
        <v>0</v>
      </c>
      <c r="AP1202" s="10">
        <v>1000</v>
      </c>
      <c r="AQ1202" s="10">
        <v>0.5</v>
      </c>
      <c r="AR1202" s="10">
        <v>10</v>
      </c>
      <c r="AS1202" s="12">
        <v>0</v>
      </c>
      <c r="AT1202" s="10" t="s">
        <v>1787</v>
      </c>
      <c r="AU1202" s="10"/>
      <c r="AV1202" s="11" t="s">
        <v>182</v>
      </c>
      <c r="AW1202" s="10">
        <v>0</v>
      </c>
      <c r="AX1202" s="10">
        <v>10000011</v>
      </c>
      <c r="AY1202" s="10">
        <v>50000001</v>
      </c>
      <c r="AZ1202" s="11" t="s">
        <v>185</v>
      </c>
      <c r="BA1202" s="11" t="s">
        <v>153</v>
      </c>
      <c r="BB1202" s="17">
        <v>0</v>
      </c>
      <c r="BC1202" s="17">
        <v>0</v>
      </c>
      <c r="BD1202" s="39" t="s">
        <v>1788</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19.5" customHeight="1" spans="3:76">
      <c r="C1203" s="10">
        <v>70302001</v>
      </c>
      <c r="D1203" s="9" t="s">
        <v>1735</v>
      </c>
      <c r="E1203" s="10">
        <v>1</v>
      </c>
      <c r="F1203" s="12">
        <v>80000001</v>
      </c>
      <c r="G1203" s="10">
        <v>0</v>
      </c>
      <c r="H1203" s="10">
        <v>0</v>
      </c>
      <c r="I1203" s="10">
        <v>1</v>
      </c>
      <c r="J1203" s="10">
        <v>0</v>
      </c>
      <c r="K1203" s="10">
        <v>0</v>
      </c>
      <c r="L1203" s="8">
        <v>0</v>
      </c>
      <c r="M1203" s="8">
        <v>0</v>
      </c>
      <c r="N1203" s="8">
        <v>2</v>
      </c>
      <c r="O1203" s="8">
        <v>1</v>
      </c>
      <c r="P1203" s="8">
        <v>0.5</v>
      </c>
      <c r="Q1203" s="8">
        <v>0</v>
      </c>
      <c r="R1203" s="12">
        <v>0</v>
      </c>
      <c r="S1203" s="8">
        <v>0</v>
      </c>
      <c r="T1203" s="8">
        <v>1</v>
      </c>
      <c r="U1203" s="8">
        <v>2</v>
      </c>
      <c r="V1203" s="8">
        <v>0</v>
      </c>
      <c r="W1203" s="8">
        <v>1</v>
      </c>
      <c r="X1203" s="8"/>
      <c r="Y1203" s="8">
        <v>0</v>
      </c>
      <c r="Z1203" s="8">
        <v>1</v>
      </c>
      <c r="AA1203" s="8">
        <v>0</v>
      </c>
      <c r="AB1203" s="8">
        <v>0</v>
      </c>
      <c r="AC1203" s="8">
        <v>0</v>
      </c>
      <c r="AD1203" s="8">
        <v>0</v>
      </c>
      <c r="AE1203" s="8">
        <v>10</v>
      </c>
      <c r="AF1203" s="8">
        <v>1</v>
      </c>
      <c r="AG1203" s="8" t="s">
        <v>165</v>
      </c>
      <c r="AH1203" s="12">
        <v>0</v>
      </c>
      <c r="AI1203" s="12">
        <v>0</v>
      </c>
      <c r="AJ1203" s="12">
        <v>0</v>
      </c>
      <c r="AK1203" s="12">
        <v>0</v>
      </c>
      <c r="AL1203" s="8">
        <v>0</v>
      </c>
      <c r="AM1203" s="8">
        <v>0</v>
      </c>
      <c r="AN1203" s="8">
        <v>0</v>
      </c>
      <c r="AO1203" s="8">
        <v>0.5</v>
      </c>
      <c r="AP1203" s="8">
        <v>999999</v>
      </c>
      <c r="AQ1203" s="8">
        <v>0.5</v>
      </c>
      <c r="AR1203" s="8">
        <v>0</v>
      </c>
      <c r="AS1203" s="12">
        <v>0</v>
      </c>
      <c r="AT1203" s="211" t="s">
        <v>1741</v>
      </c>
      <c r="AU1203" s="12"/>
      <c r="AV1203" s="11" t="s">
        <v>189</v>
      </c>
      <c r="AW1203" s="8" t="s">
        <v>159</v>
      </c>
      <c r="AX1203" s="10">
        <v>10000007</v>
      </c>
      <c r="AY1203" s="10">
        <v>70302001</v>
      </c>
      <c r="AZ1203" s="11" t="s">
        <v>215</v>
      </c>
      <c r="BA1203" s="11" t="s">
        <v>216</v>
      </c>
      <c r="BB1203" s="17">
        <v>0</v>
      </c>
      <c r="BC1203" s="17">
        <v>0</v>
      </c>
      <c r="BD1203" s="23" t="s">
        <v>1736</v>
      </c>
      <c r="BE1203" s="8">
        <v>0</v>
      </c>
      <c r="BF1203" s="8">
        <v>0</v>
      </c>
      <c r="BG1203" s="8">
        <v>0</v>
      </c>
      <c r="BH1203" s="8">
        <v>0</v>
      </c>
      <c r="BI1203" s="8">
        <v>0</v>
      </c>
      <c r="BJ1203" s="8">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20.1" customHeight="1" spans="3:76">
      <c r="C1204" s="10">
        <v>70302002</v>
      </c>
      <c r="D1204" s="11" t="s">
        <v>1737</v>
      </c>
      <c r="E1204" s="10">
        <v>1</v>
      </c>
      <c r="F1204" s="12">
        <v>80000001</v>
      </c>
      <c r="G1204" s="10">
        <v>0</v>
      </c>
      <c r="H1204" s="10">
        <v>0</v>
      </c>
      <c r="I1204" s="10">
        <v>1</v>
      </c>
      <c r="J1204" s="10">
        <v>0</v>
      </c>
      <c r="K1204" s="10">
        <v>0</v>
      </c>
      <c r="L1204" s="10">
        <v>0</v>
      </c>
      <c r="M1204" s="10">
        <v>0</v>
      </c>
      <c r="N1204" s="8">
        <v>2</v>
      </c>
      <c r="O1204" s="10">
        <v>2</v>
      </c>
      <c r="P1204" s="10">
        <v>0.3</v>
      </c>
      <c r="Q1204" s="10">
        <v>0</v>
      </c>
      <c r="R1204" s="12">
        <v>0</v>
      </c>
      <c r="S1204" s="17">
        <v>0</v>
      </c>
      <c r="T1204" s="8">
        <v>1</v>
      </c>
      <c r="U1204" s="10">
        <v>2</v>
      </c>
      <c r="V1204" s="10">
        <v>0</v>
      </c>
      <c r="W1204" s="10">
        <v>0</v>
      </c>
      <c r="X1204" s="10"/>
      <c r="Y1204" s="10">
        <v>0</v>
      </c>
      <c r="Z1204" s="10">
        <v>0</v>
      </c>
      <c r="AA1204" s="10">
        <v>0</v>
      </c>
      <c r="AB1204" s="10">
        <v>0</v>
      </c>
      <c r="AC1204" s="8">
        <v>0</v>
      </c>
      <c r="AD1204" s="10">
        <v>0</v>
      </c>
      <c r="AE1204" s="8">
        <v>30</v>
      </c>
      <c r="AF1204" s="10">
        <v>0</v>
      </c>
      <c r="AG1204" s="10">
        <v>0</v>
      </c>
      <c r="AH1204" s="12">
        <v>8</v>
      </c>
      <c r="AI1204" s="12">
        <v>0</v>
      </c>
      <c r="AJ1204" s="12">
        <v>0</v>
      </c>
      <c r="AK1204" s="12">
        <v>0</v>
      </c>
      <c r="AL1204" s="10">
        <v>0</v>
      </c>
      <c r="AM1204" s="10">
        <v>0</v>
      </c>
      <c r="AN1204" s="10">
        <v>0</v>
      </c>
      <c r="AO1204" s="10">
        <v>0</v>
      </c>
      <c r="AP1204" s="10">
        <v>1000</v>
      </c>
      <c r="AQ1204" s="10">
        <v>0</v>
      </c>
      <c r="AR1204" s="10">
        <v>0</v>
      </c>
      <c r="AS1204" s="12">
        <v>90301006</v>
      </c>
      <c r="AT1204" s="10" t="s">
        <v>153</v>
      </c>
      <c r="AU1204" s="10"/>
      <c r="AV1204" s="11" t="s">
        <v>171</v>
      </c>
      <c r="AW1204" s="10" t="s">
        <v>388</v>
      </c>
      <c r="AX1204" s="10">
        <v>0</v>
      </c>
      <c r="AY1204" s="10">
        <v>0</v>
      </c>
      <c r="AZ1204" s="11" t="s">
        <v>156</v>
      </c>
      <c r="BA1204" s="11" t="s">
        <v>153</v>
      </c>
      <c r="BB1204" s="17">
        <v>0</v>
      </c>
      <c r="BC1204" s="17">
        <v>0</v>
      </c>
      <c r="BD1204" s="39" t="s">
        <v>1739</v>
      </c>
      <c r="BE1204" s="10">
        <v>0</v>
      </c>
      <c r="BF1204" s="8">
        <v>0</v>
      </c>
      <c r="BG1204" s="10">
        <v>0</v>
      </c>
      <c r="BH1204" s="10">
        <v>0</v>
      </c>
      <c r="BI1204" s="10">
        <v>0</v>
      </c>
      <c r="BJ1204" s="10">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19.5" customHeight="1" spans="3:76">
      <c r="C1205" s="10">
        <v>70302003</v>
      </c>
      <c r="D1205" s="9" t="s">
        <v>603</v>
      </c>
      <c r="E1205" s="10">
        <v>1</v>
      </c>
      <c r="F1205" s="12">
        <v>80000001</v>
      </c>
      <c r="G1205" s="10">
        <v>0</v>
      </c>
      <c r="H1205" s="10">
        <v>0</v>
      </c>
      <c r="I1205" s="10">
        <v>1</v>
      </c>
      <c r="J1205" s="10">
        <v>0</v>
      </c>
      <c r="K1205" s="10">
        <v>0</v>
      </c>
      <c r="L1205" s="8">
        <v>0</v>
      </c>
      <c r="M1205" s="8">
        <v>0</v>
      </c>
      <c r="N1205" s="8">
        <v>2</v>
      </c>
      <c r="O1205" s="8">
        <v>1</v>
      </c>
      <c r="P1205" s="8">
        <v>0.5</v>
      </c>
      <c r="Q1205" s="8">
        <v>0</v>
      </c>
      <c r="R1205" s="12">
        <v>0</v>
      </c>
      <c r="S1205" s="8">
        <v>0</v>
      </c>
      <c r="T1205" s="8">
        <v>1</v>
      </c>
      <c r="U1205" s="8">
        <v>2</v>
      </c>
      <c r="V1205" s="8">
        <v>0</v>
      </c>
      <c r="W1205" s="8">
        <v>2</v>
      </c>
      <c r="X1205" s="8"/>
      <c r="Y1205" s="8">
        <v>0</v>
      </c>
      <c r="Z1205" s="8">
        <v>1</v>
      </c>
      <c r="AA1205" s="8">
        <v>0</v>
      </c>
      <c r="AB1205" s="8">
        <v>0</v>
      </c>
      <c r="AC1205" s="8">
        <v>0</v>
      </c>
      <c r="AD1205" s="8">
        <v>0</v>
      </c>
      <c r="AE1205" s="8">
        <v>12</v>
      </c>
      <c r="AF1205" s="8">
        <v>2</v>
      </c>
      <c r="AG1205" s="8" t="s">
        <v>152</v>
      </c>
      <c r="AH1205" s="12">
        <v>0</v>
      </c>
      <c r="AI1205" s="12">
        <v>2</v>
      </c>
      <c r="AJ1205" s="12">
        <v>0</v>
      </c>
      <c r="AK1205" s="12">
        <v>1.5</v>
      </c>
      <c r="AL1205" s="8">
        <v>0</v>
      </c>
      <c r="AM1205" s="8">
        <v>0</v>
      </c>
      <c r="AN1205" s="8">
        <v>0</v>
      </c>
      <c r="AO1205" s="8">
        <v>1.5</v>
      </c>
      <c r="AP1205" s="8">
        <v>10000</v>
      </c>
      <c r="AQ1205" s="8">
        <v>1</v>
      </c>
      <c r="AR1205" s="8">
        <v>5</v>
      </c>
      <c r="AS1205" s="12">
        <v>0</v>
      </c>
      <c r="AT1205" s="8" t="s">
        <v>153</v>
      </c>
      <c r="AU1205" s="8"/>
      <c r="AV1205" s="11" t="s">
        <v>158</v>
      </c>
      <c r="AW1205" s="8" t="s">
        <v>159</v>
      </c>
      <c r="AX1205" s="10">
        <v>10000007</v>
      </c>
      <c r="AY1205" s="10">
        <v>70302003</v>
      </c>
      <c r="AZ1205" s="11" t="s">
        <v>194</v>
      </c>
      <c r="BA1205" s="8">
        <v>0</v>
      </c>
      <c r="BB1205" s="17">
        <v>0</v>
      </c>
      <c r="BC1205" s="17">
        <v>0</v>
      </c>
      <c r="BD1205" s="23" t="s">
        <v>1008</v>
      </c>
      <c r="BE1205" s="8">
        <v>0</v>
      </c>
      <c r="BF1205" s="8">
        <v>0</v>
      </c>
      <c r="BG1205" s="8">
        <v>0</v>
      </c>
      <c r="BH1205" s="8">
        <v>0</v>
      </c>
      <c r="BI1205" s="8">
        <v>0</v>
      </c>
      <c r="BJ1205" s="8">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20.1" customHeight="1" spans="3:76">
      <c r="C1206" s="10">
        <v>70302004</v>
      </c>
      <c r="D1206" s="9" t="s">
        <v>1740</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1</v>
      </c>
      <c r="AG1206" s="8">
        <v>3</v>
      </c>
      <c r="AH1206" s="12">
        <v>4</v>
      </c>
      <c r="AI1206" s="12">
        <v>1</v>
      </c>
      <c r="AJ1206" s="12">
        <v>0</v>
      </c>
      <c r="AK1206" s="12">
        <v>1.5</v>
      </c>
      <c r="AL1206" s="8">
        <v>0</v>
      </c>
      <c r="AM1206" s="8">
        <v>0</v>
      </c>
      <c r="AN1206" s="8">
        <v>0</v>
      </c>
      <c r="AO1206" s="8">
        <v>3</v>
      </c>
      <c r="AP1206" s="8">
        <v>999999</v>
      </c>
      <c r="AQ1206" s="8">
        <v>3</v>
      </c>
      <c r="AR1206" s="8">
        <v>0</v>
      </c>
      <c r="AS1206" s="12">
        <v>0</v>
      </c>
      <c r="AT1206" s="8" t="s">
        <v>153</v>
      </c>
      <c r="AU1206" s="8"/>
      <c r="AV1206" s="11" t="s">
        <v>154</v>
      </c>
      <c r="AW1206" s="8" t="s">
        <v>159</v>
      </c>
      <c r="AX1206" s="10">
        <v>10000007</v>
      </c>
      <c r="AY1206" s="10">
        <v>70302004</v>
      </c>
      <c r="AZ1206" s="9" t="s">
        <v>156</v>
      </c>
      <c r="BA1206" s="8" t="s">
        <v>1789</v>
      </c>
      <c r="BB1206" s="17">
        <v>0</v>
      </c>
      <c r="BC1206" s="17">
        <v>0</v>
      </c>
      <c r="BD1206" s="23" t="s">
        <v>1742</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70303001</v>
      </c>
      <c r="D1207" s="9" t="s">
        <v>1790</v>
      </c>
      <c r="E1207" s="8">
        <v>1</v>
      </c>
      <c r="F1207" s="12">
        <v>80000001</v>
      </c>
      <c r="G1207" s="10">
        <v>0</v>
      </c>
      <c r="H1207" s="10">
        <v>0</v>
      </c>
      <c r="I1207" s="10">
        <v>1</v>
      </c>
      <c r="J1207" s="10">
        <v>0</v>
      </c>
      <c r="K1207" s="10">
        <v>0</v>
      </c>
      <c r="L1207" s="8">
        <v>0</v>
      </c>
      <c r="M1207" s="8">
        <v>0</v>
      </c>
      <c r="N1207" s="8">
        <v>2</v>
      </c>
      <c r="O1207" s="8">
        <v>2</v>
      </c>
      <c r="P1207" s="8">
        <v>0.8</v>
      </c>
      <c r="Q1207" s="8">
        <v>1</v>
      </c>
      <c r="R1207" s="12">
        <v>0</v>
      </c>
      <c r="S1207" s="8">
        <v>0</v>
      </c>
      <c r="T1207" s="8">
        <v>1</v>
      </c>
      <c r="U1207" s="8">
        <v>2</v>
      </c>
      <c r="V1207" s="8">
        <v>0</v>
      </c>
      <c r="W1207" s="8">
        <v>0</v>
      </c>
      <c r="X1207" s="8"/>
      <c r="Y1207" s="8">
        <v>0</v>
      </c>
      <c r="Z1207" s="8">
        <v>0</v>
      </c>
      <c r="AA1207" s="8">
        <v>0</v>
      </c>
      <c r="AB1207" s="8">
        <v>0</v>
      </c>
      <c r="AC1207" s="8">
        <v>0</v>
      </c>
      <c r="AD1207" s="8">
        <v>0</v>
      </c>
      <c r="AE1207" s="8">
        <v>99999</v>
      </c>
      <c r="AF1207" s="8">
        <v>0</v>
      </c>
      <c r="AG1207" s="8">
        <v>0</v>
      </c>
      <c r="AH1207" s="12">
        <v>2</v>
      </c>
      <c r="AI1207" s="12">
        <v>2</v>
      </c>
      <c r="AJ1207" s="12">
        <v>0</v>
      </c>
      <c r="AK1207" s="12">
        <v>1.5</v>
      </c>
      <c r="AL1207" s="8">
        <v>0</v>
      </c>
      <c r="AM1207" s="8">
        <v>0</v>
      </c>
      <c r="AN1207" s="8">
        <v>0</v>
      </c>
      <c r="AO1207" s="8">
        <v>1</v>
      </c>
      <c r="AP1207" s="8">
        <v>3000</v>
      </c>
      <c r="AQ1207" s="8">
        <v>0.5</v>
      </c>
      <c r="AR1207" s="8">
        <v>0</v>
      </c>
      <c r="AS1207" s="12">
        <v>0</v>
      </c>
      <c r="AT1207" s="8" t="s">
        <v>153</v>
      </c>
      <c r="AU1207" s="8"/>
      <c r="AV1207" s="11" t="s">
        <v>171</v>
      </c>
      <c r="AW1207" s="8" t="s">
        <v>155</v>
      </c>
      <c r="AX1207" s="10">
        <v>0</v>
      </c>
      <c r="AY1207" s="10">
        <v>0</v>
      </c>
      <c r="AZ1207" s="9" t="s">
        <v>1179</v>
      </c>
      <c r="BA1207" s="8" t="s">
        <v>1791</v>
      </c>
      <c r="BB1207" s="17">
        <v>0</v>
      </c>
      <c r="BC1207" s="17">
        <v>0</v>
      </c>
      <c r="BD1207" s="23" t="s">
        <v>1792</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19.5" customHeight="1" spans="3:76">
      <c r="C1208" s="10">
        <v>70303002</v>
      </c>
      <c r="D1208" s="9" t="s">
        <v>1793</v>
      </c>
      <c r="E1208" s="10">
        <v>1</v>
      </c>
      <c r="F1208" s="12">
        <v>80000001</v>
      </c>
      <c r="G1208" s="10">
        <v>0</v>
      </c>
      <c r="H1208" s="10">
        <v>0</v>
      </c>
      <c r="I1208" s="10">
        <v>1</v>
      </c>
      <c r="J1208" s="10">
        <v>0</v>
      </c>
      <c r="K1208" s="10">
        <v>0</v>
      </c>
      <c r="L1208" s="8">
        <v>0</v>
      </c>
      <c r="M1208" s="8">
        <v>0</v>
      </c>
      <c r="N1208" s="8">
        <v>2</v>
      </c>
      <c r="O1208" s="8">
        <v>1</v>
      </c>
      <c r="P1208" s="8">
        <v>0.3</v>
      </c>
      <c r="Q1208" s="8">
        <v>0</v>
      </c>
      <c r="R1208" s="12">
        <v>0</v>
      </c>
      <c r="S1208" s="8">
        <v>0</v>
      </c>
      <c r="T1208" s="8">
        <v>1</v>
      </c>
      <c r="U1208" s="8">
        <v>2</v>
      </c>
      <c r="V1208" s="8">
        <v>0</v>
      </c>
      <c r="W1208" s="8">
        <v>3</v>
      </c>
      <c r="X1208" s="8"/>
      <c r="Y1208" s="8">
        <v>0</v>
      </c>
      <c r="Z1208" s="8">
        <v>1</v>
      </c>
      <c r="AA1208" s="8">
        <v>0</v>
      </c>
      <c r="AB1208" s="8">
        <v>0</v>
      </c>
      <c r="AC1208" s="8">
        <v>0</v>
      </c>
      <c r="AD1208" s="8">
        <v>0</v>
      </c>
      <c r="AE1208" s="8">
        <v>12</v>
      </c>
      <c r="AF1208" s="8">
        <v>1</v>
      </c>
      <c r="AG1208" s="8" t="s">
        <v>884</v>
      </c>
      <c r="AH1208" s="12">
        <v>0</v>
      </c>
      <c r="AI1208" s="12">
        <v>1</v>
      </c>
      <c r="AJ1208" s="12">
        <v>0</v>
      </c>
      <c r="AK1208" s="12">
        <v>3</v>
      </c>
      <c r="AL1208" s="8">
        <v>0</v>
      </c>
      <c r="AM1208" s="8">
        <v>0</v>
      </c>
      <c r="AN1208" s="8">
        <v>0</v>
      </c>
      <c r="AO1208" s="8">
        <v>3</v>
      </c>
      <c r="AP1208" s="8">
        <v>5000</v>
      </c>
      <c r="AQ1208" s="8">
        <v>2.5</v>
      </c>
      <c r="AR1208" s="8">
        <v>0</v>
      </c>
      <c r="AS1208" s="12">
        <v>0</v>
      </c>
      <c r="AT1208" s="8">
        <v>80001030</v>
      </c>
      <c r="AU1208" s="8"/>
      <c r="AV1208" s="11" t="s">
        <v>154</v>
      </c>
      <c r="AW1208" s="8" t="s">
        <v>159</v>
      </c>
      <c r="AX1208" s="10">
        <v>10000007</v>
      </c>
      <c r="AY1208" s="10">
        <v>70204001</v>
      </c>
      <c r="AZ1208" s="9" t="s">
        <v>156</v>
      </c>
      <c r="BA1208" s="8">
        <v>0</v>
      </c>
      <c r="BB1208" s="17">
        <v>0</v>
      </c>
      <c r="BC1208" s="17">
        <v>0</v>
      </c>
      <c r="BD1208" s="23" t="s">
        <v>1794</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20.1" customHeight="1" spans="3:76">
      <c r="C1209" s="10">
        <v>70303003</v>
      </c>
      <c r="D1209" s="9" t="s">
        <v>1795</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2.5</v>
      </c>
      <c r="X1209" s="8"/>
      <c r="Y1209" s="8">
        <v>0</v>
      </c>
      <c r="Z1209" s="8">
        <v>1</v>
      </c>
      <c r="AA1209" s="8">
        <v>0</v>
      </c>
      <c r="AB1209" s="8">
        <v>0</v>
      </c>
      <c r="AC1209" s="8">
        <v>0</v>
      </c>
      <c r="AD1209" s="8">
        <v>0</v>
      </c>
      <c r="AE1209" s="8">
        <v>12</v>
      </c>
      <c r="AF1209" s="8">
        <v>1</v>
      </c>
      <c r="AG1209" s="8">
        <v>3</v>
      </c>
      <c r="AH1209" s="12">
        <v>4</v>
      </c>
      <c r="AI1209" s="12">
        <v>1</v>
      </c>
      <c r="AJ1209" s="12">
        <v>0</v>
      </c>
      <c r="AK1209" s="12">
        <v>1.5</v>
      </c>
      <c r="AL1209" s="8">
        <v>0</v>
      </c>
      <c r="AM1209" s="8">
        <v>0</v>
      </c>
      <c r="AN1209" s="8">
        <v>0</v>
      </c>
      <c r="AO1209" s="8">
        <v>3</v>
      </c>
      <c r="AP1209" s="8">
        <v>5000</v>
      </c>
      <c r="AQ1209" s="8">
        <v>3</v>
      </c>
      <c r="AR1209" s="8">
        <v>0</v>
      </c>
      <c r="AS1209" s="12">
        <v>0</v>
      </c>
      <c r="AT1209" s="8">
        <v>80001030</v>
      </c>
      <c r="AU1209" s="8"/>
      <c r="AV1209" s="11" t="s">
        <v>189</v>
      </c>
      <c r="AW1209" s="8" t="s">
        <v>159</v>
      </c>
      <c r="AX1209" s="10">
        <v>10000007</v>
      </c>
      <c r="AY1209" s="10">
        <v>70204002</v>
      </c>
      <c r="AZ1209" s="9" t="s">
        <v>156</v>
      </c>
      <c r="BA1209" s="8" t="s">
        <v>1796</v>
      </c>
      <c r="BB1209" s="17">
        <v>0</v>
      </c>
      <c r="BC1209" s="17">
        <v>0</v>
      </c>
      <c r="BD1209" s="23" t="s">
        <v>1797</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70303004</v>
      </c>
      <c r="D1210" s="9" t="s">
        <v>1116</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3</v>
      </c>
      <c r="X1210" s="8"/>
      <c r="Y1210" s="8">
        <v>0</v>
      </c>
      <c r="Z1210" s="8">
        <v>1</v>
      </c>
      <c r="AA1210" s="8">
        <v>0</v>
      </c>
      <c r="AB1210" s="8">
        <v>0</v>
      </c>
      <c r="AC1210" s="8">
        <v>0</v>
      </c>
      <c r="AD1210" s="8">
        <v>0</v>
      </c>
      <c r="AE1210" s="8">
        <v>12</v>
      </c>
      <c r="AF1210" s="8">
        <v>1</v>
      </c>
      <c r="AG1210" s="8">
        <v>3</v>
      </c>
      <c r="AH1210" s="12">
        <v>6</v>
      </c>
      <c r="AI1210" s="12">
        <v>1</v>
      </c>
      <c r="AJ1210" s="12">
        <v>0</v>
      </c>
      <c r="AK1210" s="12">
        <v>1.5</v>
      </c>
      <c r="AL1210" s="8">
        <v>0</v>
      </c>
      <c r="AM1210" s="8">
        <v>0</v>
      </c>
      <c r="AN1210" s="8">
        <v>0</v>
      </c>
      <c r="AO1210" s="8">
        <v>3</v>
      </c>
      <c r="AP1210" s="8">
        <v>5000</v>
      </c>
      <c r="AQ1210" s="8">
        <v>3</v>
      </c>
      <c r="AR1210" s="8">
        <v>0</v>
      </c>
      <c r="AS1210" s="12">
        <v>0</v>
      </c>
      <c r="AT1210" s="8">
        <v>80001030</v>
      </c>
      <c r="AU1210" s="8"/>
      <c r="AV1210" s="11" t="s">
        <v>158</v>
      </c>
      <c r="AW1210" s="8" t="s">
        <v>159</v>
      </c>
      <c r="AX1210" s="10">
        <v>10000007</v>
      </c>
      <c r="AY1210" s="10">
        <v>70204003</v>
      </c>
      <c r="AZ1210" s="9" t="s">
        <v>156</v>
      </c>
      <c r="BA1210" s="8" t="s">
        <v>1758</v>
      </c>
      <c r="BB1210" s="17">
        <v>0</v>
      </c>
      <c r="BC1210" s="17">
        <v>0</v>
      </c>
      <c r="BD1210" s="23" t="s">
        <v>1798</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70304001</v>
      </c>
      <c r="D1211" s="9" t="s">
        <v>1799</v>
      </c>
      <c r="E1211" s="8">
        <v>1</v>
      </c>
      <c r="F1211" s="12">
        <v>80000001</v>
      </c>
      <c r="G1211" s="10">
        <v>0</v>
      </c>
      <c r="H1211" s="10">
        <v>0</v>
      </c>
      <c r="I1211" s="10">
        <v>1</v>
      </c>
      <c r="J1211" s="10">
        <v>0</v>
      </c>
      <c r="K1211" s="10">
        <v>0</v>
      </c>
      <c r="L1211" s="8">
        <v>0</v>
      </c>
      <c r="M1211" s="8">
        <v>0</v>
      </c>
      <c r="N1211" s="8">
        <v>2</v>
      </c>
      <c r="O1211" s="8">
        <v>2</v>
      </c>
      <c r="P1211" s="8">
        <v>0.8</v>
      </c>
      <c r="Q1211" s="8">
        <v>0</v>
      </c>
      <c r="R1211" s="12">
        <v>0</v>
      </c>
      <c r="S1211" s="8">
        <v>0</v>
      </c>
      <c r="T1211" s="8">
        <v>1</v>
      </c>
      <c r="U1211" s="8">
        <v>2</v>
      </c>
      <c r="V1211" s="8">
        <v>0</v>
      </c>
      <c r="W1211" s="8">
        <v>0</v>
      </c>
      <c r="X1211" s="8"/>
      <c r="Y1211" s="8">
        <v>0</v>
      </c>
      <c r="Z1211" s="8">
        <v>0</v>
      </c>
      <c r="AA1211" s="8">
        <v>0</v>
      </c>
      <c r="AB1211" s="8">
        <v>0</v>
      </c>
      <c r="AC1211" s="8">
        <v>0</v>
      </c>
      <c r="AD1211" s="8">
        <v>0</v>
      </c>
      <c r="AE1211" s="8">
        <v>20</v>
      </c>
      <c r="AF1211" s="8">
        <v>0</v>
      </c>
      <c r="AG1211" s="8">
        <v>0</v>
      </c>
      <c r="AH1211" s="12">
        <v>2</v>
      </c>
      <c r="AI1211" s="12">
        <v>2</v>
      </c>
      <c r="AJ1211" s="12">
        <v>0</v>
      </c>
      <c r="AK1211" s="12">
        <v>1.5</v>
      </c>
      <c r="AL1211" s="8">
        <v>0</v>
      </c>
      <c r="AM1211" s="8">
        <v>0</v>
      </c>
      <c r="AN1211" s="8">
        <v>0</v>
      </c>
      <c r="AO1211" s="8">
        <v>1</v>
      </c>
      <c r="AP1211" s="8">
        <v>3000</v>
      </c>
      <c r="AQ1211" s="8">
        <v>0.5</v>
      </c>
      <c r="AR1211" s="8">
        <v>0</v>
      </c>
      <c r="AS1211" s="12">
        <v>0</v>
      </c>
      <c r="AT1211" s="8" t="s">
        <v>153</v>
      </c>
      <c r="AU1211" s="8"/>
      <c r="AV1211" s="11" t="s">
        <v>171</v>
      </c>
      <c r="AW1211" s="8" t="s">
        <v>155</v>
      </c>
      <c r="AX1211" s="10">
        <v>0</v>
      </c>
      <c r="AY1211" s="10">
        <v>0</v>
      </c>
      <c r="AZ1211" s="9" t="s">
        <v>1179</v>
      </c>
      <c r="BA1211" s="8" t="s">
        <v>1800</v>
      </c>
      <c r="BB1211" s="17">
        <v>0</v>
      </c>
      <c r="BC1211" s="17">
        <v>0</v>
      </c>
      <c r="BD1211" s="23" t="s">
        <v>1801</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70304002</v>
      </c>
      <c r="D1212" s="11" t="s">
        <v>342</v>
      </c>
      <c r="E1212" s="10">
        <v>1</v>
      </c>
      <c r="F1212" s="12">
        <v>80000001</v>
      </c>
      <c r="G1212" s="10">
        <v>0</v>
      </c>
      <c r="H1212" s="10">
        <v>0</v>
      </c>
      <c r="I1212" s="10">
        <v>1</v>
      </c>
      <c r="J1212" s="10">
        <v>0</v>
      </c>
      <c r="K1212" s="10">
        <v>0</v>
      </c>
      <c r="L1212" s="10">
        <v>0</v>
      </c>
      <c r="M1212" s="10">
        <v>0</v>
      </c>
      <c r="N1212" s="8">
        <v>2</v>
      </c>
      <c r="O1212" s="10">
        <v>1</v>
      </c>
      <c r="P1212" s="10">
        <v>0.05</v>
      </c>
      <c r="Q1212" s="10">
        <v>0</v>
      </c>
      <c r="R1212" s="12">
        <v>0</v>
      </c>
      <c r="S1212" s="17">
        <v>0</v>
      </c>
      <c r="T1212" s="8">
        <v>1</v>
      </c>
      <c r="U1212" s="10">
        <v>1</v>
      </c>
      <c r="V1212" s="10">
        <v>0</v>
      </c>
      <c r="W1212" s="10">
        <v>2</v>
      </c>
      <c r="X1212" s="10"/>
      <c r="Y1212" s="10">
        <v>0</v>
      </c>
      <c r="Z1212" s="10">
        <v>0</v>
      </c>
      <c r="AA1212" s="10">
        <v>0</v>
      </c>
      <c r="AB1212" s="10">
        <v>0</v>
      </c>
      <c r="AC1212" s="8">
        <v>0</v>
      </c>
      <c r="AD1212" s="10">
        <v>0</v>
      </c>
      <c r="AE1212" s="10">
        <v>10</v>
      </c>
      <c r="AF1212" s="10">
        <v>0</v>
      </c>
      <c r="AG1212" s="10">
        <v>0</v>
      </c>
      <c r="AH1212" s="12">
        <v>7</v>
      </c>
      <c r="AI1212" s="12">
        <v>0</v>
      </c>
      <c r="AJ1212" s="12">
        <v>0</v>
      </c>
      <c r="AK1212" s="12">
        <v>0</v>
      </c>
      <c r="AL1212" s="10">
        <v>0</v>
      </c>
      <c r="AM1212" s="10">
        <v>0</v>
      </c>
      <c r="AN1212" s="10">
        <v>0</v>
      </c>
      <c r="AO1212" s="10">
        <v>0</v>
      </c>
      <c r="AP1212" s="10">
        <v>1000</v>
      </c>
      <c r="AQ1212" s="10">
        <v>0.5</v>
      </c>
      <c r="AR1212" s="10">
        <v>0</v>
      </c>
      <c r="AS1212" s="12">
        <v>0</v>
      </c>
      <c r="AT1212" s="10" t="s">
        <v>1745</v>
      </c>
      <c r="AU1212" s="10"/>
      <c r="AV1212" s="11" t="s">
        <v>182</v>
      </c>
      <c r="AW1212" s="10">
        <v>0</v>
      </c>
      <c r="AX1212" s="10">
        <v>10007001</v>
      </c>
      <c r="AY1212" s="10">
        <v>0</v>
      </c>
      <c r="AZ1212" s="11" t="s">
        <v>156</v>
      </c>
      <c r="BA1212" s="11" t="s">
        <v>153</v>
      </c>
      <c r="BB1212" s="17">
        <v>0</v>
      </c>
      <c r="BC1212" s="17">
        <v>0</v>
      </c>
      <c r="BD1212" s="39" t="s">
        <v>1746</v>
      </c>
      <c r="BE1212" s="10">
        <v>0</v>
      </c>
      <c r="BF1212" s="8">
        <v>0</v>
      </c>
      <c r="BG1212" s="10">
        <v>0</v>
      </c>
      <c r="BH1212" s="10">
        <v>0</v>
      </c>
      <c r="BI1212" s="10">
        <v>0</v>
      </c>
      <c r="BJ1212" s="10">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70304003</v>
      </c>
      <c r="D1213" s="9" t="s">
        <v>1724</v>
      </c>
      <c r="E1213" s="10">
        <v>1</v>
      </c>
      <c r="F1213" s="12">
        <v>80000001</v>
      </c>
      <c r="G1213" s="10">
        <v>0</v>
      </c>
      <c r="H1213" s="10">
        <v>0</v>
      </c>
      <c r="I1213" s="10">
        <v>1</v>
      </c>
      <c r="J1213" s="10">
        <v>0</v>
      </c>
      <c r="K1213" s="10">
        <v>0</v>
      </c>
      <c r="L1213" s="8">
        <v>0</v>
      </c>
      <c r="M1213" s="8">
        <v>0</v>
      </c>
      <c r="N1213" s="8">
        <v>2</v>
      </c>
      <c r="O1213" s="8">
        <v>1</v>
      </c>
      <c r="P1213" s="8">
        <v>1</v>
      </c>
      <c r="Q1213" s="8">
        <v>0</v>
      </c>
      <c r="R1213" s="12">
        <v>0</v>
      </c>
      <c r="S1213" s="8">
        <v>0</v>
      </c>
      <c r="T1213" s="8">
        <v>1</v>
      </c>
      <c r="U1213" s="8">
        <v>2</v>
      </c>
      <c r="V1213" s="8">
        <v>0</v>
      </c>
      <c r="W1213" s="8">
        <v>2</v>
      </c>
      <c r="X1213" s="8"/>
      <c r="Y1213" s="8">
        <v>0</v>
      </c>
      <c r="Z1213" s="8">
        <v>1</v>
      </c>
      <c r="AA1213" s="8">
        <v>0</v>
      </c>
      <c r="AB1213" s="8">
        <v>0</v>
      </c>
      <c r="AC1213" s="8">
        <v>0</v>
      </c>
      <c r="AD1213" s="8">
        <v>0</v>
      </c>
      <c r="AE1213" s="8">
        <v>12</v>
      </c>
      <c r="AF1213" s="8">
        <v>2</v>
      </c>
      <c r="AG1213" s="8" t="s">
        <v>152</v>
      </c>
      <c r="AH1213" s="12">
        <v>0</v>
      </c>
      <c r="AI1213" s="12">
        <v>0</v>
      </c>
      <c r="AJ1213" s="12">
        <v>0</v>
      </c>
      <c r="AK1213" s="12">
        <v>1.5</v>
      </c>
      <c r="AL1213" s="8">
        <v>0</v>
      </c>
      <c r="AM1213" s="8">
        <v>0</v>
      </c>
      <c r="AN1213" s="8">
        <v>0</v>
      </c>
      <c r="AO1213" s="8">
        <v>1</v>
      </c>
      <c r="AP1213" s="8">
        <v>5000</v>
      </c>
      <c r="AQ1213" s="8">
        <v>0.5</v>
      </c>
      <c r="AR1213" s="8">
        <v>0</v>
      </c>
      <c r="AS1213" s="12">
        <v>0</v>
      </c>
      <c r="AT1213" s="8" t="s">
        <v>153</v>
      </c>
      <c r="AU1213" s="8"/>
      <c r="AV1213" s="11" t="s">
        <v>158</v>
      </c>
      <c r="AW1213" s="8" t="s">
        <v>159</v>
      </c>
      <c r="AX1213" s="10">
        <v>10000007</v>
      </c>
      <c r="AY1213" s="10">
        <v>70201001</v>
      </c>
      <c r="AZ1213" s="9" t="s">
        <v>156</v>
      </c>
      <c r="BA1213" s="8">
        <v>0</v>
      </c>
      <c r="BB1213" s="17">
        <v>0</v>
      </c>
      <c r="BC1213" s="17">
        <v>0</v>
      </c>
      <c r="BD1213" s="23" t="s">
        <v>1725</v>
      </c>
      <c r="BE1213" s="8">
        <v>0</v>
      </c>
      <c r="BF1213" s="8">
        <v>0</v>
      </c>
      <c r="BG1213" s="8">
        <v>0</v>
      </c>
      <c r="BH1213" s="8">
        <v>0</v>
      </c>
      <c r="BI1213" s="8">
        <v>0</v>
      </c>
      <c r="BJ1213" s="8">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70304004</v>
      </c>
      <c r="D1214" s="11" t="s">
        <v>1732</v>
      </c>
      <c r="E1214" s="10">
        <v>1</v>
      </c>
      <c r="F1214" s="12">
        <v>80000001</v>
      </c>
      <c r="G1214" s="10">
        <v>0</v>
      </c>
      <c r="H1214" s="10">
        <v>0</v>
      </c>
      <c r="I1214" s="10">
        <v>1</v>
      </c>
      <c r="J1214" s="10">
        <v>0</v>
      </c>
      <c r="K1214" s="10">
        <v>0</v>
      </c>
      <c r="L1214" s="10">
        <v>0</v>
      </c>
      <c r="M1214" s="10">
        <v>0</v>
      </c>
      <c r="N1214" s="8">
        <v>2</v>
      </c>
      <c r="O1214" s="10">
        <v>2</v>
      </c>
      <c r="P1214" s="10">
        <v>0.3</v>
      </c>
      <c r="Q1214" s="10">
        <v>0</v>
      </c>
      <c r="R1214" s="12">
        <v>0</v>
      </c>
      <c r="S1214" s="17">
        <v>0</v>
      </c>
      <c r="T1214" s="8">
        <v>1</v>
      </c>
      <c r="U1214" s="10">
        <v>2</v>
      </c>
      <c r="V1214" s="10">
        <v>0</v>
      </c>
      <c r="W1214" s="10">
        <v>0</v>
      </c>
      <c r="X1214" s="10"/>
      <c r="Y1214" s="10">
        <v>0</v>
      </c>
      <c r="Z1214" s="10">
        <v>0</v>
      </c>
      <c r="AA1214" s="10">
        <v>0</v>
      </c>
      <c r="AB1214" s="10">
        <v>0</v>
      </c>
      <c r="AC1214" s="8">
        <v>0</v>
      </c>
      <c r="AD1214" s="10">
        <v>0</v>
      </c>
      <c r="AE1214" s="8">
        <v>99999</v>
      </c>
      <c r="AF1214" s="10">
        <v>0</v>
      </c>
      <c r="AG1214" s="10">
        <v>0</v>
      </c>
      <c r="AH1214" s="12">
        <v>2</v>
      </c>
      <c r="AI1214" s="12">
        <v>0</v>
      </c>
      <c r="AJ1214" s="12">
        <v>0</v>
      </c>
      <c r="AK1214" s="12">
        <v>0</v>
      </c>
      <c r="AL1214" s="10">
        <v>0</v>
      </c>
      <c r="AM1214" s="10">
        <v>0</v>
      </c>
      <c r="AN1214" s="10">
        <v>0</v>
      </c>
      <c r="AO1214" s="10">
        <v>0</v>
      </c>
      <c r="AP1214" s="10">
        <v>1000</v>
      </c>
      <c r="AQ1214" s="10">
        <v>0</v>
      </c>
      <c r="AR1214" s="10">
        <v>0</v>
      </c>
      <c r="AS1214" s="12" t="s">
        <v>1733</v>
      </c>
      <c r="AT1214" s="10" t="s">
        <v>153</v>
      </c>
      <c r="AU1214" s="10"/>
      <c r="AV1214" s="11" t="s">
        <v>171</v>
      </c>
      <c r="AW1214" s="10" t="s">
        <v>388</v>
      </c>
      <c r="AX1214" s="10">
        <v>0</v>
      </c>
      <c r="AY1214" s="10">
        <v>0</v>
      </c>
      <c r="AZ1214" s="11" t="s">
        <v>156</v>
      </c>
      <c r="BA1214" s="11" t="s">
        <v>153</v>
      </c>
      <c r="BB1214" s="17">
        <v>0</v>
      </c>
      <c r="BC1214" s="17">
        <v>0</v>
      </c>
      <c r="BD1214" s="39" t="s">
        <v>1734</v>
      </c>
      <c r="BE1214" s="10">
        <v>0</v>
      </c>
      <c r="BF1214" s="8">
        <v>0</v>
      </c>
      <c r="BG1214" s="10">
        <v>0</v>
      </c>
      <c r="BH1214" s="10">
        <v>0</v>
      </c>
      <c r="BI1214" s="10">
        <v>0</v>
      </c>
      <c r="BJ1214" s="10">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70304005</v>
      </c>
      <c r="D1215" s="11" t="s">
        <v>1379</v>
      </c>
      <c r="E1215" s="10">
        <v>1</v>
      </c>
      <c r="F1215" s="12">
        <v>80000001</v>
      </c>
      <c r="G1215" s="10">
        <v>0</v>
      </c>
      <c r="H1215" s="10">
        <v>0</v>
      </c>
      <c r="I1215" s="10">
        <v>1</v>
      </c>
      <c r="J1215" s="10">
        <v>0</v>
      </c>
      <c r="K1215" s="10">
        <v>0</v>
      </c>
      <c r="L1215" s="10">
        <v>0</v>
      </c>
      <c r="M1215" s="10">
        <v>0</v>
      </c>
      <c r="N1215" s="8">
        <v>2</v>
      </c>
      <c r="O1215" s="10">
        <v>2</v>
      </c>
      <c r="P1215" s="10">
        <v>1</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20</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v>90304001</v>
      </c>
      <c r="AT1215" s="10" t="s">
        <v>153</v>
      </c>
      <c r="AU1215" s="10"/>
      <c r="AV1215" s="11" t="s">
        <v>171</v>
      </c>
      <c r="AW1215" s="10" t="s">
        <v>388</v>
      </c>
      <c r="AX1215" s="10">
        <v>0</v>
      </c>
      <c r="AY1215" s="10">
        <v>0</v>
      </c>
      <c r="AZ1215" s="11" t="s">
        <v>156</v>
      </c>
      <c r="BA1215" s="11" t="s">
        <v>153</v>
      </c>
      <c r="BB1215" s="17">
        <v>0</v>
      </c>
      <c r="BC1215" s="17">
        <v>0</v>
      </c>
      <c r="BD1215" s="39" t="s">
        <v>1802</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70304006</v>
      </c>
      <c r="D1216" s="9" t="s">
        <v>1803</v>
      </c>
      <c r="E1216" s="8">
        <v>2</v>
      </c>
      <c r="F1216" s="12">
        <v>80000001</v>
      </c>
      <c r="G1216" s="8">
        <v>0</v>
      </c>
      <c r="H1216" s="8">
        <v>0</v>
      </c>
      <c r="I1216" s="10">
        <v>1</v>
      </c>
      <c r="J1216" s="10">
        <v>0</v>
      </c>
      <c r="K1216" s="10">
        <v>0</v>
      </c>
      <c r="L1216" s="8">
        <v>0</v>
      </c>
      <c r="M1216" s="8">
        <v>0</v>
      </c>
      <c r="N1216" s="8">
        <v>2</v>
      </c>
      <c r="O1216" s="8">
        <v>1</v>
      </c>
      <c r="P1216" s="8">
        <v>0.5</v>
      </c>
      <c r="Q1216" s="8">
        <v>0</v>
      </c>
      <c r="R1216" s="12">
        <v>0</v>
      </c>
      <c r="S1216" s="8">
        <v>0</v>
      </c>
      <c r="T1216" s="8">
        <v>1</v>
      </c>
      <c r="U1216" s="8">
        <v>2</v>
      </c>
      <c r="V1216" s="8">
        <v>0</v>
      </c>
      <c r="W1216" s="8">
        <v>1.4</v>
      </c>
      <c r="X1216" s="8"/>
      <c r="Y1216" s="8">
        <v>150</v>
      </c>
      <c r="Z1216" s="8">
        <v>1</v>
      </c>
      <c r="AA1216" s="8">
        <v>0</v>
      </c>
      <c r="AB1216" s="8">
        <v>0</v>
      </c>
      <c r="AC1216" s="8">
        <v>0</v>
      </c>
      <c r="AD1216" s="8">
        <v>0</v>
      </c>
      <c r="AE1216" s="8">
        <v>12</v>
      </c>
      <c r="AF1216" s="8">
        <v>2</v>
      </c>
      <c r="AG1216" s="8" t="s">
        <v>152</v>
      </c>
      <c r="AH1216" s="12">
        <v>0</v>
      </c>
      <c r="AI1216" s="12">
        <v>2</v>
      </c>
      <c r="AJ1216" s="12">
        <v>0</v>
      </c>
      <c r="AK1216" s="12">
        <v>1.5</v>
      </c>
      <c r="AL1216" s="8">
        <v>0</v>
      </c>
      <c r="AM1216" s="8">
        <v>0</v>
      </c>
      <c r="AN1216" s="8">
        <v>0</v>
      </c>
      <c r="AO1216" s="8">
        <v>1.5</v>
      </c>
      <c r="AP1216" s="8">
        <v>1200</v>
      </c>
      <c r="AQ1216" s="8">
        <v>1</v>
      </c>
      <c r="AR1216" s="8">
        <v>15</v>
      </c>
      <c r="AS1216" s="12">
        <v>0</v>
      </c>
      <c r="AT1216" s="8" t="s">
        <v>153</v>
      </c>
      <c r="AU1216" s="8"/>
      <c r="AV1216" s="9" t="s">
        <v>189</v>
      </c>
      <c r="AW1216" s="8" t="s">
        <v>162</v>
      </c>
      <c r="AX1216" s="10">
        <v>10000011</v>
      </c>
      <c r="AY1216" s="10">
        <v>70404001</v>
      </c>
      <c r="AZ1216" s="9" t="s">
        <v>386</v>
      </c>
      <c r="BA1216" s="8">
        <v>0</v>
      </c>
      <c r="BB1216" s="17">
        <v>0</v>
      </c>
      <c r="BC1216" s="17">
        <v>0</v>
      </c>
      <c r="BD1216" s="23" t="s">
        <v>1804</v>
      </c>
      <c r="BE1216" s="8">
        <v>0</v>
      </c>
      <c r="BF1216" s="8">
        <v>0</v>
      </c>
      <c r="BG1216" s="8">
        <v>0</v>
      </c>
      <c r="BH1216" s="8">
        <v>0</v>
      </c>
      <c r="BI1216" s="8">
        <v>0</v>
      </c>
      <c r="BJ1216" s="8">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19.5" customHeight="1" spans="3:76">
      <c r="C1217" s="10">
        <v>70304007</v>
      </c>
      <c r="D1217" s="9" t="s">
        <v>1770</v>
      </c>
      <c r="E1217" s="10">
        <v>1</v>
      </c>
      <c r="F1217" s="12">
        <v>80000001</v>
      </c>
      <c r="G1217" s="10">
        <v>0</v>
      </c>
      <c r="H1217" s="10">
        <v>0</v>
      </c>
      <c r="I1217" s="10">
        <v>1</v>
      </c>
      <c r="J1217" s="10">
        <v>0</v>
      </c>
      <c r="K1217" s="10">
        <v>0</v>
      </c>
      <c r="L1217" s="8">
        <v>0</v>
      </c>
      <c r="M1217" s="8">
        <v>0</v>
      </c>
      <c r="N1217" s="8">
        <v>2</v>
      </c>
      <c r="O1217" s="8">
        <v>1</v>
      </c>
      <c r="P1217" s="8">
        <v>0.3</v>
      </c>
      <c r="Q1217" s="8">
        <v>0</v>
      </c>
      <c r="R1217" s="12">
        <v>0</v>
      </c>
      <c r="S1217" s="8">
        <v>0</v>
      </c>
      <c r="T1217" s="8">
        <v>1</v>
      </c>
      <c r="U1217" s="8">
        <v>2</v>
      </c>
      <c r="V1217" s="8">
        <v>0</v>
      </c>
      <c r="W1217" s="8">
        <v>3</v>
      </c>
      <c r="X1217" s="8"/>
      <c r="Y1217" s="8">
        <v>0</v>
      </c>
      <c r="Z1217" s="8">
        <v>1</v>
      </c>
      <c r="AA1217" s="8">
        <v>0</v>
      </c>
      <c r="AB1217" s="8">
        <v>0</v>
      </c>
      <c r="AC1217" s="8">
        <v>0</v>
      </c>
      <c r="AD1217" s="8">
        <v>0</v>
      </c>
      <c r="AE1217" s="8">
        <v>15</v>
      </c>
      <c r="AF1217" s="8">
        <v>1</v>
      </c>
      <c r="AG1217" s="8" t="s">
        <v>884</v>
      </c>
      <c r="AH1217" s="12">
        <v>0</v>
      </c>
      <c r="AI1217" s="12">
        <v>1</v>
      </c>
      <c r="AJ1217" s="12">
        <v>0</v>
      </c>
      <c r="AK1217" s="12">
        <v>3</v>
      </c>
      <c r="AL1217" s="8">
        <v>0</v>
      </c>
      <c r="AM1217" s="8">
        <v>0</v>
      </c>
      <c r="AN1217" s="8">
        <v>0</v>
      </c>
      <c r="AO1217" s="8">
        <v>3</v>
      </c>
      <c r="AP1217" s="8">
        <v>5000</v>
      </c>
      <c r="AQ1217" s="8">
        <v>2.5</v>
      </c>
      <c r="AR1217" s="8">
        <v>0</v>
      </c>
      <c r="AS1217" s="12">
        <v>0</v>
      </c>
      <c r="AT1217" s="8" t="s">
        <v>1745</v>
      </c>
      <c r="AU1217" s="8"/>
      <c r="AV1217" s="11" t="s">
        <v>189</v>
      </c>
      <c r="AW1217" s="8" t="s">
        <v>159</v>
      </c>
      <c r="AX1217" s="10">
        <v>10000007</v>
      </c>
      <c r="AY1217" s="10">
        <v>70205002</v>
      </c>
      <c r="AZ1217" s="9" t="s">
        <v>156</v>
      </c>
      <c r="BA1217" s="8">
        <v>0</v>
      </c>
      <c r="BB1217" s="17">
        <v>0</v>
      </c>
      <c r="BC1217" s="17">
        <v>0</v>
      </c>
      <c r="BD1217" s="23" t="s">
        <v>1771</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20.1" customHeight="1" spans="3:76">
      <c r="C1218" s="10">
        <v>70304008</v>
      </c>
      <c r="D1218" s="25" t="s">
        <v>1805</v>
      </c>
      <c r="E1218" s="25">
        <v>1</v>
      </c>
      <c r="F1218" s="12">
        <v>80000001</v>
      </c>
      <c r="G1218" s="25">
        <v>0</v>
      </c>
      <c r="H1218" s="25">
        <v>0</v>
      </c>
      <c r="I1218" s="25">
        <v>0</v>
      </c>
      <c r="J1218" s="25">
        <v>0</v>
      </c>
      <c r="K1218" s="40">
        <v>0</v>
      </c>
      <c r="L1218" s="40">
        <v>0</v>
      </c>
      <c r="M1218" s="25">
        <v>0</v>
      </c>
      <c r="N1218" s="8">
        <v>2</v>
      </c>
      <c r="O1218" s="25">
        <v>2</v>
      </c>
      <c r="P1218" s="25">
        <v>0.95</v>
      </c>
      <c r="Q1218" s="25">
        <v>0</v>
      </c>
      <c r="R1218" s="12">
        <v>0</v>
      </c>
      <c r="S1218" s="25">
        <v>0</v>
      </c>
      <c r="T1218" s="8">
        <v>1</v>
      </c>
      <c r="U1218" s="25">
        <v>2</v>
      </c>
      <c r="V1218" s="40">
        <v>0</v>
      </c>
      <c r="W1218" s="25">
        <v>3</v>
      </c>
      <c r="X1218" s="25"/>
      <c r="Y1218" s="25">
        <v>0</v>
      </c>
      <c r="Z1218" s="25">
        <v>0</v>
      </c>
      <c r="AA1218" s="25">
        <v>0</v>
      </c>
      <c r="AB1218" s="40">
        <v>0</v>
      </c>
      <c r="AC1218" s="25">
        <v>0</v>
      </c>
      <c r="AD1218" s="25">
        <v>0</v>
      </c>
      <c r="AE1218" s="25">
        <v>15</v>
      </c>
      <c r="AF1218" s="25">
        <v>2</v>
      </c>
      <c r="AG1218" s="25" t="s">
        <v>1806</v>
      </c>
      <c r="AH1218" s="107">
        <v>0</v>
      </c>
      <c r="AI1218" s="107">
        <v>2</v>
      </c>
      <c r="AJ1218" s="12">
        <v>0</v>
      </c>
      <c r="AK1218" s="25">
        <v>4</v>
      </c>
      <c r="AL1218" s="108">
        <v>0</v>
      </c>
      <c r="AM1218" s="25">
        <v>0</v>
      </c>
      <c r="AN1218" s="25">
        <v>0</v>
      </c>
      <c r="AO1218" s="25">
        <v>2</v>
      </c>
      <c r="AP1218" s="8">
        <v>4000</v>
      </c>
      <c r="AQ1218" s="25">
        <v>2</v>
      </c>
      <c r="AR1218" s="25">
        <v>0</v>
      </c>
      <c r="AS1218" s="12">
        <v>0</v>
      </c>
      <c r="AT1218" s="8" t="s">
        <v>1745</v>
      </c>
      <c r="AU1218" s="8"/>
      <c r="AV1218" s="11" t="s">
        <v>154</v>
      </c>
      <c r="AW1218" s="40">
        <v>0</v>
      </c>
      <c r="AX1218" s="40">
        <v>0</v>
      </c>
      <c r="AY1218" s="40">
        <v>70205004</v>
      </c>
      <c r="AZ1218" s="11" t="s">
        <v>156</v>
      </c>
      <c r="BA1218" s="8">
        <v>0</v>
      </c>
      <c r="BB1218" s="17">
        <v>0</v>
      </c>
      <c r="BC1218" s="17">
        <v>0</v>
      </c>
      <c r="BD1218" s="23" t="s">
        <v>1807</v>
      </c>
      <c r="BE1218" s="25">
        <v>2</v>
      </c>
      <c r="BF1218" s="25">
        <v>0</v>
      </c>
      <c r="BG1218" s="10">
        <v>0</v>
      </c>
      <c r="BH1218" s="25">
        <v>1</v>
      </c>
      <c r="BI1218" s="25">
        <v>2</v>
      </c>
      <c r="BJ1218" s="10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70305001</v>
      </c>
      <c r="D1219" s="9" t="s">
        <v>1750</v>
      </c>
      <c r="E1219" s="10">
        <v>1</v>
      </c>
      <c r="F1219" s="12">
        <v>80000001</v>
      </c>
      <c r="G1219" s="10">
        <v>0</v>
      </c>
      <c r="H1219" s="10">
        <v>0</v>
      </c>
      <c r="I1219" s="10">
        <v>1</v>
      </c>
      <c r="J1219" s="10">
        <v>0</v>
      </c>
      <c r="K1219" s="10">
        <v>0</v>
      </c>
      <c r="L1219" s="8">
        <v>0</v>
      </c>
      <c r="M1219" s="8">
        <v>0</v>
      </c>
      <c r="N1219" s="8">
        <v>2</v>
      </c>
      <c r="O1219" s="8">
        <v>1</v>
      </c>
      <c r="P1219" s="8">
        <v>0.3</v>
      </c>
      <c r="Q1219" s="8">
        <v>0</v>
      </c>
      <c r="R1219" s="12">
        <v>0</v>
      </c>
      <c r="S1219" s="8">
        <v>0</v>
      </c>
      <c r="T1219" s="8">
        <v>1</v>
      </c>
      <c r="U1219" s="8">
        <v>2</v>
      </c>
      <c r="V1219" s="8">
        <v>0</v>
      </c>
      <c r="W1219" s="8">
        <v>2.5</v>
      </c>
      <c r="X1219" s="8"/>
      <c r="Y1219" s="8">
        <v>0</v>
      </c>
      <c r="Z1219" s="8">
        <v>1</v>
      </c>
      <c r="AA1219" s="8">
        <v>0</v>
      </c>
      <c r="AB1219" s="8">
        <v>0</v>
      </c>
      <c r="AC1219" s="8">
        <v>0</v>
      </c>
      <c r="AD1219" s="8">
        <v>0</v>
      </c>
      <c r="AE1219" s="8">
        <v>12</v>
      </c>
      <c r="AF1219" s="8">
        <v>1</v>
      </c>
      <c r="AG1219" s="8">
        <v>3</v>
      </c>
      <c r="AH1219" s="12">
        <v>4</v>
      </c>
      <c r="AI1219" s="12">
        <v>1</v>
      </c>
      <c r="AJ1219" s="12">
        <v>0</v>
      </c>
      <c r="AK1219" s="12">
        <v>1.5</v>
      </c>
      <c r="AL1219" s="8">
        <v>0</v>
      </c>
      <c r="AM1219" s="8">
        <v>0</v>
      </c>
      <c r="AN1219" s="8">
        <v>0</v>
      </c>
      <c r="AO1219" s="8">
        <v>3</v>
      </c>
      <c r="AP1219" s="8">
        <v>5000</v>
      </c>
      <c r="AQ1219" s="8">
        <v>3</v>
      </c>
      <c r="AR1219" s="8">
        <v>0</v>
      </c>
      <c r="AS1219" s="12">
        <v>0</v>
      </c>
      <c r="AT1219" s="8">
        <v>80001030</v>
      </c>
      <c r="AU1219" s="8"/>
      <c r="AV1219" s="11" t="s">
        <v>189</v>
      </c>
      <c r="AW1219" s="8" t="s">
        <v>159</v>
      </c>
      <c r="AX1219" s="10">
        <v>10000007</v>
      </c>
      <c r="AY1219" s="10">
        <v>70204002</v>
      </c>
      <c r="AZ1219" s="9" t="s">
        <v>156</v>
      </c>
      <c r="BA1219" s="8" t="s">
        <v>1808</v>
      </c>
      <c r="BB1219" s="17">
        <v>0</v>
      </c>
      <c r="BC1219" s="17">
        <v>0</v>
      </c>
      <c r="BD1219" s="23" t="s">
        <v>1756</v>
      </c>
      <c r="BE1219" s="8">
        <v>0</v>
      </c>
      <c r="BF1219" s="8">
        <v>0</v>
      </c>
      <c r="BG1219" s="8">
        <v>0</v>
      </c>
      <c r="BH1219" s="8">
        <v>0</v>
      </c>
      <c r="BI1219" s="8">
        <v>0</v>
      </c>
      <c r="BJ1219" s="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70305002</v>
      </c>
      <c r="D1220" s="9" t="s">
        <v>603</v>
      </c>
      <c r="E1220" s="10">
        <v>1</v>
      </c>
      <c r="F1220" s="12">
        <v>80000001</v>
      </c>
      <c r="G1220" s="10">
        <v>0</v>
      </c>
      <c r="H1220" s="10">
        <v>0</v>
      </c>
      <c r="I1220" s="10">
        <v>1</v>
      </c>
      <c r="J1220" s="10">
        <v>0</v>
      </c>
      <c r="K1220" s="10">
        <v>0</v>
      </c>
      <c r="L1220" s="8">
        <v>0</v>
      </c>
      <c r="M1220" s="8">
        <v>0</v>
      </c>
      <c r="N1220" s="8">
        <v>2</v>
      </c>
      <c r="O1220" s="8">
        <v>1</v>
      </c>
      <c r="P1220" s="8">
        <v>1</v>
      </c>
      <c r="Q1220" s="8">
        <v>0</v>
      </c>
      <c r="R1220" s="12">
        <v>0</v>
      </c>
      <c r="S1220" s="8">
        <v>0</v>
      </c>
      <c r="T1220" s="8">
        <v>1</v>
      </c>
      <c r="U1220" s="8">
        <v>2</v>
      </c>
      <c r="V1220" s="8">
        <v>0</v>
      </c>
      <c r="W1220" s="8">
        <v>2</v>
      </c>
      <c r="X1220" s="8"/>
      <c r="Y1220" s="8">
        <v>0</v>
      </c>
      <c r="Z1220" s="8">
        <v>1</v>
      </c>
      <c r="AA1220" s="8">
        <v>0</v>
      </c>
      <c r="AB1220" s="8">
        <v>0</v>
      </c>
      <c r="AC1220" s="8">
        <v>0</v>
      </c>
      <c r="AD1220" s="8">
        <v>0</v>
      </c>
      <c r="AE1220" s="8">
        <v>12</v>
      </c>
      <c r="AF1220" s="8">
        <v>2</v>
      </c>
      <c r="AG1220" s="8" t="s">
        <v>152</v>
      </c>
      <c r="AH1220" s="12">
        <v>0</v>
      </c>
      <c r="AI1220" s="12">
        <v>2</v>
      </c>
      <c r="AJ1220" s="12">
        <v>0</v>
      </c>
      <c r="AK1220" s="12">
        <v>1.5</v>
      </c>
      <c r="AL1220" s="8">
        <v>0</v>
      </c>
      <c r="AM1220" s="8">
        <v>0</v>
      </c>
      <c r="AN1220" s="8">
        <v>0</v>
      </c>
      <c r="AO1220" s="8">
        <v>1.5</v>
      </c>
      <c r="AP1220" s="8">
        <v>10000</v>
      </c>
      <c r="AQ1220" s="8">
        <v>1</v>
      </c>
      <c r="AR1220" s="8">
        <v>5</v>
      </c>
      <c r="AS1220" s="12">
        <v>0</v>
      </c>
      <c r="AT1220" s="8" t="s">
        <v>153</v>
      </c>
      <c r="AU1220" s="8"/>
      <c r="AV1220" s="11" t="s">
        <v>158</v>
      </c>
      <c r="AW1220" s="8" t="s">
        <v>159</v>
      </c>
      <c r="AX1220" s="10">
        <v>10000007</v>
      </c>
      <c r="AY1220" s="10">
        <v>70302003</v>
      </c>
      <c r="AZ1220" s="11" t="s">
        <v>194</v>
      </c>
      <c r="BA1220" s="8">
        <v>0</v>
      </c>
      <c r="BB1220" s="17">
        <v>0</v>
      </c>
      <c r="BC1220" s="17">
        <v>0</v>
      </c>
      <c r="BD1220" s="23" t="s">
        <v>1809</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70305003</v>
      </c>
      <c r="D1221" s="11" t="s">
        <v>416</v>
      </c>
      <c r="E1221" s="10">
        <v>1</v>
      </c>
      <c r="F1221" s="12">
        <v>80000001</v>
      </c>
      <c r="G1221" s="10">
        <v>0</v>
      </c>
      <c r="H1221" s="10">
        <v>0</v>
      </c>
      <c r="I1221" s="10">
        <v>1</v>
      </c>
      <c r="J1221" s="10">
        <v>0</v>
      </c>
      <c r="K1221" s="10">
        <v>0</v>
      </c>
      <c r="L1221" s="10">
        <v>0</v>
      </c>
      <c r="M1221" s="10">
        <v>0</v>
      </c>
      <c r="N1221" s="8">
        <v>2</v>
      </c>
      <c r="O1221" s="10">
        <v>2</v>
      </c>
      <c r="P1221" s="10">
        <v>0.3</v>
      </c>
      <c r="Q1221" s="10">
        <v>0</v>
      </c>
      <c r="R1221" s="12">
        <v>0</v>
      </c>
      <c r="S1221" s="17">
        <v>0</v>
      </c>
      <c r="T1221" s="8">
        <v>1</v>
      </c>
      <c r="U1221" s="10">
        <v>2</v>
      </c>
      <c r="V1221" s="10">
        <v>0</v>
      </c>
      <c r="W1221" s="10">
        <v>0</v>
      </c>
      <c r="X1221" s="10"/>
      <c r="Y1221" s="10">
        <v>0</v>
      </c>
      <c r="Z1221" s="10">
        <v>0</v>
      </c>
      <c r="AA1221" s="10">
        <v>0</v>
      </c>
      <c r="AB1221" s="10">
        <v>0</v>
      </c>
      <c r="AC1221" s="8">
        <v>0</v>
      </c>
      <c r="AD1221" s="10">
        <v>0</v>
      </c>
      <c r="AE1221" s="8">
        <v>12</v>
      </c>
      <c r="AF1221" s="10">
        <v>0</v>
      </c>
      <c r="AG1221" s="10">
        <v>0</v>
      </c>
      <c r="AH1221" s="12">
        <v>7</v>
      </c>
      <c r="AI1221" s="12">
        <v>0</v>
      </c>
      <c r="AJ1221" s="12">
        <v>0</v>
      </c>
      <c r="AK1221" s="12">
        <v>0</v>
      </c>
      <c r="AL1221" s="10">
        <v>0</v>
      </c>
      <c r="AM1221" s="10">
        <v>0</v>
      </c>
      <c r="AN1221" s="10">
        <v>0</v>
      </c>
      <c r="AO1221" s="10">
        <v>0</v>
      </c>
      <c r="AP1221" s="10">
        <v>1000</v>
      </c>
      <c r="AQ1221" s="10">
        <v>0</v>
      </c>
      <c r="AR1221" s="10">
        <v>0</v>
      </c>
      <c r="AS1221" s="12">
        <v>0</v>
      </c>
      <c r="AT1221" s="10">
        <v>90204004</v>
      </c>
      <c r="AU1221" s="10"/>
      <c r="AV1221" s="11" t="s">
        <v>171</v>
      </c>
      <c r="AW1221" s="10" t="s">
        <v>388</v>
      </c>
      <c r="AX1221" s="10">
        <v>0</v>
      </c>
      <c r="AY1221" s="10">
        <v>0</v>
      </c>
      <c r="AZ1221" s="11" t="s">
        <v>156</v>
      </c>
      <c r="BA1221" s="11" t="s">
        <v>153</v>
      </c>
      <c r="BB1221" s="17">
        <v>0</v>
      </c>
      <c r="BC1221" s="17">
        <v>0</v>
      </c>
      <c r="BD1221" s="39" t="s">
        <v>1760</v>
      </c>
      <c r="BE1221" s="10">
        <v>0</v>
      </c>
      <c r="BF1221" s="8">
        <v>0</v>
      </c>
      <c r="BG1221" s="10">
        <v>0</v>
      </c>
      <c r="BH1221" s="10">
        <v>0</v>
      </c>
      <c r="BI1221" s="10">
        <v>0</v>
      </c>
      <c r="BJ1221" s="10">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19.5" customHeight="1" spans="3:76">
      <c r="C1222" s="10">
        <v>70305004</v>
      </c>
      <c r="D1222" s="11" t="s">
        <v>1379</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15</v>
      </c>
      <c r="AF1222" s="10">
        <v>0</v>
      </c>
      <c r="AG1222" s="10">
        <v>0</v>
      </c>
      <c r="AH1222" s="12">
        <v>2</v>
      </c>
      <c r="AI1222" s="12">
        <v>0</v>
      </c>
      <c r="AJ1222" s="12">
        <v>0</v>
      </c>
      <c r="AK1222" s="12">
        <v>0</v>
      </c>
      <c r="AL1222" s="10">
        <v>0</v>
      </c>
      <c r="AM1222" s="10">
        <v>0</v>
      </c>
      <c r="AN1222" s="10">
        <v>0</v>
      </c>
      <c r="AO1222" s="10">
        <v>0</v>
      </c>
      <c r="AP1222" s="10">
        <v>1000</v>
      </c>
      <c r="AQ1222" s="10">
        <v>0</v>
      </c>
      <c r="AR1222" s="10">
        <v>0</v>
      </c>
      <c r="AS1222" s="12" t="s">
        <v>1733</v>
      </c>
      <c r="AT1222" s="10" t="s">
        <v>153</v>
      </c>
      <c r="AU1222" s="10"/>
      <c r="AV1222" s="11" t="s">
        <v>171</v>
      </c>
      <c r="AW1222" s="10" t="s">
        <v>388</v>
      </c>
      <c r="AX1222" s="10">
        <v>0</v>
      </c>
      <c r="AY1222" s="10">
        <v>0</v>
      </c>
      <c r="AZ1222" s="11" t="s">
        <v>156</v>
      </c>
      <c r="BA1222" s="11" t="s">
        <v>153</v>
      </c>
      <c r="BB1222" s="17">
        <v>0</v>
      </c>
      <c r="BC1222" s="17">
        <v>0</v>
      </c>
      <c r="BD1222" s="39" t="s">
        <v>1810</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70305005</v>
      </c>
      <c r="D1223" s="9" t="s">
        <v>1811</v>
      </c>
      <c r="E1223" s="10">
        <v>1</v>
      </c>
      <c r="F1223" s="12">
        <v>80000001</v>
      </c>
      <c r="G1223" s="10">
        <v>0</v>
      </c>
      <c r="H1223" s="10">
        <v>0</v>
      </c>
      <c r="I1223" s="10">
        <v>1</v>
      </c>
      <c r="J1223" s="10">
        <v>0</v>
      </c>
      <c r="K1223" s="10">
        <v>0</v>
      </c>
      <c r="L1223" s="8">
        <v>0</v>
      </c>
      <c r="M1223" s="8">
        <v>0</v>
      </c>
      <c r="N1223" s="8">
        <v>2</v>
      </c>
      <c r="O1223" s="8">
        <v>1</v>
      </c>
      <c r="P1223" s="8">
        <v>0.3</v>
      </c>
      <c r="Q1223" s="8">
        <v>0</v>
      </c>
      <c r="R1223" s="12">
        <v>0</v>
      </c>
      <c r="S1223" s="8">
        <v>0</v>
      </c>
      <c r="T1223" s="8">
        <v>1</v>
      </c>
      <c r="U1223" s="8">
        <v>2</v>
      </c>
      <c r="V1223" s="8">
        <v>0</v>
      </c>
      <c r="W1223" s="8">
        <v>3</v>
      </c>
      <c r="X1223" s="8"/>
      <c r="Y1223" s="8">
        <v>0</v>
      </c>
      <c r="Z1223" s="8">
        <v>1</v>
      </c>
      <c r="AA1223" s="8">
        <v>0</v>
      </c>
      <c r="AB1223" s="8">
        <v>0</v>
      </c>
      <c r="AC1223" s="8">
        <v>0</v>
      </c>
      <c r="AD1223" s="8">
        <v>0</v>
      </c>
      <c r="AE1223" s="8">
        <v>15</v>
      </c>
      <c r="AF1223" s="8">
        <v>1</v>
      </c>
      <c r="AG1223" s="8" t="s">
        <v>884</v>
      </c>
      <c r="AH1223" s="12">
        <v>0</v>
      </c>
      <c r="AI1223" s="12">
        <v>1</v>
      </c>
      <c r="AJ1223" s="12">
        <v>0</v>
      </c>
      <c r="AK1223" s="12">
        <v>3</v>
      </c>
      <c r="AL1223" s="8">
        <v>0</v>
      </c>
      <c r="AM1223" s="8">
        <v>0</v>
      </c>
      <c r="AN1223" s="8">
        <v>0</v>
      </c>
      <c r="AO1223" s="8">
        <v>3</v>
      </c>
      <c r="AP1223" s="8">
        <v>5000</v>
      </c>
      <c r="AQ1223" s="8">
        <v>2.5</v>
      </c>
      <c r="AR1223" s="8">
        <v>0</v>
      </c>
      <c r="AS1223" s="12">
        <v>0</v>
      </c>
      <c r="AT1223" s="8" t="s">
        <v>1745</v>
      </c>
      <c r="AU1223" s="8"/>
      <c r="AV1223" s="11" t="s">
        <v>154</v>
      </c>
      <c r="AW1223" s="8" t="s">
        <v>159</v>
      </c>
      <c r="AX1223" s="10">
        <v>10000007</v>
      </c>
      <c r="AY1223" s="10">
        <v>70305005</v>
      </c>
      <c r="AZ1223" s="9" t="s">
        <v>156</v>
      </c>
      <c r="BA1223" s="8">
        <v>0</v>
      </c>
      <c r="BB1223" s="17">
        <v>0</v>
      </c>
      <c r="BC1223" s="17">
        <v>0</v>
      </c>
      <c r="BD1223" s="23" t="s">
        <v>1812</v>
      </c>
      <c r="BE1223" s="8">
        <v>0</v>
      </c>
      <c r="BF1223" s="8">
        <v>0</v>
      </c>
      <c r="BG1223" s="8">
        <v>0</v>
      </c>
      <c r="BH1223" s="8">
        <v>0</v>
      </c>
      <c r="BI1223" s="8">
        <v>0</v>
      </c>
      <c r="BJ1223" s="8">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70305006</v>
      </c>
      <c r="D1224" s="9" t="s">
        <v>1813</v>
      </c>
      <c r="E1224" s="8">
        <v>1</v>
      </c>
      <c r="F1224" s="12">
        <v>80000001</v>
      </c>
      <c r="G1224" s="10">
        <v>0</v>
      </c>
      <c r="H1224" s="10">
        <v>0</v>
      </c>
      <c r="I1224" s="10">
        <v>1</v>
      </c>
      <c r="J1224" s="10">
        <v>0</v>
      </c>
      <c r="K1224" s="10">
        <v>0</v>
      </c>
      <c r="L1224" s="8">
        <v>0</v>
      </c>
      <c r="M1224" s="8">
        <v>0</v>
      </c>
      <c r="N1224" s="8">
        <v>2</v>
      </c>
      <c r="O1224" s="8">
        <v>2</v>
      </c>
      <c r="P1224" s="8">
        <v>0.8</v>
      </c>
      <c r="Q1224" s="8">
        <v>0</v>
      </c>
      <c r="R1224" s="12">
        <v>0</v>
      </c>
      <c r="S1224" s="8">
        <v>0</v>
      </c>
      <c r="T1224" s="8">
        <v>1</v>
      </c>
      <c r="U1224" s="8">
        <v>2</v>
      </c>
      <c r="V1224" s="8">
        <v>0</v>
      </c>
      <c r="W1224" s="8">
        <v>0</v>
      </c>
      <c r="X1224" s="8"/>
      <c r="Y1224" s="8">
        <v>0</v>
      </c>
      <c r="Z1224" s="8">
        <v>0</v>
      </c>
      <c r="AA1224" s="8">
        <v>0</v>
      </c>
      <c r="AB1224" s="8">
        <v>0</v>
      </c>
      <c r="AC1224" s="8">
        <v>0</v>
      </c>
      <c r="AD1224" s="8">
        <v>0</v>
      </c>
      <c r="AE1224" s="8">
        <v>15</v>
      </c>
      <c r="AF1224" s="8">
        <v>0</v>
      </c>
      <c r="AG1224" s="8">
        <v>0</v>
      </c>
      <c r="AH1224" s="12">
        <v>2</v>
      </c>
      <c r="AI1224" s="12">
        <v>2</v>
      </c>
      <c r="AJ1224" s="12">
        <v>0</v>
      </c>
      <c r="AK1224" s="12">
        <v>1.5</v>
      </c>
      <c r="AL1224" s="8">
        <v>0</v>
      </c>
      <c r="AM1224" s="8">
        <v>0</v>
      </c>
      <c r="AN1224" s="8">
        <v>0</v>
      </c>
      <c r="AO1224" s="8">
        <v>1</v>
      </c>
      <c r="AP1224" s="8">
        <v>3000</v>
      </c>
      <c r="AQ1224" s="8">
        <v>0.5</v>
      </c>
      <c r="AR1224" s="8">
        <v>0</v>
      </c>
      <c r="AS1224" s="12">
        <v>0</v>
      </c>
      <c r="AT1224" s="8" t="s">
        <v>153</v>
      </c>
      <c r="AU1224" s="8"/>
      <c r="AV1224" s="11" t="s">
        <v>171</v>
      </c>
      <c r="AW1224" s="8" t="s">
        <v>155</v>
      </c>
      <c r="AX1224" s="10">
        <v>0</v>
      </c>
      <c r="AY1224" s="10">
        <v>0</v>
      </c>
      <c r="AZ1224" s="9" t="s">
        <v>1179</v>
      </c>
      <c r="BA1224" s="8" t="s">
        <v>1814</v>
      </c>
      <c r="BB1224" s="17">
        <v>0</v>
      </c>
      <c r="BC1224" s="17">
        <v>0</v>
      </c>
      <c r="BD1224" s="23" t="s">
        <v>1815</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70305007</v>
      </c>
      <c r="D1225" s="9" t="s">
        <v>1816</v>
      </c>
      <c r="E1225" s="10">
        <v>1</v>
      </c>
      <c r="F1225" s="12">
        <v>80000001</v>
      </c>
      <c r="G1225" s="10">
        <v>0</v>
      </c>
      <c r="H1225" s="10">
        <v>0</v>
      </c>
      <c r="I1225" s="10">
        <v>1</v>
      </c>
      <c r="J1225" s="10">
        <v>0</v>
      </c>
      <c r="K1225" s="10">
        <v>0</v>
      </c>
      <c r="L1225" s="8">
        <v>0</v>
      </c>
      <c r="M1225" s="8">
        <v>0</v>
      </c>
      <c r="N1225" s="8">
        <v>2</v>
      </c>
      <c r="O1225" s="8">
        <v>1</v>
      </c>
      <c r="P1225" s="8">
        <v>1</v>
      </c>
      <c r="Q1225" s="8">
        <v>0</v>
      </c>
      <c r="R1225" s="12">
        <v>0</v>
      </c>
      <c r="S1225" s="8">
        <v>0</v>
      </c>
      <c r="T1225" s="8">
        <v>1</v>
      </c>
      <c r="U1225" s="8">
        <v>2</v>
      </c>
      <c r="V1225" s="8">
        <v>0</v>
      </c>
      <c r="W1225" s="8">
        <v>3</v>
      </c>
      <c r="X1225" s="8"/>
      <c r="Y1225" s="8">
        <v>0</v>
      </c>
      <c r="Z1225" s="8">
        <v>1</v>
      </c>
      <c r="AA1225" s="8">
        <v>0</v>
      </c>
      <c r="AB1225" s="8">
        <v>0</v>
      </c>
      <c r="AC1225" s="8">
        <v>0</v>
      </c>
      <c r="AD1225" s="8">
        <v>0</v>
      </c>
      <c r="AE1225" s="8">
        <v>7</v>
      </c>
      <c r="AF1225" s="8">
        <v>1</v>
      </c>
      <c r="AG1225" s="8" t="s">
        <v>884</v>
      </c>
      <c r="AH1225" s="12">
        <v>0</v>
      </c>
      <c r="AI1225" s="12">
        <v>1</v>
      </c>
      <c r="AJ1225" s="12">
        <v>0</v>
      </c>
      <c r="AK1225" s="12">
        <v>3</v>
      </c>
      <c r="AL1225" s="8">
        <v>0</v>
      </c>
      <c r="AM1225" s="8">
        <v>0</v>
      </c>
      <c r="AN1225" s="8">
        <v>0</v>
      </c>
      <c r="AO1225" s="8">
        <v>3</v>
      </c>
      <c r="AP1225" s="8">
        <v>5000</v>
      </c>
      <c r="AQ1225" s="8">
        <v>2.5</v>
      </c>
      <c r="AR1225" s="8">
        <v>0</v>
      </c>
      <c r="AS1225" s="12">
        <v>0</v>
      </c>
      <c r="AT1225" s="8" t="s">
        <v>153</v>
      </c>
      <c r="AU1225" s="8"/>
      <c r="AV1225" s="11" t="s">
        <v>171</v>
      </c>
      <c r="AW1225" s="8" t="s">
        <v>159</v>
      </c>
      <c r="AX1225" s="10">
        <v>10000007</v>
      </c>
      <c r="AY1225" s="10">
        <v>70305007</v>
      </c>
      <c r="AZ1225" s="9" t="s">
        <v>156</v>
      </c>
      <c r="BA1225" s="8">
        <v>0</v>
      </c>
      <c r="BB1225" s="17">
        <v>0</v>
      </c>
      <c r="BC1225" s="17">
        <v>0</v>
      </c>
      <c r="BD1225" s="23" t="s">
        <v>1707</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20.1" customHeight="1" spans="3:76">
      <c r="C1226" s="10">
        <v>70401001</v>
      </c>
      <c r="D1226" s="9" t="s">
        <v>1726</v>
      </c>
      <c r="E1226" s="8">
        <v>1</v>
      </c>
      <c r="F1226" s="12">
        <v>80000001</v>
      </c>
      <c r="G1226" s="10">
        <v>0</v>
      </c>
      <c r="H1226" s="10">
        <v>0</v>
      </c>
      <c r="I1226" s="10">
        <v>1</v>
      </c>
      <c r="J1226" s="10">
        <v>0</v>
      </c>
      <c r="K1226" s="10">
        <v>0</v>
      </c>
      <c r="L1226" s="8">
        <v>0</v>
      </c>
      <c r="M1226" s="8">
        <v>0</v>
      </c>
      <c r="N1226" s="8">
        <v>2</v>
      </c>
      <c r="O1226" s="8">
        <v>2</v>
      </c>
      <c r="P1226" s="8">
        <v>0.8</v>
      </c>
      <c r="Q1226" s="8">
        <v>0</v>
      </c>
      <c r="R1226" s="12">
        <v>0</v>
      </c>
      <c r="S1226" s="8">
        <v>0</v>
      </c>
      <c r="T1226" s="8">
        <v>1</v>
      </c>
      <c r="U1226" s="8">
        <v>2</v>
      </c>
      <c r="V1226" s="8">
        <v>0</v>
      </c>
      <c r="W1226" s="8">
        <v>0</v>
      </c>
      <c r="X1226" s="8"/>
      <c r="Y1226" s="8">
        <v>0</v>
      </c>
      <c r="Z1226" s="8">
        <v>0</v>
      </c>
      <c r="AA1226" s="8">
        <v>0</v>
      </c>
      <c r="AB1226" s="8">
        <v>0</v>
      </c>
      <c r="AC1226" s="8">
        <v>0</v>
      </c>
      <c r="AD1226" s="8">
        <v>0</v>
      </c>
      <c r="AE1226" s="8">
        <v>20</v>
      </c>
      <c r="AF1226" s="8">
        <v>0</v>
      </c>
      <c r="AG1226" s="8">
        <v>0</v>
      </c>
      <c r="AH1226" s="12">
        <v>2</v>
      </c>
      <c r="AI1226" s="12">
        <v>2</v>
      </c>
      <c r="AJ1226" s="12">
        <v>0</v>
      </c>
      <c r="AK1226" s="12">
        <v>1.5</v>
      </c>
      <c r="AL1226" s="8">
        <v>0</v>
      </c>
      <c r="AM1226" s="8">
        <v>0</v>
      </c>
      <c r="AN1226" s="8">
        <v>0</v>
      </c>
      <c r="AO1226" s="8">
        <v>1</v>
      </c>
      <c r="AP1226" s="8">
        <v>3000</v>
      </c>
      <c r="AQ1226" s="8">
        <v>0.5</v>
      </c>
      <c r="AR1226" s="8">
        <v>0</v>
      </c>
      <c r="AS1226" s="12">
        <v>0</v>
      </c>
      <c r="AT1226" s="8" t="s">
        <v>153</v>
      </c>
      <c r="AU1226" s="8"/>
      <c r="AV1226" s="11" t="s">
        <v>171</v>
      </c>
      <c r="AW1226" s="8" t="s">
        <v>155</v>
      </c>
      <c r="AX1226" s="10">
        <v>0</v>
      </c>
      <c r="AY1226" s="10">
        <v>0</v>
      </c>
      <c r="AZ1226" s="9" t="s">
        <v>1179</v>
      </c>
      <c r="BA1226" s="8" t="s">
        <v>1817</v>
      </c>
      <c r="BB1226" s="17">
        <v>0</v>
      </c>
      <c r="BC1226" s="17">
        <v>0</v>
      </c>
      <c r="BD1226" s="23" t="s">
        <v>1818</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70401002</v>
      </c>
      <c r="D1227" s="9" t="s">
        <v>1819</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30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1179</v>
      </c>
      <c r="BA1227" s="8" t="s">
        <v>1820</v>
      </c>
      <c r="BB1227" s="17">
        <v>0</v>
      </c>
      <c r="BC1227" s="17">
        <v>0</v>
      </c>
      <c r="BD1227" s="23" t="s">
        <v>1821</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70401003</v>
      </c>
      <c r="D1228" s="11" t="s">
        <v>342</v>
      </c>
      <c r="E1228" s="10">
        <v>1</v>
      </c>
      <c r="F1228" s="12">
        <v>80000001</v>
      </c>
      <c r="G1228" s="10">
        <v>0</v>
      </c>
      <c r="H1228" s="10">
        <v>0</v>
      </c>
      <c r="I1228" s="10">
        <v>1</v>
      </c>
      <c r="J1228" s="10">
        <v>0</v>
      </c>
      <c r="K1228" s="10">
        <v>0</v>
      </c>
      <c r="L1228" s="10">
        <v>0</v>
      </c>
      <c r="M1228" s="10">
        <v>0</v>
      </c>
      <c r="N1228" s="8">
        <v>2</v>
      </c>
      <c r="O1228" s="10">
        <v>1</v>
      </c>
      <c r="P1228" s="10">
        <v>0.05</v>
      </c>
      <c r="Q1228" s="10">
        <v>0</v>
      </c>
      <c r="R1228" s="12">
        <v>0</v>
      </c>
      <c r="S1228" s="17">
        <v>0</v>
      </c>
      <c r="T1228" s="8">
        <v>1</v>
      </c>
      <c r="U1228" s="10">
        <v>1</v>
      </c>
      <c r="V1228" s="10">
        <v>0</v>
      </c>
      <c r="W1228" s="10">
        <v>2</v>
      </c>
      <c r="X1228" s="10"/>
      <c r="Y1228" s="10">
        <v>0</v>
      </c>
      <c r="Z1228" s="10">
        <v>0</v>
      </c>
      <c r="AA1228" s="10">
        <v>0</v>
      </c>
      <c r="AB1228" s="10">
        <v>0</v>
      </c>
      <c r="AC1228" s="8">
        <v>0</v>
      </c>
      <c r="AD1228" s="10">
        <v>0</v>
      </c>
      <c r="AE1228" s="10">
        <v>10</v>
      </c>
      <c r="AF1228" s="10">
        <v>0</v>
      </c>
      <c r="AG1228" s="10">
        <v>0</v>
      </c>
      <c r="AH1228" s="12">
        <v>7</v>
      </c>
      <c r="AI1228" s="12">
        <v>0</v>
      </c>
      <c r="AJ1228" s="12">
        <v>0</v>
      </c>
      <c r="AK1228" s="12">
        <v>0</v>
      </c>
      <c r="AL1228" s="10">
        <v>0</v>
      </c>
      <c r="AM1228" s="10">
        <v>0</v>
      </c>
      <c r="AN1228" s="10">
        <v>0</v>
      </c>
      <c r="AO1228" s="10">
        <v>0</v>
      </c>
      <c r="AP1228" s="10">
        <v>1000</v>
      </c>
      <c r="AQ1228" s="10">
        <v>0.5</v>
      </c>
      <c r="AR1228" s="10">
        <v>0</v>
      </c>
      <c r="AS1228" s="12">
        <v>0</v>
      </c>
      <c r="AT1228" s="10" t="s">
        <v>1745</v>
      </c>
      <c r="AU1228" s="10"/>
      <c r="AV1228" s="11" t="s">
        <v>182</v>
      </c>
      <c r="AW1228" s="10">
        <v>0</v>
      </c>
      <c r="AX1228" s="10">
        <v>10007001</v>
      </c>
      <c r="AY1228" s="10">
        <v>0</v>
      </c>
      <c r="AZ1228" s="11" t="s">
        <v>156</v>
      </c>
      <c r="BA1228" s="11" t="s">
        <v>153</v>
      </c>
      <c r="BB1228" s="17">
        <v>0</v>
      </c>
      <c r="BC1228" s="17">
        <v>0</v>
      </c>
      <c r="BD1228" s="39" t="s">
        <v>1746</v>
      </c>
      <c r="BE1228" s="10">
        <v>0</v>
      </c>
      <c r="BF1228" s="8">
        <v>0</v>
      </c>
      <c r="BG1228" s="10">
        <v>0</v>
      </c>
      <c r="BH1228" s="10">
        <v>0</v>
      </c>
      <c r="BI1228" s="10">
        <v>0</v>
      </c>
      <c r="BJ1228" s="10">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70401004</v>
      </c>
      <c r="D1229" s="11" t="s">
        <v>1687</v>
      </c>
      <c r="E1229" s="10">
        <v>1</v>
      </c>
      <c r="F1229" s="12">
        <v>80000001</v>
      </c>
      <c r="G1229" s="10">
        <v>0</v>
      </c>
      <c r="H1229" s="10">
        <v>0</v>
      </c>
      <c r="I1229" s="10">
        <v>1</v>
      </c>
      <c r="J1229" s="10">
        <v>0</v>
      </c>
      <c r="K1229" s="10">
        <v>0</v>
      </c>
      <c r="L1229" s="10">
        <v>0</v>
      </c>
      <c r="M1229" s="10">
        <v>0</v>
      </c>
      <c r="N1229" s="8">
        <v>2</v>
      </c>
      <c r="O1229" s="10">
        <v>2</v>
      </c>
      <c r="P1229" s="10">
        <v>0.6</v>
      </c>
      <c r="Q1229" s="10">
        <v>0</v>
      </c>
      <c r="R1229" s="12">
        <v>0</v>
      </c>
      <c r="S1229" s="17">
        <v>0</v>
      </c>
      <c r="T1229" s="8">
        <v>1</v>
      </c>
      <c r="U1229" s="10">
        <v>2</v>
      </c>
      <c r="V1229" s="10">
        <v>0</v>
      </c>
      <c r="W1229" s="10">
        <v>0</v>
      </c>
      <c r="X1229" s="10"/>
      <c r="Y1229" s="10">
        <v>0</v>
      </c>
      <c r="Z1229" s="10">
        <v>0</v>
      </c>
      <c r="AA1229" s="10">
        <v>0</v>
      </c>
      <c r="AB1229" s="10">
        <v>0</v>
      </c>
      <c r="AC1229" s="8">
        <v>0</v>
      </c>
      <c r="AD1229" s="10">
        <v>0</v>
      </c>
      <c r="AE1229" s="10">
        <v>20</v>
      </c>
      <c r="AF1229" s="10">
        <v>0</v>
      </c>
      <c r="AG1229" s="10">
        <v>0</v>
      </c>
      <c r="AH1229" s="12">
        <v>2</v>
      </c>
      <c r="AI1229" s="12">
        <v>0</v>
      </c>
      <c r="AJ1229" s="12">
        <v>0</v>
      </c>
      <c r="AK1229" s="12">
        <v>0</v>
      </c>
      <c r="AL1229" s="10">
        <v>0</v>
      </c>
      <c r="AM1229" s="10">
        <v>0</v>
      </c>
      <c r="AN1229" s="10">
        <v>0</v>
      </c>
      <c r="AO1229" s="10">
        <v>0</v>
      </c>
      <c r="AP1229" s="10">
        <v>1000</v>
      </c>
      <c r="AQ1229" s="10">
        <v>0</v>
      </c>
      <c r="AR1229" s="10">
        <v>0</v>
      </c>
      <c r="AS1229" s="12">
        <v>90401004</v>
      </c>
      <c r="AT1229" s="10" t="s">
        <v>153</v>
      </c>
      <c r="AU1229" s="10"/>
      <c r="AV1229" s="11" t="s">
        <v>153</v>
      </c>
      <c r="AW1229" s="10" t="s">
        <v>388</v>
      </c>
      <c r="AX1229" s="10">
        <v>0</v>
      </c>
      <c r="AY1229" s="10">
        <v>40000003</v>
      </c>
      <c r="AZ1229" s="11" t="s">
        <v>156</v>
      </c>
      <c r="BA1229" s="11" t="s">
        <v>153</v>
      </c>
      <c r="BB1229" s="17">
        <v>0</v>
      </c>
      <c r="BC1229" s="17">
        <v>0</v>
      </c>
      <c r="BD1229" s="39" t="s">
        <v>1822</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70401005</v>
      </c>
      <c r="D1230" s="11" t="s">
        <v>1379</v>
      </c>
      <c r="E1230" s="10">
        <v>1</v>
      </c>
      <c r="F1230" s="12">
        <v>80000001</v>
      </c>
      <c r="G1230" s="10">
        <v>0</v>
      </c>
      <c r="H1230" s="10">
        <v>0</v>
      </c>
      <c r="I1230" s="10">
        <v>1</v>
      </c>
      <c r="J1230" s="10">
        <v>0</v>
      </c>
      <c r="K1230" s="10">
        <v>0</v>
      </c>
      <c r="L1230" s="10">
        <v>0</v>
      </c>
      <c r="M1230" s="10">
        <v>0</v>
      </c>
      <c r="N1230" s="8">
        <v>2</v>
      </c>
      <c r="O1230" s="10">
        <v>2</v>
      </c>
      <c r="P1230" s="10">
        <v>0.3</v>
      </c>
      <c r="Q1230" s="10">
        <v>0</v>
      </c>
      <c r="R1230" s="12">
        <v>0</v>
      </c>
      <c r="S1230" s="17">
        <v>0</v>
      </c>
      <c r="T1230" s="8">
        <v>1</v>
      </c>
      <c r="U1230" s="10">
        <v>2</v>
      </c>
      <c r="V1230" s="10">
        <v>0</v>
      </c>
      <c r="W1230" s="10">
        <v>0</v>
      </c>
      <c r="X1230" s="10"/>
      <c r="Y1230" s="10">
        <v>0</v>
      </c>
      <c r="Z1230" s="10">
        <v>0</v>
      </c>
      <c r="AA1230" s="10">
        <v>0</v>
      </c>
      <c r="AB1230" s="10">
        <v>0</v>
      </c>
      <c r="AC1230" s="8">
        <v>0</v>
      </c>
      <c r="AD1230" s="10">
        <v>0</v>
      </c>
      <c r="AE1230" s="8">
        <v>15</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90304001</v>
      </c>
      <c r="AT1230" s="10" t="s">
        <v>153</v>
      </c>
      <c r="AU1230" s="10"/>
      <c r="AV1230" s="11" t="s">
        <v>154</v>
      </c>
      <c r="AW1230" s="10" t="s">
        <v>388</v>
      </c>
      <c r="AX1230" s="10">
        <v>0</v>
      </c>
      <c r="AY1230" s="10">
        <v>0</v>
      </c>
      <c r="AZ1230" s="11" t="s">
        <v>156</v>
      </c>
      <c r="BA1230" s="11" t="s">
        <v>153</v>
      </c>
      <c r="BB1230" s="17">
        <v>0</v>
      </c>
      <c r="BC1230" s="17">
        <v>0</v>
      </c>
      <c r="BD1230" s="39" t="s">
        <v>1802</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70401006</v>
      </c>
      <c r="D1231" s="9" t="s">
        <v>1823</v>
      </c>
      <c r="E1231" s="10">
        <v>1</v>
      </c>
      <c r="F1231" s="12">
        <v>80000001</v>
      </c>
      <c r="G1231" s="10">
        <v>0</v>
      </c>
      <c r="H1231" s="10">
        <v>0</v>
      </c>
      <c r="I1231" s="10">
        <v>1</v>
      </c>
      <c r="J1231" s="10">
        <v>0</v>
      </c>
      <c r="K1231" s="10">
        <v>0</v>
      </c>
      <c r="L1231" s="8">
        <v>0</v>
      </c>
      <c r="M1231" s="8">
        <v>0</v>
      </c>
      <c r="N1231" s="8">
        <v>2</v>
      </c>
      <c r="O1231" s="8">
        <v>1</v>
      </c>
      <c r="P1231" s="8">
        <v>0.3</v>
      </c>
      <c r="Q1231" s="8">
        <v>0</v>
      </c>
      <c r="R1231" s="12">
        <v>0</v>
      </c>
      <c r="S1231" s="8">
        <v>0</v>
      </c>
      <c r="T1231" s="8">
        <v>1</v>
      </c>
      <c r="U1231" s="8">
        <v>2</v>
      </c>
      <c r="V1231" s="8">
        <v>0</v>
      </c>
      <c r="W1231" s="8">
        <v>3</v>
      </c>
      <c r="X1231" s="8"/>
      <c r="Y1231" s="8">
        <v>350</v>
      </c>
      <c r="Z1231" s="8">
        <v>0</v>
      </c>
      <c r="AA1231" s="8">
        <v>0</v>
      </c>
      <c r="AB1231" s="8">
        <v>0</v>
      </c>
      <c r="AC1231" s="8">
        <v>0</v>
      </c>
      <c r="AD1231" s="8">
        <v>0</v>
      </c>
      <c r="AE1231" s="8">
        <v>9</v>
      </c>
      <c r="AF1231" s="8">
        <v>2</v>
      </c>
      <c r="AG1231" s="8" t="s">
        <v>152</v>
      </c>
      <c r="AH1231" s="12">
        <v>0</v>
      </c>
      <c r="AI1231" s="12">
        <v>2</v>
      </c>
      <c r="AJ1231" s="12">
        <v>0</v>
      </c>
      <c r="AK1231" s="12">
        <v>1.5</v>
      </c>
      <c r="AL1231" s="8">
        <v>0</v>
      </c>
      <c r="AM1231" s="8">
        <v>0</v>
      </c>
      <c r="AN1231" s="8">
        <v>0</v>
      </c>
      <c r="AO1231" s="8">
        <v>1.5</v>
      </c>
      <c r="AP1231" s="8">
        <v>3000</v>
      </c>
      <c r="AQ1231" s="8">
        <v>1</v>
      </c>
      <c r="AR1231" s="8">
        <v>0</v>
      </c>
      <c r="AS1231" s="12">
        <v>0</v>
      </c>
      <c r="AT1231" s="8" t="s">
        <v>1824</v>
      </c>
      <c r="AU1231" s="8"/>
      <c r="AV1231" s="11" t="s">
        <v>158</v>
      </c>
      <c r="AW1231" s="8" t="s">
        <v>155</v>
      </c>
      <c r="AX1231" s="10">
        <v>10000007</v>
      </c>
      <c r="AY1231" s="10">
        <v>70401006</v>
      </c>
      <c r="AZ1231" s="9" t="s">
        <v>156</v>
      </c>
      <c r="BA1231" s="8">
        <v>0</v>
      </c>
      <c r="BB1231" s="17">
        <v>0</v>
      </c>
      <c r="BC1231" s="17">
        <v>0</v>
      </c>
      <c r="BD1231" s="23" t="s">
        <v>1825</v>
      </c>
      <c r="BE1231" s="8">
        <v>0</v>
      </c>
      <c r="BF1231" s="8">
        <v>0</v>
      </c>
      <c r="BG1231" s="8">
        <v>0</v>
      </c>
      <c r="BH1231" s="8">
        <v>0</v>
      </c>
      <c r="BI1231" s="8">
        <v>0</v>
      </c>
      <c r="BJ1231" s="8">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19.5" customHeight="1" spans="3:76">
      <c r="C1232" s="10">
        <v>70402001</v>
      </c>
      <c r="D1232" s="9" t="s">
        <v>1826</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1</v>
      </c>
      <c r="X1232" s="8"/>
      <c r="Y1232" s="8">
        <v>0</v>
      </c>
      <c r="Z1232" s="8">
        <v>1</v>
      </c>
      <c r="AA1232" s="8">
        <v>0</v>
      </c>
      <c r="AB1232" s="8">
        <v>0</v>
      </c>
      <c r="AC1232" s="8">
        <v>0</v>
      </c>
      <c r="AD1232" s="8">
        <v>0</v>
      </c>
      <c r="AE1232" s="8">
        <v>30</v>
      </c>
      <c r="AF1232" s="8">
        <v>1</v>
      </c>
      <c r="AG1232" s="8" t="s">
        <v>165</v>
      </c>
      <c r="AH1232" s="12">
        <v>0</v>
      </c>
      <c r="AI1232" s="12">
        <v>0</v>
      </c>
      <c r="AJ1232" s="12">
        <v>0</v>
      </c>
      <c r="AK1232" s="12">
        <v>0</v>
      </c>
      <c r="AL1232" s="8">
        <v>0</v>
      </c>
      <c r="AM1232" s="8">
        <v>0</v>
      </c>
      <c r="AN1232" s="8">
        <v>0</v>
      </c>
      <c r="AO1232" s="8">
        <v>0.5</v>
      </c>
      <c r="AP1232" s="8">
        <v>999999</v>
      </c>
      <c r="AQ1232" s="8">
        <v>0.5</v>
      </c>
      <c r="AR1232" s="8">
        <v>0</v>
      </c>
      <c r="AS1232" s="12">
        <v>0</v>
      </c>
      <c r="AT1232" s="211" t="s">
        <v>1741</v>
      </c>
      <c r="AU1232" s="12"/>
      <c r="AV1232" s="11" t="s">
        <v>154</v>
      </c>
      <c r="AW1232" s="8" t="s">
        <v>159</v>
      </c>
      <c r="AX1232" s="10">
        <v>10000007</v>
      </c>
      <c r="AY1232" s="10">
        <v>70202004</v>
      </c>
      <c r="AZ1232" s="11" t="s">
        <v>215</v>
      </c>
      <c r="BA1232" s="11" t="s">
        <v>216</v>
      </c>
      <c r="BB1232" s="17">
        <v>0</v>
      </c>
      <c r="BC1232" s="17">
        <v>0</v>
      </c>
      <c r="BD1232" s="23" t="s">
        <v>1773</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20.1" customHeight="1" spans="3:76">
      <c r="C1233" s="10">
        <v>70402002</v>
      </c>
      <c r="D1233" s="9" t="s">
        <v>1827</v>
      </c>
      <c r="E1233" s="8">
        <v>1</v>
      </c>
      <c r="F1233" s="12">
        <v>80000001</v>
      </c>
      <c r="G1233" s="10">
        <v>0</v>
      </c>
      <c r="H1233" s="10">
        <v>0</v>
      </c>
      <c r="I1233" s="10">
        <v>1</v>
      </c>
      <c r="J1233" s="10">
        <v>0</v>
      </c>
      <c r="K1233" s="10">
        <v>0</v>
      </c>
      <c r="L1233" s="8">
        <v>0</v>
      </c>
      <c r="M1233" s="8">
        <v>0</v>
      </c>
      <c r="N1233" s="8">
        <v>2</v>
      </c>
      <c r="O1233" s="8">
        <v>2</v>
      </c>
      <c r="P1233" s="8">
        <v>0.8</v>
      </c>
      <c r="Q1233" s="8">
        <v>0</v>
      </c>
      <c r="R1233" s="12">
        <v>0</v>
      </c>
      <c r="S1233" s="8">
        <v>0</v>
      </c>
      <c r="T1233" s="8">
        <v>1</v>
      </c>
      <c r="U1233" s="8">
        <v>2</v>
      </c>
      <c r="V1233" s="8">
        <v>0</v>
      </c>
      <c r="W1233" s="8">
        <v>0</v>
      </c>
      <c r="X1233" s="8"/>
      <c r="Y1233" s="8">
        <v>0</v>
      </c>
      <c r="Z1233" s="8">
        <v>0</v>
      </c>
      <c r="AA1233" s="8">
        <v>0</v>
      </c>
      <c r="AB1233" s="8">
        <v>0</v>
      </c>
      <c r="AC1233" s="8">
        <v>0</v>
      </c>
      <c r="AD1233" s="8">
        <v>0</v>
      </c>
      <c r="AE1233" s="8">
        <v>15</v>
      </c>
      <c r="AF1233" s="8">
        <v>0</v>
      </c>
      <c r="AG1233" s="8">
        <v>0</v>
      </c>
      <c r="AH1233" s="12">
        <v>2</v>
      </c>
      <c r="AI1233" s="12">
        <v>2</v>
      </c>
      <c r="AJ1233" s="12">
        <v>0</v>
      </c>
      <c r="AK1233" s="12">
        <v>1.5</v>
      </c>
      <c r="AL1233" s="8">
        <v>0</v>
      </c>
      <c r="AM1233" s="8">
        <v>0</v>
      </c>
      <c r="AN1233" s="8">
        <v>0</v>
      </c>
      <c r="AO1233" s="8">
        <v>1</v>
      </c>
      <c r="AP1233" s="8">
        <v>3000</v>
      </c>
      <c r="AQ1233" s="8">
        <v>0.5</v>
      </c>
      <c r="AR1233" s="8">
        <v>0</v>
      </c>
      <c r="AS1233" s="12">
        <v>0</v>
      </c>
      <c r="AT1233" s="8" t="s">
        <v>153</v>
      </c>
      <c r="AU1233" s="8"/>
      <c r="AV1233" s="11" t="s">
        <v>171</v>
      </c>
      <c r="AW1233" s="8" t="s">
        <v>155</v>
      </c>
      <c r="AX1233" s="10">
        <v>0</v>
      </c>
      <c r="AY1233" s="10">
        <v>0</v>
      </c>
      <c r="AZ1233" s="9" t="s">
        <v>1179</v>
      </c>
      <c r="BA1233" s="8" t="s">
        <v>1828</v>
      </c>
      <c r="BB1233" s="17">
        <v>0</v>
      </c>
      <c r="BC1233" s="17">
        <v>0</v>
      </c>
      <c r="BD1233" s="23" t="s">
        <v>1829</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19.5" customHeight="1" spans="3:76">
      <c r="C1234" s="10">
        <v>70402003</v>
      </c>
      <c r="D1234" s="9" t="s">
        <v>1775</v>
      </c>
      <c r="E1234" s="10">
        <v>1</v>
      </c>
      <c r="F1234" s="12">
        <v>80000001</v>
      </c>
      <c r="G1234" s="10">
        <v>0</v>
      </c>
      <c r="H1234" s="10">
        <v>0</v>
      </c>
      <c r="I1234" s="10">
        <v>1</v>
      </c>
      <c r="J1234" s="10">
        <v>0</v>
      </c>
      <c r="K1234" s="10">
        <v>0</v>
      </c>
      <c r="L1234" s="8">
        <v>0</v>
      </c>
      <c r="M1234" s="8">
        <v>0</v>
      </c>
      <c r="N1234" s="8">
        <v>2</v>
      </c>
      <c r="O1234" s="8">
        <v>1</v>
      </c>
      <c r="P1234" s="8">
        <v>0.3</v>
      </c>
      <c r="Q1234" s="8">
        <v>0</v>
      </c>
      <c r="R1234" s="12">
        <v>0</v>
      </c>
      <c r="S1234" s="8">
        <v>0</v>
      </c>
      <c r="T1234" s="8">
        <v>1</v>
      </c>
      <c r="U1234" s="8">
        <v>2</v>
      </c>
      <c r="V1234" s="8">
        <v>0</v>
      </c>
      <c r="W1234" s="8">
        <v>3</v>
      </c>
      <c r="X1234" s="8"/>
      <c r="Y1234" s="8">
        <v>0</v>
      </c>
      <c r="Z1234" s="8">
        <v>1</v>
      </c>
      <c r="AA1234" s="8">
        <v>0</v>
      </c>
      <c r="AB1234" s="8">
        <v>0</v>
      </c>
      <c r="AC1234" s="8">
        <v>0</v>
      </c>
      <c r="AD1234" s="8">
        <v>0</v>
      </c>
      <c r="AE1234" s="8">
        <v>15</v>
      </c>
      <c r="AF1234" s="8">
        <v>1</v>
      </c>
      <c r="AG1234" s="8" t="s">
        <v>884</v>
      </c>
      <c r="AH1234" s="12">
        <v>0</v>
      </c>
      <c r="AI1234" s="12">
        <v>1</v>
      </c>
      <c r="AJ1234" s="12">
        <v>0</v>
      </c>
      <c r="AK1234" s="12">
        <v>3</v>
      </c>
      <c r="AL1234" s="8">
        <v>0</v>
      </c>
      <c r="AM1234" s="8">
        <v>0</v>
      </c>
      <c r="AN1234" s="8">
        <v>0</v>
      </c>
      <c r="AO1234" s="8">
        <v>2.5</v>
      </c>
      <c r="AP1234" s="8">
        <v>5000</v>
      </c>
      <c r="AQ1234" s="8">
        <v>2</v>
      </c>
      <c r="AR1234" s="8">
        <v>0</v>
      </c>
      <c r="AS1234" s="12">
        <v>0</v>
      </c>
      <c r="AT1234" s="8" t="s">
        <v>1745</v>
      </c>
      <c r="AU1234" s="8"/>
      <c r="AV1234" s="11" t="s">
        <v>158</v>
      </c>
      <c r="AW1234" s="8" t="s">
        <v>159</v>
      </c>
      <c r="AX1234" s="10">
        <v>10000007</v>
      </c>
      <c r="AY1234" s="10">
        <v>70402003</v>
      </c>
      <c r="AZ1234" s="9" t="s">
        <v>156</v>
      </c>
      <c r="BA1234" s="8">
        <v>0</v>
      </c>
      <c r="BB1234" s="17">
        <v>0</v>
      </c>
      <c r="BC1234" s="17">
        <v>0</v>
      </c>
      <c r="BD1234" s="23" t="s">
        <v>1812</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20.1" customHeight="1" spans="3:76">
      <c r="C1235" s="10">
        <v>70402004</v>
      </c>
      <c r="D1235" s="11" t="s">
        <v>342</v>
      </c>
      <c r="E1235" s="10">
        <v>1</v>
      </c>
      <c r="F1235" s="12">
        <v>80000001</v>
      </c>
      <c r="G1235" s="10">
        <v>0</v>
      </c>
      <c r="H1235" s="10">
        <v>0</v>
      </c>
      <c r="I1235" s="10">
        <v>1</v>
      </c>
      <c r="J1235" s="10">
        <v>0</v>
      </c>
      <c r="K1235" s="10">
        <v>0</v>
      </c>
      <c r="L1235" s="10">
        <v>0</v>
      </c>
      <c r="M1235" s="10">
        <v>0</v>
      </c>
      <c r="N1235" s="8">
        <v>2</v>
      </c>
      <c r="O1235" s="10">
        <v>1</v>
      </c>
      <c r="P1235" s="10">
        <v>0.05</v>
      </c>
      <c r="Q1235" s="10">
        <v>0</v>
      </c>
      <c r="R1235" s="12">
        <v>0</v>
      </c>
      <c r="S1235" s="17">
        <v>0</v>
      </c>
      <c r="T1235" s="8">
        <v>1</v>
      </c>
      <c r="U1235" s="10">
        <v>1</v>
      </c>
      <c r="V1235" s="10">
        <v>0</v>
      </c>
      <c r="W1235" s="10">
        <v>2</v>
      </c>
      <c r="X1235" s="10"/>
      <c r="Y1235" s="10">
        <v>0</v>
      </c>
      <c r="Z1235" s="10">
        <v>0</v>
      </c>
      <c r="AA1235" s="10">
        <v>0</v>
      </c>
      <c r="AB1235" s="10">
        <v>0</v>
      </c>
      <c r="AC1235" s="8">
        <v>0</v>
      </c>
      <c r="AD1235" s="10">
        <v>0</v>
      </c>
      <c r="AE1235" s="10">
        <v>10</v>
      </c>
      <c r="AF1235" s="10">
        <v>0</v>
      </c>
      <c r="AG1235" s="10">
        <v>0</v>
      </c>
      <c r="AH1235" s="12">
        <v>7</v>
      </c>
      <c r="AI1235" s="12">
        <v>0</v>
      </c>
      <c r="AJ1235" s="12">
        <v>0</v>
      </c>
      <c r="AK1235" s="12">
        <v>0</v>
      </c>
      <c r="AL1235" s="10">
        <v>0</v>
      </c>
      <c r="AM1235" s="10">
        <v>0</v>
      </c>
      <c r="AN1235" s="10">
        <v>0</v>
      </c>
      <c r="AO1235" s="10">
        <v>0</v>
      </c>
      <c r="AP1235" s="10">
        <v>1000</v>
      </c>
      <c r="AQ1235" s="10">
        <v>0.5</v>
      </c>
      <c r="AR1235" s="10">
        <v>0</v>
      </c>
      <c r="AS1235" s="12">
        <v>0</v>
      </c>
      <c r="AT1235" s="10" t="s">
        <v>1830</v>
      </c>
      <c r="AU1235" s="10"/>
      <c r="AV1235" s="11" t="s">
        <v>182</v>
      </c>
      <c r="AW1235" s="10">
        <v>0</v>
      </c>
      <c r="AX1235" s="10">
        <v>10007001</v>
      </c>
      <c r="AY1235" s="10">
        <v>0</v>
      </c>
      <c r="AZ1235" s="11" t="s">
        <v>156</v>
      </c>
      <c r="BA1235" s="11" t="s">
        <v>153</v>
      </c>
      <c r="BB1235" s="17">
        <v>0</v>
      </c>
      <c r="BC1235" s="17">
        <v>0</v>
      </c>
      <c r="BD1235" s="39" t="s">
        <v>1831</v>
      </c>
      <c r="BE1235" s="10">
        <v>0</v>
      </c>
      <c r="BF1235" s="8">
        <v>0</v>
      </c>
      <c r="BG1235" s="10">
        <v>0</v>
      </c>
      <c r="BH1235" s="10">
        <v>0</v>
      </c>
      <c r="BI1235" s="10">
        <v>0</v>
      </c>
      <c r="BJ1235" s="10">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70402005</v>
      </c>
      <c r="D1236" s="11" t="s">
        <v>994</v>
      </c>
      <c r="E1236" s="10">
        <v>1</v>
      </c>
      <c r="F1236" s="12">
        <v>80000001</v>
      </c>
      <c r="G1236" s="10">
        <v>0</v>
      </c>
      <c r="H1236" s="10">
        <v>0</v>
      </c>
      <c r="I1236" s="10">
        <v>1</v>
      </c>
      <c r="J1236" s="10">
        <v>0</v>
      </c>
      <c r="K1236" s="10">
        <v>0</v>
      </c>
      <c r="L1236" s="10">
        <v>0</v>
      </c>
      <c r="M1236" s="10">
        <v>0</v>
      </c>
      <c r="N1236" s="8">
        <v>2</v>
      </c>
      <c r="O1236" s="10">
        <v>2</v>
      </c>
      <c r="P1236" s="10">
        <v>0.3</v>
      </c>
      <c r="Q1236" s="10">
        <v>1</v>
      </c>
      <c r="R1236" s="12">
        <v>0</v>
      </c>
      <c r="S1236" s="17">
        <v>0</v>
      </c>
      <c r="T1236" s="8">
        <v>1</v>
      </c>
      <c r="U1236" s="10">
        <v>2</v>
      </c>
      <c r="V1236" s="10">
        <v>0</v>
      </c>
      <c r="W1236" s="10">
        <v>0</v>
      </c>
      <c r="X1236" s="10"/>
      <c r="Y1236" s="10">
        <v>0</v>
      </c>
      <c r="Z1236" s="10">
        <v>0</v>
      </c>
      <c r="AA1236" s="10">
        <v>0</v>
      </c>
      <c r="AB1236" s="10">
        <v>0</v>
      </c>
      <c r="AC1236" s="8">
        <v>0</v>
      </c>
      <c r="AD1236" s="10">
        <v>0</v>
      </c>
      <c r="AE1236" s="8">
        <v>15</v>
      </c>
      <c r="AF1236" s="10">
        <v>0</v>
      </c>
      <c r="AG1236" s="10">
        <v>0</v>
      </c>
      <c r="AH1236" s="12">
        <v>2</v>
      </c>
      <c r="AI1236" s="12">
        <v>0</v>
      </c>
      <c r="AJ1236" s="12">
        <v>0</v>
      </c>
      <c r="AK1236" s="12">
        <v>0</v>
      </c>
      <c r="AL1236" s="10">
        <v>0</v>
      </c>
      <c r="AM1236" s="10">
        <v>0</v>
      </c>
      <c r="AN1236" s="10">
        <v>0</v>
      </c>
      <c r="AO1236" s="10">
        <v>0</v>
      </c>
      <c r="AP1236" s="10">
        <v>1000</v>
      </c>
      <c r="AQ1236" s="10">
        <v>0</v>
      </c>
      <c r="AR1236" s="10">
        <v>0</v>
      </c>
      <c r="AS1236" s="12">
        <v>90402005</v>
      </c>
      <c r="AT1236" s="10" t="s">
        <v>153</v>
      </c>
      <c r="AU1236" s="10"/>
      <c r="AV1236" s="11" t="s">
        <v>171</v>
      </c>
      <c r="AW1236" s="10" t="s">
        <v>388</v>
      </c>
      <c r="AX1236" s="10">
        <v>0</v>
      </c>
      <c r="AY1236" s="10">
        <v>0</v>
      </c>
      <c r="AZ1236" s="11" t="s">
        <v>156</v>
      </c>
      <c r="BA1236" s="11" t="s">
        <v>153</v>
      </c>
      <c r="BB1236" s="17">
        <v>0</v>
      </c>
      <c r="BC1236" s="17">
        <v>0</v>
      </c>
      <c r="BD1236" s="39" t="s">
        <v>1766</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70403001</v>
      </c>
      <c r="D1237" s="9" t="s">
        <v>1832</v>
      </c>
      <c r="E1237" s="8">
        <v>1</v>
      </c>
      <c r="F1237" s="12">
        <v>80000001</v>
      </c>
      <c r="G1237" s="10">
        <v>0</v>
      </c>
      <c r="H1237" s="10">
        <v>0</v>
      </c>
      <c r="I1237" s="10">
        <v>1</v>
      </c>
      <c r="J1237" s="10">
        <v>0</v>
      </c>
      <c r="K1237" s="10">
        <v>0</v>
      </c>
      <c r="L1237" s="8">
        <v>0</v>
      </c>
      <c r="M1237" s="8">
        <v>0</v>
      </c>
      <c r="N1237" s="8">
        <v>2</v>
      </c>
      <c r="O1237" s="8">
        <v>2</v>
      </c>
      <c r="P1237" s="8">
        <v>0.8</v>
      </c>
      <c r="Q1237" s="8">
        <v>0</v>
      </c>
      <c r="R1237" s="12">
        <v>0</v>
      </c>
      <c r="S1237" s="8">
        <v>0</v>
      </c>
      <c r="T1237" s="8">
        <v>1</v>
      </c>
      <c r="U1237" s="8">
        <v>2</v>
      </c>
      <c r="V1237" s="8">
        <v>0</v>
      </c>
      <c r="W1237" s="8">
        <v>0</v>
      </c>
      <c r="X1237" s="8"/>
      <c r="Y1237" s="8">
        <v>0</v>
      </c>
      <c r="Z1237" s="8">
        <v>0</v>
      </c>
      <c r="AA1237" s="8">
        <v>0</v>
      </c>
      <c r="AB1237" s="8">
        <v>0</v>
      </c>
      <c r="AC1237" s="8">
        <v>0</v>
      </c>
      <c r="AD1237" s="8">
        <v>0</v>
      </c>
      <c r="AE1237" s="8">
        <v>15</v>
      </c>
      <c r="AF1237" s="8">
        <v>0</v>
      </c>
      <c r="AG1237" s="8">
        <v>0</v>
      </c>
      <c r="AH1237" s="12">
        <v>2</v>
      </c>
      <c r="AI1237" s="12">
        <v>2</v>
      </c>
      <c r="AJ1237" s="12">
        <v>0</v>
      </c>
      <c r="AK1237" s="12">
        <v>1.5</v>
      </c>
      <c r="AL1237" s="8">
        <v>0</v>
      </c>
      <c r="AM1237" s="8">
        <v>0</v>
      </c>
      <c r="AN1237" s="8">
        <v>0</v>
      </c>
      <c r="AO1237" s="8">
        <v>1</v>
      </c>
      <c r="AP1237" s="8">
        <v>3000</v>
      </c>
      <c r="AQ1237" s="8">
        <v>0.5</v>
      </c>
      <c r="AR1237" s="8">
        <v>0</v>
      </c>
      <c r="AS1237" s="12">
        <v>0</v>
      </c>
      <c r="AT1237" s="8" t="s">
        <v>153</v>
      </c>
      <c r="AU1237" s="8"/>
      <c r="AV1237" s="11" t="s">
        <v>171</v>
      </c>
      <c r="AW1237" s="8" t="s">
        <v>155</v>
      </c>
      <c r="AX1237" s="10">
        <v>0</v>
      </c>
      <c r="AY1237" s="10">
        <v>0</v>
      </c>
      <c r="AZ1237" s="9" t="s">
        <v>1179</v>
      </c>
      <c r="BA1237" s="8" t="s">
        <v>1833</v>
      </c>
      <c r="BB1237" s="17">
        <v>0</v>
      </c>
      <c r="BC1237" s="17">
        <v>0</v>
      </c>
      <c r="BD1237" s="23" t="s">
        <v>1834</v>
      </c>
      <c r="BE1237" s="8">
        <v>0</v>
      </c>
      <c r="BF1237" s="8">
        <v>0</v>
      </c>
      <c r="BG1237" s="8">
        <v>0</v>
      </c>
      <c r="BH1237" s="8">
        <v>0</v>
      </c>
      <c r="BI1237" s="8">
        <v>0</v>
      </c>
      <c r="BJ1237" s="8">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70403002</v>
      </c>
      <c r="D1238" s="9" t="s">
        <v>1835</v>
      </c>
      <c r="E1238" s="10">
        <v>1</v>
      </c>
      <c r="F1238" s="12">
        <v>80000001</v>
      </c>
      <c r="G1238" s="10">
        <v>0</v>
      </c>
      <c r="H1238" s="10">
        <v>0</v>
      </c>
      <c r="I1238" s="10">
        <v>1</v>
      </c>
      <c r="J1238" s="10">
        <v>0</v>
      </c>
      <c r="K1238" s="10">
        <v>0</v>
      </c>
      <c r="L1238" s="8">
        <v>0</v>
      </c>
      <c r="M1238" s="8">
        <v>0</v>
      </c>
      <c r="N1238" s="8">
        <v>2</v>
      </c>
      <c r="O1238" s="8">
        <v>1</v>
      </c>
      <c r="P1238" s="8">
        <v>0.3</v>
      </c>
      <c r="Q1238" s="8">
        <v>0</v>
      </c>
      <c r="R1238" s="12">
        <v>0</v>
      </c>
      <c r="S1238" s="8">
        <v>0</v>
      </c>
      <c r="T1238" s="8">
        <v>1</v>
      </c>
      <c r="U1238" s="8">
        <v>2</v>
      </c>
      <c r="V1238" s="8">
        <v>0</v>
      </c>
      <c r="W1238" s="8">
        <v>3</v>
      </c>
      <c r="X1238" s="8"/>
      <c r="Y1238" s="8">
        <v>350</v>
      </c>
      <c r="Z1238" s="8">
        <v>0</v>
      </c>
      <c r="AA1238" s="8">
        <v>0</v>
      </c>
      <c r="AB1238" s="8">
        <v>0</v>
      </c>
      <c r="AC1238" s="8">
        <v>0</v>
      </c>
      <c r="AD1238" s="8">
        <v>0</v>
      </c>
      <c r="AE1238" s="8">
        <v>9</v>
      </c>
      <c r="AF1238" s="8">
        <v>2</v>
      </c>
      <c r="AG1238" s="8" t="s">
        <v>152</v>
      </c>
      <c r="AH1238" s="12">
        <v>0</v>
      </c>
      <c r="AI1238" s="12">
        <v>2</v>
      </c>
      <c r="AJ1238" s="12">
        <v>0</v>
      </c>
      <c r="AK1238" s="12">
        <v>1.5</v>
      </c>
      <c r="AL1238" s="8">
        <v>0</v>
      </c>
      <c r="AM1238" s="8">
        <v>0</v>
      </c>
      <c r="AN1238" s="8">
        <v>0</v>
      </c>
      <c r="AO1238" s="8">
        <v>1</v>
      </c>
      <c r="AP1238" s="8">
        <v>3000</v>
      </c>
      <c r="AQ1238" s="8">
        <v>0.5</v>
      </c>
      <c r="AR1238" s="8">
        <v>0</v>
      </c>
      <c r="AS1238" s="12">
        <v>0</v>
      </c>
      <c r="AT1238" s="8" t="s">
        <v>1830</v>
      </c>
      <c r="AU1238" s="8"/>
      <c r="AV1238" s="9" t="s">
        <v>154</v>
      </c>
      <c r="AW1238" s="8" t="s">
        <v>155</v>
      </c>
      <c r="AX1238" s="10">
        <v>10000007</v>
      </c>
      <c r="AY1238" s="10">
        <v>70403002</v>
      </c>
      <c r="AZ1238" s="9" t="s">
        <v>156</v>
      </c>
      <c r="BA1238" s="8">
        <v>0</v>
      </c>
      <c r="BB1238" s="17">
        <v>0</v>
      </c>
      <c r="BC1238" s="17">
        <v>0</v>
      </c>
      <c r="BD1238" s="23" t="s">
        <v>1825</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19.5" customHeight="1" spans="3:76">
      <c r="C1239" s="10">
        <v>70403003</v>
      </c>
      <c r="D1239" s="9" t="s">
        <v>1793</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0</v>
      </c>
      <c r="Z1239" s="8">
        <v>1</v>
      </c>
      <c r="AA1239" s="8">
        <v>0</v>
      </c>
      <c r="AB1239" s="8">
        <v>0</v>
      </c>
      <c r="AC1239" s="8">
        <v>0</v>
      </c>
      <c r="AD1239" s="8">
        <v>0</v>
      </c>
      <c r="AE1239" s="8">
        <v>15</v>
      </c>
      <c r="AF1239" s="8">
        <v>1</v>
      </c>
      <c r="AG1239" s="8" t="s">
        <v>884</v>
      </c>
      <c r="AH1239" s="12">
        <v>0</v>
      </c>
      <c r="AI1239" s="12">
        <v>1</v>
      </c>
      <c r="AJ1239" s="12">
        <v>0</v>
      </c>
      <c r="AK1239" s="12">
        <v>3</v>
      </c>
      <c r="AL1239" s="8">
        <v>0</v>
      </c>
      <c r="AM1239" s="8">
        <v>0</v>
      </c>
      <c r="AN1239" s="8">
        <v>0</v>
      </c>
      <c r="AO1239" s="8">
        <v>3</v>
      </c>
      <c r="AP1239" s="8">
        <v>5000</v>
      </c>
      <c r="AQ1239" s="8">
        <v>2.5</v>
      </c>
      <c r="AR1239" s="8">
        <v>0</v>
      </c>
      <c r="AS1239" s="12">
        <v>0</v>
      </c>
      <c r="AT1239" s="8" t="s">
        <v>1745</v>
      </c>
      <c r="AU1239" s="8"/>
      <c r="AV1239" s="11" t="s">
        <v>189</v>
      </c>
      <c r="AW1239" s="8" t="s">
        <v>159</v>
      </c>
      <c r="AX1239" s="10">
        <v>10000007</v>
      </c>
      <c r="AY1239" s="10">
        <v>70403003</v>
      </c>
      <c r="AZ1239" s="9" t="s">
        <v>156</v>
      </c>
      <c r="BA1239" s="8">
        <v>0</v>
      </c>
      <c r="BB1239" s="17">
        <v>0</v>
      </c>
      <c r="BC1239" s="17">
        <v>0</v>
      </c>
      <c r="BD1239" s="23" t="s">
        <v>1812</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20.1" customHeight="1" spans="3:76">
      <c r="C1240" s="10">
        <v>70403004</v>
      </c>
      <c r="D1240" s="9" t="s">
        <v>1116</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2.5</v>
      </c>
      <c r="X1240" s="8"/>
      <c r="Y1240" s="8">
        <v>0</v>
      </c>
      <c r="Z1240" s="8">
        <v>1</v>
      </c>
      <c r="AA1240" s="8">
        <v>0</v>
      </c>
      <c r="AB1240" s="8">
        <v>0</v>
      </c>
      <c r="AC1240" s="8">
        <v>0</v>
      </c>
      <c r="AD1240" s="8">
        <v>0</v>
      </c>
      <c r="AE1240" s="8">
        <v>12</v>
      </c>
      <c r="AF1240" s="8">
        <v>1</v>
      </c>
      <c r="AG1240" s="8">
        <v>3</v>
      </c>
      <c r="AH1240" s="12">
        <v>4</v>
      </c>
      <c r="AI1240" s="12">
        <v>1</v>
      </c>
      <c r="AJ1240" s="12">
        <v>0</v>
      </c>
      <c r="AK1240" s="12">
        <v>1.5</v>
      </c>
      <c r="AL1240" s="8">
        <v>0</v>
      </c>
      <c r="AM1240" s="8">
        <v>0</v>
      </c>
      <c r="AN1240" s="8">
        <v>0</v>
      </c>
      <c r="AO1240" s="8">
        <v>2.5</v>
      </c>
      <c r="AP1240" s="8">
        <v>5000</v>
      </c>
      <c r="AQ1240" s="8">
        <v>2</v>
      </c>
      <c r="AR1240" s="8">
        <v>0</v>
      </c>
      <c r="AS1240" s="12">
        <v>0</v>
      </c>
      <c r="AT1240" s="8">
        <v>80001030</v>
      </c>
      <c r="AU1240" s="8"/>
      <c r="AV1240" s="11" t="s">
        <v>158</v>
      </c>
      <c r="AW1240" s="8" t="s">
        <v>159</v>
      </c>
      <c r="AX1240" s="10">
        <v>10000007</v>
      </c>
      <c r="AY1240" s="10">
        <v>70403004</v>
      </c>
      <c r="AZ1240" s="9" t="s">
        <v>156</v>
      </c>
      <c r="BA1240" s="8" t="s">
        <v>1836</v>
      </c>
      <c r="BB1240" s="17">
        <v>0</v>
      </c>
      <c r="BC1240" s="17">
        <v>0</v>
      </c>
      <c r="BD1240" s="23" t="s">
        <v>1837</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70403005</v>
      </c>
      <c r="D1241" s="11" t="s">
        <v>994</v>
      </c>
      <c r="E1241" s="10">
        <v>1</v>
      </c>
      <c r="F1241" s="12">
        <v>80000001</v>
      </c>
      <c r="G1241" s="10">
        <v>0</v>
      </c>
      <c r="H1241" s="10">
        <v>0</v>
      </c>
      <c r="I1241" s="10">
        <v>1</v>
      </c>
      <c r="J1241" s="10">
        <v>0</v>
      </c>
      <c r="K1241" s="10">
        <v>0</v>
      </c>
      <c r="L1241" s="10">
        <v>0</v>
      </c>
      <c r="M1241" s="10">
        <v>0</v>
      </c>
      <c r="N1241" s="8">
        <v>2</v>
      </c>
      <c r="O1241" s="10">
        <v>2</v>
      </c>
      <c r="P1241" s="10">
        <v>0.3</v>
      </c>
      <c r="Q1241" s="10">
        <v>1</v>
      </c>
      <c r="R1241" s="12">
        <v>0</v>
      </c>
      <c r="S1241" s="17">
        <v>0</v>
      </c>
      <c r="T1241" s="8">
        <v>1</v>
      </c>
      <c r="U1241" s="10">
        <v>2</v>
      </c>
      <c r="V1241" s="10">
        <v>0</v>
      </c>
      <c r="W1241" s="10">
        <v>0</v>
      </c>
      <c r="X1241" s="10"/>
      <c r="Y1241" s="10">
        <v>0</v>
      </c>
      <c r="Z1241" s="10">
        <v>0</v>
      </c>
      <c r="AA1241" s="10">
        <v>0</v>
      </c>
      <c r="AB1241" s="10">
        <v>0</v>
      </c>
      <c r="AC1241" s="8">
        <v>0</v>
      </c>
      <c r="AD1241" s="10">
        <v>0</v>
      </c>
      <c r="AE1241" s="8">
        <v>15</v>
      </c>
      <c r="AF1241" s="10">
        <v>0</v>
      </c>
      <c r="AG1241" s="10">
        <v>0</v>
      </c>
      <c r="AH1241" s="12">
        <v>2</v>
      </c>
      <c r="AI1241" s="12">
        <v>0</v>
      </c>
      <c r="AJ1241" s="12">
        <v>0</v>
      </c>
      <c r="AK1241" s="12">
        <v>0</v>
      </c>
      <c r="AL1241" s="10">
        <v>0</v>
      </c>
      <c r="AM1241" s="10">
        <v>0</v>
      </c>
      <c r="AN1241" s="10">
        <v>0</v>
      </c>
      <c r="AO1241" s="10">
        <v>0</v>
      </c>
      <c r="AP1241" s="10">
        <v>1000</v>
      </c>
      <c r="AQ1241" s="10">
        <v>0</v>
      </c>
      <c r="AR1241" s="10">
        <v>0</v>
      </c>
      <c r="AS1241" s="12">
        <v>90402005</v>
      </c>
      <c r="AT1241" s="10" t="s">
        <v>153</v>
      </c>
      <c r="AU1241" s="10"/>
      <c r="AV1241" s="11" t="s">
        <v>171</v>
      </c>
      <c r="AW1241" s="10" t="s">
        <v>388</v>
      </c>
      <c r="AX1241" s="10">
        <v>0</v>
      </c>
      <c r="AY1241" s="10">
        <v>0</v>
      </c>
      <c r="AZ1241" s="11" t="s">
        <v>156</v>
      </c>
      <c r="BA1241" s="11" t="s">
        <v>153</v>
      </c>
      <c r="BB1241" s="17">
        <v>0</v>
      </c>
      <c r="BC1241" s="17">
        <v>0</v>
      </c>
      <c r="BD1241" s="39" t="s">
        <v>1804</v>
      </c>
      <c r="BE1241" s="10">
        <v>0</v>
      </c>
      <c r="BF1241" s="8">
        <v>0</v>
      </c>
      <c r="BG1241" s="10">
        <v>0</v>
      </c>
      <c r="BH1241" s="10">
        <v>0</v>
      </c>
      <c r="BI1241" s="10">
        <v>0</v>
      </c>
      <c r="BJ1241" s="10">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19.5" customHeight="1" spans="3:76">
      <c r="C1242" s="10">
        <v>70404001</v>
      </c>
      <c r="D1242" s="11" t="s">
        <v>1803</v>
      </c>
      <c r="E1242" s="10">
        <v>1</v>
      </c>
      <c r="F1242" s="12">
        <v>80000001</v>
      </c>
      <c r="G1242" s="10">
        <v>0</v>
      </c>
      <c r="H1242" s="10">
        <v>0</v>
      </c>
      <c r="I1242" s="10">
        <v>1</v>
      </c>
      <c r="J1242" s="10">
        <v>0</v>
      </c>
      <c r="K1242" s="10">
        <v>0</v>
      </c>
      <c r="L1242" s="10">
        <v>0</v>
      </c>
      <c r="M1242" s="10">
        <v>0</v>
      </c>
      <c r="N1242" s="8">
        <v>2</v>
      </c>
      <c r="O1242" s="10">
        <v>0</v>
      </c>
      <c r="P1242" s="10">
        <v>0</v>
      </c>
      <c r="Q1242" s="10">
        <v>0</v>
      </c>
      <c r="R1242" s="12">
        <v>0</v>
      </c>
      <c r="S1242" s="17">
        <v>0</v>
      </c>
      <c r="T1242" s="8">
        <v>1</v>
      </c>
      <c r="U1242" s="10">
        <v>2</v>
      </c>
      <c r="V1242" s="10">
        <v>0</v>
      </c>
      <c r="W1242" s="10">
        <v>3</v>
      </c>
      <c r="X1242" s="10"/>
      <c r="Y1242" s="10">
        <v>0</v>
      </c>
      <c r="Z1242" s="10">
        <v>0</v>
      </c>
      <c r="AA1242" s="10">
        <v>0</v>
      </c>
      <c r="AB1242" s="10">
        <v>0</v>
      </c>
      <c r="AC1242" s="8">
        <v>0</v>
      </c>
      <c r="AD1242" s="10">
        <v>0</v>
      </c>
      <c r="AE1242" s="10">
        <v>20</v>
      </c>
      <c r="AF1242" s="10">
        <v>1</v>
      </c>
      <c r="AG1242" s="10">
        <v>1</v>
      </c>
      <c r="AH1242" s="12">
        <v>2</v>
      </c>
      <c r="AI1242" s="12">
        <v>2</v>
      </c>
      <c r="AJ1242" s="12">
        <v>0</v>
      </c>
      <c r="AK1242" s="12">
        <v>1.5</v>
      </c>
      <c r="AL1242" s="10">
        <v>0</v>
      </c>
      <c r="AM1242" s="10">
        <v>0</v>
      </c>
      <c r="AN1242" s="10">
        <v>0</v>
      </c>
      <c r="AO1242" s="10">
        <v>1</v>
      </c>
      <c r="AP1242" s="10">
        <v>30000</v>
      </c>
      <c r="AQ1242" s="10">
        <v>0</v>
      </c>
      <c r="AR1242" s="10">
        <v>4</v>
      </c>
      <c r="AS1242" s="12">
        <v>0</v>
      </c>
      <c r="AT1242" s="8" t="s">
        <v>1745</v>
      </c>
      <c r="AU1242" s="8"/>
      <c r="AV1242" s="11" t="s">
        <v>171</v>
      </c>
      <c r="AW1242" s="10" t="s">
        <v>155</v>
      </c>
      <c r="AX1242" s="10">
        <v>10003002</v>
      </c>
      <c r="AY1242" s="10">
        <v>70106005</v>
      </c>
      <c r="AZ1242" s="11" t="s">
        <v>194</v>
      </c>
      <c r="BA1242" s="11">
        <v>0</v>
      </c>
      <c r="BB1242" s="17">
        <v>0</v>
      </c>
      <c r="BC1242" s="17">
        <v>0</v>
      </c>
      <c r="BD1242" s="39" t="s">
        <v>1838</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20.1" customHeight="1" spans="3:76">
      <c r="C1243" s="10">
        <v>70404002</v>
      </c>
      <c r="D1243" s="9" t="s">
        <v>1780</v>
      </c>
      <c r="E1243" s="10">
        <v>1</v>
      </c>
      <c r="F1243" s="12">
        <v>80000001</v>
      </c>
      <c r="G1243" s="10">
        <v>0</v>
      </c>
      <c r="H1243" s="10">
        <v>0</v>
      </c>
      <c r="I1243" s="10">
        <v>1</v>
      </c>
      <c r="J1243" s="10">
        <v>0</v>
      </c>
      <c r="K1243" s="10">
        <v>0</v>
      </c>
      <c r="L1243" s="8">
        <v>0</v>
      </c>
      <c r="M1243" s="8">
        <v>0</v>
      </c>
      <c r="N1243" s="8">
        <v>2</v>
      </c>
      <c r="O1243" s="8">
        <v>1</v>
      </c>
      <c r="P1243" s="8">
        <v>0.3</v>
      </c>
      <c r="Q1243" s="8">
        <v>0</v>
      </c>
      <c r="R1243" s="12">
        <v>0</v>
      </c>
      <c r="S1243" s="8">
        <v>0</v>
      </c>
      <c r="T1243" s="8">
        <v>1</v>
      </c>
      <c r="U1243" s="8">
        <v>2</v>
      </c>
      <c r="V1243" s="8">
        <v>0</v>
      </c>
      <c r="W1243" s="8">
        <v>2.5</v>
      </c>
      <c r="X1243" s="8"/>
      <c r="Y1243" s="8">
        <v>0</v>
      </c>
      <c r="Z1243" s="8">
        <v>1</v>
      </c>
      <c r="AA1243" s="8">
        <v>0</v>
      </c>
      <c r="AB1243" s="8">
        <v>0</v>
      </c>
      <c r="AC1243" s="8">
        <v>0</v>
      </c>
      <c r="AD1243" s="8">
        <v>0</v>
      </c>
      <c r="AE1243" s="8">
        <v>12</v>
      </c>
      <c r="AF1243" s="8">
        <v>1</v>
      </c>
      <c r="AG1243" s="8">
        <v>3</v>
      </c>
      <c r="AH1243" s="12">
        <v>4</v>
      </c>
      <c r="AI1243" s="12">
        <v>1</v>
      </c>
      <c r="AJ1243" s="12">
        <v>0</v>
      </c>
      <c r="AK1243" s="12">
        <v>1.5</v>
      </c>
      <c r="AL1243" s="8">
        <v>0</v>
      </c>
      <c r="AM1243" s="8">
        <v>0</v>
      </c>
      <c r="AN1243" s="8">
        <v>0</v>
      </c>
      <c r="AO1243" s="8">
        <v>2.5</v>
      </c>
      <c r="AP1243" s="8">
        <v>5000</v>
      </c>
      <c r="AQ1243" s="8">
        <v>2</v>
      </c>
      <c r="AR1243" s="8">
        <v>0</v>
      </c>
      <c r="AS1243" s="12">
        <v>0</v>
      </c>
      <c r="AT1243" s="8">
        <v>0</v>
      </c>
      <c r="AU1243" s="8"/>
      <c r="AV1243" s="11" t="s">
        <v>158</v>
      </c>
      <c r="AW1243" s="8" t="s">
        <v>159</v>
      </c>
      <c r="AX1243" s="10">
        <v>10000007</v>
      </c>
      <c r="AY1243" s="10">
        <v>70404002</v>
      </c>
      <c r="AZ1243" s="9" t="s">
        <v>156</v>
      </c>
      <c r="BA1243" s="8" t="s">
        <v>1839</v>
      </c>
      <c r="BB1243" s="17">
        <v>0</v>
      </c>
      <c r="BC1243" s="17">
        <v>0</v>
      </c>
      <c r="BD1243" s="23" t="s">
        <v>1840</v>
      </c>
      <c r="BE1243" s="8">
        <v>0</v>
      </c>
      <c r="BF1243" s="8">
        <v>0</v>
      </c>
      <c r="BG1243" s="8">
        <v>0</v>
      </c>
      <c r="BH1243" s="8">
        <v>0</v>
      </c>
      <c r="BI1243" s="8">
        <v>0</v>
      </c>
      <c r="BJ1243" s="8">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70404003</v>
      </c>
      <c r="D1244" s="9" t="s">
        <v>1841</v>
      </c>
      <c r="E1244" s="8">
        <v>1</v>
      </c>
      <c r="F1244" s="12">
        <v>80000001</v>
      </c>
      <c r="G1244" s="10">
        <v>0</v>
      </c>
      <c r="H1244" s="10">
        <v>0</v>
      </c>
      <c r="I1244" s="10">
        <v>1</v>
      </c>
      <c r="J1244" s="10">
        <v>0</v>
      </c>
      <c r="K1244" s="10">
        <v>0</v>
      </c>
      <c r="L1244" s="8">
        <v>0</v>
      </c>
      <c r="M1244" s="8">
        <v>0</v>
      </c>
      <c r="N1244" s="8">
        <v>2</v>
      </c>
      <c r="O1244" s="8">
        <v>2</v>
      </c>
      <c r="P1244" s="8">
        <v>0.5</v>
      </c>
      <c r="Q1244" s="8">
        <v>1</v>
      </c>
      <c r="R1244" s="12">
        <v>0</v>
      </c>
      <c r="S1244" s="8">
        <v>0</v>
      </c>
      <c r="T1244" s="8">
        <v>1</v>
      </c>
      <c r="U1244" s="8">
        <v>2</v>
      </c>
      <c r="V1244" s="8">
        <v>0</v>
      </c>
      <c r="W1244" s="8">
        <v>0</v>
      </c>
      <c r="X1244" s="8"/>
      <c r="Y1244" s="8">
        <v>0</v>
      </c>
      <c r="Z1244" s="8">
        <v>0</v>
      </c>
      <c r="AA1244" s="8">
        <v>0</v>
      </c>
      <c r="AB1244" s="8">
        <v>0</v>
      </c>
      <c r="AC1244" s="8">
        <v>0</v>
      </c>
      <c r="AD1244" s="8">
        <v>0</v>
      </c>
      <c r="AE1244" s="8">
        <v>99999</v>
      </c>
      <c r="AF1244" s="8">
        <v>0</v>
      </c>
      <c r="AG1244" s="8">
        <v>0</v>
      </c>
      <c r="AH1244" s="12">
        <v>2</v>
      </c>
      <c r="AI1244" s="12">
        <v>2</v>
      </c>
      <c r="AJ1244" s="12">
        <v>0</v>
      </c>
      <c r="AK1244" s="12">
        <v>1.5</v>
      </c>
      <c r="AL1244" s="8">
        <v>0</v>
      </c>
      <c r="AM1244" s="8">
        <v>0</v>
      </c>
      <c r="AN1244" s="8">
        <v>0</v>
      </c>
      <c r="AO1244" s="8">
        <v>1</v>
      </c>
      <c r="AP1244" s="8">
        <v>3000</v>
      </c>
      <c r="AQ1244" s="8">
        <v>0.5</v>
      </c>
      <c r="AR1244" s="8">
        <v>0</v>
      </c>
      <c r="AS1244" s="12">
        <v>0</v>
      </c>
      <c r="AT1244" s="8" t="s">
        <v>153</v>
      </c>
      <c r="AU1244" s="8"/>
      <c r="AV1244" s="11" t="s">
        <v>154</v>
      </c>
      <c r="AW1244" s="8" t="s">
        <v>155</v>
      </c>
      <c r="AX1244" s="10">
        <v>0</v>
      </c>
      <c r="AY1244" s="10">
        <v>0</v>
      </c>
      <c r="AZ1244" s="9" t="s">
        <v>1179</v>
      </c>
      <c r="BA1244" s="8" t="s">
        <v>1842</v>
      </c>
      <c r="BB1244" s="17">
        <v>0</v>
      </c>
      <c r="BC1244" s="17">
        <v>0</v>
      </c>
      <c r="BD1244" s="23" t="s">
        <v>1822</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70404004</v>
      </c>
      <c r="D1245" s="11" t="s">
        <v>1687</v>
      </c>
      <c r="E1245" s="10">
        <v>1</v>
      </c>
      <c r="F1245" s="12">
        <v>80000001</v>
      </c>
      <c r="G1245" s="10">
        <v>0</v>
      </c>
      <c r="H1245" s="10">
        <v>0</v>
      </c>
      <c r="I1245" s="10">
        <v>1</v>
      </c>
      <c r="J1245" s="10">
        <v>0</v>
      </c>
      <c r="K1245" s="10">
        <v>0</v>
      </c>
      <c r="L1245" s="10">
        <v>0</v>
      </c>
      <c r="M1245" s="10">
        <v>0</v>
      </c>
      <c r="N1245" s="8">
        <v>2</v>
      </c>
      <c r="O1245" s="10">
        <v>2</v>
      </c>
      <c r="P1245" s="10">
        <v>0.6</v>
      </c>
      <c r="Q1245" s="10">
        <v>0</v>
      </c>
      <c r="R1245" s="12">
        <v>0</v>
      </c>
      <c r="S1245" s="17">
        <v>0</v>
      </c>
      <c r="T1245" s="8">
        <v>1</v>
      </c>
      <c r="U1245" s="10">
        <v>2</v>
      </c>
      <c r="V1245" s="10">
        <v>0</v>
      </c>
      <c r="W1245" s="10">
        <v>0</v>
      </c>
      <c r="X1245" s="10"/>
      <c r="Y1245" s="10">
        <v>0</v>
      </c>
      <c r="Z1245" s="10">
        <v>0</v>
      </c>
      <c r="AA1245" s="10">
        <v>0</v>
      </c>
      <c r="AB1245" s="10">
        <v>0</v>
      </c>
      <c r="AC1245" s="8">
        <v>0</v>
      </c>
      <c r="AD1245" s="10">
        <v>0</v>
      </c>
      <c r="AE1245" s="10">
        <v>20</v>
      </c>
      <c r="AF1245" s="10">
        <v>0</v>
      </c>
      <c r="AG1245" s="10">
        <v>0</v>
      </c>
      <c r="AH1245" s="12">
        <v>2</v>
      </c>
      <c r="AI1245" s="12">
        <v>0</v>
      </c>
      <c r="AJ1245" s="12">
        <v>0</v>
      </c>
      <c r="AK1245" s="12">
        <v>0</v>
      </c>
      <c r="AL1245" s="10">
        <v>0</v>
      </c>
      <c r="AM1245" s="10">
        <v>0</v>
      </c>
      <c r="AN1245" s="10">
        <v>0</v>
      </c>
      <c r="AO1245" s="10">
        <v>0</v>
      </c>
      <c r="AP1245" s="10">
        <v>1000</v>
      </c>
      <c r="AQ1245" s="10">
        <v>0</v>
      </c>
      <c r="AR1245" s="10">
        <v>0</v>
      </c>
      <c r="AS1245" s="12">
        <v>90401004</v>
      </c>
      <c r="AT1245" s="10" t="s">
        <v>153</v>
      </c>
      <c r="AU1245" s="10"/>
      <c r="AV1245" s="11" t="s">
        <v>153</v>
      </c>
      <c r="AW1245" s="10" t="s">
        <v>388</v>
      </c>
      <c r="AX1245" s="10">
        <v>0</v>
      </c>
      <c r="AY1245" s="10">
        <v>40000003</v>
      </c>
      <c r="AZ1245" s="11" t="s">
        <v>156</v>
      </c>
      <c r="BA1245" s="11" t="s">
        <v>153</v>
      </c>
      <c r="BB1245" s="17">
        <v>0</v>
      </c>
      <c r="BC1245" s="17">
        <v>0</v>
      </c>
      <c r="BD1245" s="39" t="s">
        <v>1766</v>
      </c>
      <c r="BE1245" s="10">
        <v>0</v>
      </c>
      <c r="BF1245" s="8">
        <v>0</v>
      </c>
      <c r="BG1245" s="10">
        <v>0</v>
      </c>
      <c r="BH1245" s="10">
        <v>0</v>
      </c>
      <c r="BI1245" s="10">
        <v>0</v>
      </c>
      <c r="BJ1245" s="10">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70404005</v>
      </c>
      <c r="D1246" s="11" t="s">
        <v>994</v>
      </c>
      <c r="E1246" s="10">
        <v>1</v>
      </c>
      <c r="F1246" s="12">
        <v>80000001</v>
      </c>
      <c r="G1246" s="10">
        <v>0</v>
      </c>
      <c r="H1246" s="10">
        <v>0</v>
      </c>
      <c r="I1246" s="10">
        <v>1</v>
      </c>
      <c r="J1246" s="10">
        <v>0</v>
      </c>
      <c r="K1246" s="10">
        <v>0</v>
      </c>
      <c r="L1246" s="10">
        <v>0</v>
      </c>
      <c r="M1246" s="10">
        <v>0</v>
      </c>
      <c r="N1246" s="8">
        <v>2</v>
      </c>
      <c r="O1246" s="10">
        <v>2</v>
      </c>
      <c r="P1246" s="10">
        <v>0.3</v>
      </c>
      <c r="Q1246" s="10">
        <v>0</v>
      </c>
      <c r="R1246" s="12">
        <v>0</v>
      </c>
      <c r="S1246" s="17">
        <v>0</v>
      </c>
      <c r="T1246" s="8">
        <v>1</v>
      </c>
      <c r="U1246" s="10">
        <v>2</v>
      </c>
      <c r="V1246" s="10">
        <v>0</v>
      </c>
      <c r="W1246" s="10">
        <v>0</v>
      </c>
      <c r="X1246" s="10"/>
      <c r="Y1246" s="10">
        <v>0</v>
      </c>
      <c r="Z1246" s="10">
        <v>0</v>
      </c>
      <c r="AA1246" s="10">
        <v>0</v>
      </c>
      <c r="AB1246" s="10">
        <v>0</v>
      </c>
      <c r="AC1246" s="8">
        <v>0</v>
      </c>
      <c r="AD1246" s="10">
        <v>0</v>
      </c>
      <c r="AE1246" s="8">
        <v>15</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90402005</v>
      </c>
      <c r="AT1246" s="10" t="s">
        <v>153</v>
      </c>
      <c r="AU1246" s="10"/>
      <c r="AV1246" s="11" t="s">
        <v>171</v>
      </c>
      <c r="AW1246" s="10" t="s">
        <v>388</v>
      </c>
      <c r="AX1246" s="10">
        <v>0</v>
      </c>
      <c r="AY1246" s="10">
        <v>0</v>
      </c>
      <c r="AZ1246" s="11" t="s">
        <v>156</v>
      </c>
      <c r="BA1246" s="11" t="s">
        <v>153</v>
      </c>
      <c r="BB1246" s="17">
        <v>0</v>
      </c>
      <c r="BC1246" s="17">
        <v>0</v>
      </c>
      <c r="BD1246" s="39" t="s">
        <v>1734</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70404006</v>
      </c>
      <c r="D1247" s="9" t="s">
        <v>537</v>
      </c>
      <c r="E1247" s="8">
        <v>2</v>
      </c>
      <c r="F1247" s="12">
        <v>80000001</v>
      </c>
      <c r="G1247" s="8">
        <v>0</v>
      </c>
      <c r="H1247" s="8">
        <v>0</v>
      </c>
      <c r="I1247" s="10">
        <v>1</v>
      </c>
      <c r="J1247" s="10">
        <v>0</v>
      </c>
      <c r="K1247" s="10">
        <v>0</v>
      </c>
      <c r="L1247" s="8">
        <v>0</v>
      </c>
      <c r="M1247" s="8">
        <v>0</v>
      </c>
      <c r="N1247" s="8">
        <v>2</v>
      </c>
      <c r="O1247" s="8">
        <v>1</v>
      </c>
      <c r="P1247" s="8">
        <v>0.5</v>
      </c>
      <c r="Q1247" s="8">
        <v>0</v>
      </c>
      <c r="R1247" s="12">
        <v>0</v>
      </c>
      <c r="S1247" s="8">
        <v>0</v>
      </c>
      <c r="T1247" s="8">
        <v>1</v>
      </c>
      <c r="U1247" s="8">
        <v>2</v>
      </c>
      <c r="V1247" s="8">
        <v>0</v>
      </c>
      <c r="W1247" s="8">
        <v>3</v>
      </c>
      <c r="X1247" s="8"/>
      <c r="Y1247" s="8">
        <v>0</v>
      </c>
      <c r="Z1247" s="8">
        <v>1</v>
      </c>
      <c r="AA1247" s="8">
        <v>0</v>
      </c>
      <c r="AB1247" s="8">
        <v>0</v>
      </c>
      <c r="AC1247" s="8">
        <v>0</v>
      </c>
      <c r="AD1247" s="8">
        <v>0</v>
      </c>
      <c r="AE1247" s="8">
        <v>12</v>
      </c>
      <c r="AF1247" s="8">
        <v>2</v>
      </c>
      <c r="AG1247" s="8" t="s">
        <v>152</v>
      </c>
      <c r="AH1247" s="12">
        <v>0</v>
      </c>
      <c r="AI1247" s="12">
        <v>2</v>
      </c>
      <c r="AJ1247" s="12">
        <v>0</v>
      </c>
      <c r="AK1247" s="12">
        <v>1.5</v>
      </c>
      <c r="AL1247" s="8">
        <v>0</v>
      </c>
      <c r="AM1247" s="8">
        <v>0</v>
      </c>
      <c r="AN1247" s="8">
        <v>0</v>
      </c>
      <c r="AO1247" s="8">
        <v>1.5</v>
      </c>
      <c r="AP1247" s="8">
        <v>1200</v>
      </c>
      <c r="AQ1247" s="8">
        <v>1</v>
      </c>
      <c r="AR1247" s="8">
        <v>30</v>
      </c>
      <c r="AS1247" s="12">
        <v>0</v>
      </c>
      <c r="AT1247" s="8" t="s">
        <v>153</v>
      </c>
      <c r="AU1247" s="8"/>
      <c r="AV1247" s="9" t="s">
        <v>189</v>
      </c>
      <c r="AW1247" s="8" t="s">
        <v>162</v>
      </c>
      <c r="AX1247" s="10">
        <v>10000011</v>
      </c>
      <c r="AY1247" s="10">
        <v>70404001</v>
      </c>
      <c r="AZ1247" s="9" t="s">
        <v>386</v>
      </c>
      <c r="BA1247" s="8">
        <v>0</v>
      </c>
      <c r="BB1247" s="17">
        <v>0</v>
      </c>
      <c r="BC1247" s="17">
        <v>0</v>
      </c>
      <c r="BD1247" s="23" t="s">
        <v>1843</v>
      </c>
      <c r="BE1247" s="8">
        <v>0</v>
      </c>
      <c r="BF1247" s="8">
        <v>0</v>
      </c>
      <c r="BG1247" s="8">
        <v>0</v>
      </c>
      <c r="BH1247" s="8">
        <v>0</v>
      </c>
      <c r="BI1247" s="8">
        <v>0</v>
      </c>
      <c r="BJ1247" s="8">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19.5" customHeight="1" spans="3:76">
      <c r="C1248" s="10">
        <v>70405001</v>
      </c>
      <c r="D1248" s="9" t="s">
        <v>1726</v>
      </c>
      <c r="E1248" s="8">
        <v>1</v>
      </c>
      <c r="F1248" s="12">
        <v>80000001</v>
      </c>
      <c r="G1248" s="10">
        <v>0</v>
      </c>
      <c r="H1248" s="10">
        <v>0</v>
      </c>
      <c r="I1248" s="10">
        <v>1</v>
      </c>
      <c r="J1248" s="10">
        <v>0</v>
      </c>
      <c r="K1248" s="10">
        <v>0</v>
      </c>
      <c r="L1248" s="8">
        <v>0</v>
      </c>
      <c r="M1248" s="8">
        <v>0</v>
      </c>
      <c r="N1248" s="8">
        <v>2</v>
      </c>
      <c r="O1248" s="8">
        <v>2</v>
      </c>
      <c r="P1248" s="8">
        <v>0.8</v>
      </c>
      <c r="Q1248" s="8">
        <v>0</v>
      </c>
      <c r="R1248" s="12">
        <v>0</v>
      </c>
      <c r="S1248" s="8">
        <v>0</v>
      </c>
      <c r="T1248" s="8">
        <v>1</v>
      </c>
      <c r="U1248" s="8">
        <v>2</v>
      </c>
      <c r="V1248" s="8">
        <v>0</v>
      </c>
      <c r="W1248" s="8">
        <v>0</v>
      </c>
      <c r="X1248" s="8"/>
      <c r="Y1248" s="8">
        <v>0</v>
      </c>
      <c r="Z1248" s="8">
        <v>0</v>
      </c>
      <c r="AA1248" s="8">
        <v>0</v>
      </c>
      <c r="AB1248" s="8">
        <v>0</v>
      </c>
      <c r="AC1248" s="8">
        <v>0</v>
      </c>
      <c r="AD1248" s="8">
        <v>0</v>
      </c>
      <c r="AE1248" s="8">
        <v>30</v>
      </c>
      <c r="AF1248" s="8">
        <v>0</v>
      </c>
      <c r="AG1248" s="8">
        <v>0</v>
      </c>
      <c r="AH1248" s="12">
        <v>2</v>
      </c>
      <c r="AI1248" s="12">
        <v>2</v>
      </c>
      <c r="AJ1248" s="12">
        <v>0</v>
      </c>
      <c r="AK1248" s="12">
        <v>1.5</v>
      </c>
      <c r="AL1248" s="8">
        <v>0</v>
      </c>
      <c r="AM1248" s="8">
        <v>0</v>
      </c>
      <c r="AN1248" s="8">
        <v>0</v>
      </c>
      <c r="AO1248" s="8">
        <v>1</v>
      </c>
      <c r="AP1248" s="8">
        <v>3000</v>
      </c>
      <c r="AQ1248" s="8">
        <v>0.5</v>
      </c>
      <c r="AR1248" s="8">
        <v>0</v>
      </c>
      <c r="AS1248" s="12">
        <v>0</v>
      </c>
      <c r="AT1248" s="8" t="s">
        <v>153</v>
      </c>
      <c r="AU1248" s="8"/>
      <c r="AV1248" s="11" t="s">
        <v>171</v>
      </c>
      <c r="AW1248" s="8" t="s">
        <v>155</v>
      </c>
      <c r="AX1248" s="10">
        <v>0</v>
      </c>
      <c r="AY1248" s="10">
        <v>0</v>
      </c>
      <c r="AZ1248" s="9" t="s">
        <v>1179</v>
      </c>
      <c r="BA1248" s="8" t="s">
        <v>1844</v>
      </c>
      <c r="BB1248" s="17">
        <v>0</v>
      </c>
      <c r="BC1248" s="17">
        <v>0</v>
      </c>
      <c r="BD1248" s="23" t="s">
        <v>1845</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70405002</v>
      </c>
      <c r="D1249" s="9" t="s">
        <v>1846</v>
      </c>
      <c r="E1249" s="10">
        <v>1</v>
      </c>
      <c r="F1249" s="12">
        <v>80000001</v>
      </c>
      <c r="G1249" s="10">
        <v>0</v>
      </c>
      <c r="H1249" s="10">
        <v>0</v>
      </c>
      <c r="I1249" s="10">
        <v>1</v>
      </c>
      <c r="J1249" s="10">
        <v>0</v>
      </c>
      <c r="K1249" s="10">
        <v>0</v>
      </c>
      <c r="L1249" s="8">
        <v>0</v>
      </c>
      <c r="M1249" s="8">
        <v>0</v>
      </c>
      <c r="N1249" s="8">
        <v>2</v>
      </c>
      <c r="O1249" s="8">
        <v>1</v>
      </c>
      <c r="P1249" s="8">
        <v>0.3</v>
      </c>
      <c r="Q1249" s="8">
        <v>0</v>
      </c>
      <c r="R1249" s="12">
        <v>0</v>
      </c>
      <c r="S1249" s="8">
        <v>0</v>
      </c>
      <c r="T1249" s="8">
        <v>1</v>
      </c>
      <c r="U1249" s="8">
        <v>2</v>
      </c>
      <c r="V1249" s="8">
        <v>0</v>
      </c>
      <c r="W1249" s="8">
        <v>3</v>
      </c>
      <c r="X1249" s="8"/>
      <c r="Y1249" s="8">
        <v>0</v>
      </c>
      <c r="Z1249" s="8">
        <v>1</v>
      </c>
      <c r="AA1249" s="8">
        <v>0</v>
      </c>
      <c r="AB1249" s="8">
        <v>0</v>
      </c>
      <c r="AC1249" s="8">
        <v>0</v>
      </c>
      <c r="AD1249" s="8">
        <v>0</v>
      </c>
      <c r="AE1249" s="8">
        <v>15</v>
      </c>
      <c r="AF1249" s="8">
        <v>1</v>
      </c>
      <c r="AG1249" s="8" t="s">
        <v>884</v>
      </c>
      <c r="AH1249" s="12">
        <v>0</v>
      </c>
      <c r="AI1249" s="12">
        <v>1</v>
      </c>
      <c r="AJ1249" s="12">
        <v>0</v>
      </c>
      <c r="AK1249" s="12">
        <v>3</v>
      </c>
      <c r="AL1249" s="8">
        <v>0</v>
      </c>
      <c r="AM1249" s="8">
        <v>0</v>
      </c>
      <c r="AN1249" s="8">
        <v>0</v>
      </c>
      <c r="AO1249" s="8">
        <v>2.5</v>
      </c>
      <c r="AP1249" s="8">
        <v>5000</v>
      </c>
      <c r="AQ1249" s="8">
        <v>2</v>
      </c>
      <c r="AR1249" s="8">
        <v>0</v>
      </c>
      <c r="AS1249" s="12">
        <v>0</v>
      </c>
      <c r="AT1249" s="8">
        <v>80001030</v>
      </c>
      <c r="AU1249" s="8"/>
      <c r="AV1249" s="11" t="s">
        <v>189</v>
      </c>
      <c r="AW1249" s="8" t="s">
        <v>159</v>
      </c>
      <c r="AX1249" s="10">
        <v>10000007</v>
      </c>
      <c r="AY1249" s="10">
        <v>70405001</v>
      </c>
      <c r="AZ1249" s="9" t="s">
        <v>156</v>
      </c>
      <c r="BA1249" s="8">
        <v>0</v>
      </c>
      <c r="BB1249" s="17">
        <v>0</v>
      </c>
      <c r="BC1249" s="17">
        <v>0</v>
      </c>
      <c r="BD1249" s="23" t="s">
        <v>1847</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20.1" customHeight="1" spans="3:76">
      <c r="C1250" s="10">
        <v>70405003</v>
      </c>
      <c r="D1250" s="9" t="s">
        <v>1747</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2.5</v>
      </c>
      <c r="X1250" s="8"/>
      <c r="Y1250" s="8">
        <v>0</v>
      </c>
      <c r="Z1250" s="8">
        <v>1</v>
      </c>
      <c r="AA1250" s="8">
        <v>0</v>
      </c>
      <c r="AB1250" s="8">
        <v>0</v>
      </c>
      <c r="AC1250" s="8">
        <v>0</v>
      </c>
      <c r="AD1250" s="8">
        <v>0</v>
      </c>
      <c r="AE1250" s="8">
        <v>15</v>
      </c>
      <c r="AF1250" s="8">
        <v>1</v>
      </c>
      <c r="AG1250" s="8">
        <v>3</v>
      </c>
      <c r="AH1250" s="12">
        <v>4</v>
      </c>
      <c r="AI1250" s="12">
        <v>1</v>
      </c>
      <c r="AJ1250" s="12">
        <v>0</v>
      </c>
      <c r="AK1250" s="12">
        <v>1.5</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70405002</v>
      </c>
      <c r="AZ1250" s="9" t="s">
        <v>156</v>
      </c>
      <c r="BA1250" s="8" t="s">
        <v>1848</v>
      </c>
      <c r="BB1250" s="17">
        <v>0</v>
      </c>
      <c r="BC1250" s="17">
        <v>0</v>
      </c>
      <c r="BD1250" s="23" t="s">
        <v>1756</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70405004</v>
      </c>
      <c r="D1251" s="9" t="s">
        <v>1750</v>
      </c>
      <c r="E1251" s="10">
        <v>1</v>
      </c>
      <c r="F1251" s="12">
        <v>80000001</v>
      </c>
      <c r="G1251" s="10">
        <v>0</v>
      </c>
      <c r="H1251" s="10">
        <v>0</v>
      </c>
      <c r="I1251" s="10">
        <v>1</v>
      </c>
      <c r="J1251" s="10">
        <v>0</v>
      </c>
      <c r="K1251" s="10">
        <v>0</v>
      </c>
      <c r="L1251" s="8">
        <v>0</v>
      </c>
      <c r="M1251" s="8">
        <v>0</v>
      </c>
      <c r="N1251" s="8">
        <v>2</v>
      </c>
      <c r="O1251" s="8">
        <v>1</v>
      </c>
      <c r="P1251" s="8">
        <v>1</v>
      </c>
      <c r="Q1251" s="8">
        <v>0</v>
      </c>
      <c r="R1251" s="12">
        <v>0</v>
      </c>
      <c r="S1251" s="8">
        <v>0</v>
      </c>
      <c r="T1251" s="8">
        <v>1</v>
      </c>
      <c r="U1251" s="8">
        <v>2</v>
      </c>
      <c r="V1251" s="8">
        <v>0</v>
      </c>
      <c r="W1251" s="8">
        <v>3</v>
      </c>
      <c r="X1251" s="8"/>
      <c r="Y1251" s="8">
        <v>0</v>
      </c>
      <c r="Z1251" s="8">
        <v>1</v>
      </c>
      <c r="AA1251" s="8">
        <v>0</v>
      </c>
      <c r="AB1251" s="8">
        <v>0</v>
      </c>
      <c r="AC1251" s="8">
        <v>0</v>
      </c>
      <c r="AD1251" s="8">
        <v>0</v>
      </c>
      <c r="AE1251" s="8">
        <v>6</v>
      </c>
      <c r="AF1251" s="8">
        <v>1</v>
      </c>
      <c r="AG1251" s="8">
        <v>3</v>
      </c>
      <c r="AH1251" s="12">
        <v>6</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70405003</v>
      </c>
      <c r="AZ1251" s="9" t="s">
        <v>156</v>
      </c>
      <c r="BA1251" s="8" t="s">
        <v>1849</v>
      </c>
      <c r="BB1251" s="17">
        <v>0</v>
      </c>
      <c r="BC1251" s="17">
        <v>0</v>
      </c>
      <c r="BD1251" s="23" t="s">
        <v>1782</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70405005</v>
      </c>
      <c r="D1252" s="11" t="s">
        <v>994</v>
      </c>
      <c r="E1252" s="10">
        <v>1</v>
      </c>
      <c r="F1252" s="12">
        <v>80000001</v>
      </c>
      <c r="G1252" s="10">
        <v>0</v>
      </c>
      <c r="H1252" s="10">
        <v>0</v>
      </c>
      <c r="I1252" s="10">
        <v>1</v>
      </c>
      <c r="J1252" s="10">
        <v>0</v>
      </c>
      <c r="K1252" s="10">
        <v>0</v>
      </c>
      <c r="L1252" s="10">
        <v>0</v>
      </c>
      <c r="M1252" s="10">
        <v>0</v>
      </c>
      <c r="N1252" s="8">
        <v>2</v>
      </c>
      <c r="O1252" s="10">
        <v>2</v>
      </c>
      <c r="P1252" s="10">
        <v>0.3</v>
      </c>
      <c r="Q1252" s="10">
        <v>0</v>
      </c>
      <c r="R1252" s="12">
        <v>0</v>
      </c>
      <c r="S1252" s="17">
        <v>0</v>
      </c>
      <c r="T1252" s="8">
        <v>1</v>
      </c>
      <c r="U1252" s="10">
        <v>2</v>
      </c>
      <c r="V1252" s="10">
        <v>0</v>
      </c>
      <c r="W1252" s="10">
        <v>0</v>
      </c>
      <c r="X1252" s="10"/>
      <c r="Y1252" s="10">
        <v>0</v>
      </c>
      <c r="Z1252" s="10">
        <v>0</v>
      </c>
      <c r="AA1252" s="10">
        <v>0</v>
      </c>
      <c r="AB1252" s="10">
        <v>0</v>
      </c>
      <c r="AC1252" s="8">
        <v>0</v>
      </c>
      <c r="AD1252" s="10">
        <v>0</v>
      </c>
      <c r="AE1252" s="8">
        <v>15</v>
      </c>
      <c r="AF1252" s="10">
        <v>0</v>
      </c>
      <c r="AG1252" s="10">
        <v>0</v>
      </c>
      <c r="AH1252" s="12">
        <v>2</v>
      </c>
      <c r="AI1252" s="12">
        <v>0</v>
      </c>
      <c r="AJ1252" s="12">
        <v>0</v>
      </c>
      <c r="AK1252" s="12">
        <v>0</v>
      </c>
      <c r="AL1252" s="10">
        <v>0</v>
      </c>
      <c r="AM1252" s="10">
        <v>0</v>
      </c>
      <c r="AN1252" s="10">
        <v>0</v>
      </c>
      <c r="AO1252" s="10">
        <v>0</v>
      </c>
      <c r="AP1252" s="10">
        <v>1000</v>
      </c>
      <c r="AQ1252" s="10">
        <v>0</v>
      </c>
      <c r="AR1252" s="10">
        <v>0</v>
      </c>
      <c r="AS1252" s="12">
        <v>90402005</v>
      </c>
      <c r="AT1252" s="10" t="s">
        <v>153</v>
      </c>
      <c r="AU1252" s="10"/>
      <c r="AV1252" s="11" t="s">
        <v>171</v>
      </c>
      <c r="AW1252" s="10" t="s">
        <v>388</v>
      </c>
      <c r="AX1252" s="10">
        <v>0</v>
      </c>
      <c r="AY1252" s="10">
        <v>0</v>
      </c>
      <c r="AZ1252" s="11" t="s">
        <v>156</v>
      </c>
      <c r="BA1252" s="11" t="s">
        <v>153</v>
      </c>
      <c r="BB1252" s="17">
        <v>0</v>
      </c>
      <c r="BC1252" s="17">
        <v>0</v>
      </c>
      <c r="BD1252" s="39" t="s">
        <v>1766</v>
      </c>
      <c r="BE1252" s="10">
        <v>0</v>
      </c>
      <c r="BF1252" s="8">
        <v>0</v>
      </c>
      <c r="BG1252" s="10">
        <v>0</v>
      </c>
      <c r="BH1252" s="10">
        <v>0</v>
      </c>
      <c r="BI1252" s="10">
        <v>0</v>
      </c>
      <c r="BJ1252" s="10">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70405006</v>
      </c>
      <c r="D1253" s="9" t="s">
        <v>1724</v>
      </c>
      <c r="E1253" s="10">
        <v>1</v>
      </c>
      <c r="F1253" s="12">
        <v>80000001</v>
      </c>
      <c r="G1253" s="10">
        <v>0</v>
      </c>
      <c r="H1253" s="10">
        <v>0</v>
      </c>
      <c r="I1253" s="10">
        <v>1</v>
      </c>
      <c r="J1253" s="10">
        <v>0</v>
      </c>
      <c r="K1253" s="10">
        <v>0</v>
      </c>
      <c r="L1253" s="8">
        <v>0</v>
      </c>
      <c r="M1253" s="8">
        <v>0</v>
      </c>
      <c r="N1253" s="8">
        <v>2</v>
      </c>
      <c r="O1253" s="8">
        <v>1</v>
      </c>
      <c r="P1253" s="8">
        <v>0.3</v>
      </c>
      <c r="Q1253" s="8">
        <v>0</v>
      </c>
      <c r="R1253" s="12">
        <v>0</v>
      </c>
      <c r="S1253" s="8">
        <v>0</v>
      </c>
      <c r="T1253" s="8">
        <v>1</v>
      </c>
      <c r="U1253" s="8">
        <v>2</v>
      </c>
      <c r="V1253" s="8">
        <v>0</v>
      </c>
      <c r="W1253" s="8">
        <v>3</v>
      </c>
      <c r="X1253" s="8"/>
      <c r="Y1253" s="8">
        <v>350</v>
      </c>
      <c r="Z1253" s="8">
        <v>0</v>
      </c>
      <c r="AA1253" s="8">
        <v>0</v>
      </c>
      <c r="AB1253" s="8">
        <v>0</v>
      </c>
      <c r="AC1253" s="8">
        <v>0</v>
      </c>
      <c r="AD1253" s="8">
        <v>0</v>
      </c>
      <c r="AE1253" s="8">
        <v>9</v>
      </c>
      <c r="AF1253" s="8">
        <v>2</v>
      </c>
      <c r="AG1253" s="8" t="s">
        <v>152</v>
      </c>
      <c r="AH1253" s="12">
        <v>0</v>
      </c>
      <c r="AI1253" s="12">
        <v>2</v>
      </c>
      <c r="AJ1253" s="12">
        <v>0</v>
      </c>
      <c r="AK1253" s="12">
        <v>1.5</v>
      </c>
      <c r="AL1253" s="8">
        <v>0</v>
      </c>
      <c r="AM1253" s="8">
        <v>0</v>
      </c>
      <c r="AN1253" s="8">
        <v>0</v>
      </c>
      <c r="AO1253" s="8">
        <v>1</v>
      </c>
      <c r="AP1253" s="8">
        <v>3000</v>
      </c>
      <c r="AQ1253" s="8">
        <v>0.5</v>
      </c>
      <c r="AR1253" s="8">
        <v>0</v>
      </c>
      <c r="AS1253" s="12">
        <v>0</v>
      </c>
      <c r="AT1253" s="8" t="s">
        <v>1830</v>
      </c>
      <c r="AU1253" s="8"/>
      <c r="AV1253" s="9" t="s">
        <v>158</v>
      </c>
      <c r="AW1253" s="8" t="s">
        <v>155</v>
      </c>
      <c r="AX1253" s="10">
        <v>10000007</v>
      </c>
      <c r="AY1253" s="10">
        <v>70403002</v>
      </c>
      <c r="AZ1253" s="9" t="s">
        <v>156</v>
      </c>
      <c r="BA1253" s="8">
        <v>0</v>
      </c>
      <c r="BB1253" s="17">
        <v>0</v>
      </c>
      <c r="BC1253" s="17">
        <v>0</v>
      </c>
      <c r="BD1253" s="23" t="s">
        <v>1725</v>
      </c>
      <c r="BE1253" s="8">
        <v>0</v>
      </c>
      <c r="BF1253" s="8">
        <v>0</v>
      </c>
      <c r="BG1253" s="8">
        <v>0</v>
      </c>
      <c r="BH1253" s="8">
        <v>0</v>
      </c>
      <c r="BI1253" s="8">
        <v>0</v>
      </c>
      <c r="BJ1253" s="8">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19.5" customHeight="1" spans="3:76">
      <c r="C1254" s="10">
        <v>70405007</v>
      </c>
      <c r="D1254" s="9" t="s">
        <v>1850</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2</v>
      </c>
      <c r="X1254" s="8"/>
      <c r="Y1254" s="8">
        <v>0</v>
      </c>
      <c r="Z1254" s="8">
        <v>1</v>
      </c>
      <c r="AA1254" s="8">
        <v>0</v>
      </c>
      <c r="AB1254" s="8">
        <v>0</v>
      </c>
      <c r="AC1254" s="8">
        <v>0</v>
      </c>
      <c r="AD1254" s="8">
        <v>0</v>
      </c>
      <c r="AE1254" s="8">
        <v>20</v>
      </c>
      <c r="AF1254" s="8">
        <v>1</v>
      </c>
      <c r="AG1254" s="8" t="s">
        <v>165</v>
      </c>
      <c r="AH1254" s="12">
        <v>1</v>
      </c>
      <c r="AI1254" s="12">
        <v>0</v>
      </c>
      <c r="AJ1254" s="12">
        <v>0</v>
      </c>
      <c r="AK1254" s="12">
        <v>0</v>
      </c>
      <c r="AL1254" s="8">
        <v>0</v>
      </c>
      <c r="AM1254" s="8">
        <v>0</v>
      </c>
      <c r="AN1254" s="8">
        <v>0</v>
      </c>
      <c r="AO1254" s="8">
        <v>0.5</v>
      </c>
      <c r="AP1254" s="8">
        <v>999999</v>
      </c>
      <c r="AQ1254" s="8">
        <v>2</v>
      </c>
      <c r="AR1254" s="8">
        <v>0</v>
      </c>
      <c r="AS1254" s="12">
        <v>0</v>
      </c>
      <c r="AT1254" s="8" t="s">
        <v>1830</v>
      </c>
      <c r="AU1254" s="8"/>
      <c r="AV1254" s="11" t="s">
        <v>154</v>
      </c>
      <c r="AW1254" s="8" t="s">
        <v>159</v>
      </c>
      <c r="AX1254" s="10">
        <v>10000007</v>
      </c>
      <c r="AY1254" s="10">
        <v>70405007</v>
      </c>
      <c r="AZ1254" s="11" t="s">
        <v>215</v>
      </c>
      <c r="BA1254" s="11" t="s">
        <v>216</v>
      </c>
      <c r="BB1254" s="17">
        <v>0</v>
      </c>
      <c r="BC1254" s="17">
        <v>0</v>
      </c>
      <c r="BD1254" s="23" t="s">
        <v>1851</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20.1" customHeight="1" spans="3:76">
      <c r="C1255" s="10">
        <v>70405008</v>
      </c>
      <c r="D1255" s="11" t="s">
        <v>1687</v>
      </c>
      <c r="E1255" s="10">
        <v>1</v>
      </c>
      <c r="F1255" s="12">
        <v>80000001</v>
      </c>
      <c r="G1255" s="10">
        <v>0</v>
      </c>
      <c r="H1255" s="10">
        <v>0</v>
      </c>
      <c r="I1255" s="10">
        <v>1</v>
      </c>
      <c r="J1255" s="10">
        <v>0</v>
      </c>
      <c r="K1255" s="10">
        <v>0</v>
      </c>
      <c r="L1255" s="10">
        <v>0</v>
      </c>
      <c r="M1255" s="10">
        <v>0</v>
      </c>
      <c r="N1255" s="8">
        <v>2</v>
      </c>
      <c r="O1255" s="10">
        <v>2</v>
      </c>
      <c r="P1255" s="10">
        <v>0.6</v>
      </c>
      <c r="Q1255" s="10">
        <v>0</v>
      </c>
      <c r="R1255" s="12">
        <v>0</v>
      </c>
      <c r="S1255" s="17">
        <v>0</v>
      </c>
      <c r="T1255" s="8">
        <v>1</v>
      </c>
      <c r="U1255" s="10">
        <v>2</v>
      </c>
      <c r="V1255" s="10">
        <v>0</v>
      </c>
      <c r="W1255" s="10">
        <v>0</v>
      </c>
      <c r="X1255" s="10"/>
      <c r="Y1255" s="10">
        <v>0</v>
      </c>
      <c r="Z1255" s="10">
        <v>0</v>
      </c>
      <c r="AA1255" s="10">
        <v>0</v>
      </c>
      <c r="AB1255" s="10">
        <v>0</v>
      </c>
      <c r="AC1255" s="8">
        <v>0</v>
      </c>
      <c r="AD1255" s="10">
        <v>0</v>
      </c>
      <c r="AE1255" s="10">
        <v>20</v>
      </c>
      <c r="AF1255" s="10">
        <v>0</v>
      </c>
      <c r="AG1255" s="10">
        <v>0</v>
      </c>
      <c r="AH1255" s="12">
        <v>2</v>
      </c>
      <c r="AI1255" s="12">
        <v>0</v>
      </c>
      <c r="AJ1255" s="12">
        <v>0</v>
      </c>
      <c r="AK1255" s="12">
        <v>0</v>
      </c>
      <c r="AL1255" s="10">
        <v>0</v>
      </c>
      <c r="AM1255" s="10">
        <v>0</v>
      </c>
      <c r="AN1255" s="10">
        <v>0</v>
      </c>
      <c r="AO1255" s="10">
        <v>0</v>
      </c>
      <c r="AP1255" s="10">
        <v>1000</v>
      </c>
      <c r="AQ1255" s="10">
        <v>0</v>
      </c>
      <c r="AR1255" s="10">
        <v>0</v>
      </c>
      <c r="AS1255" s="12">
        <v>90401004</v>
      </c>
      <c r="AT1255" s="10" t="s">
        <v>153</v>
      </c>
      <c r="AU1255" s="10"/>
      <c r="AV1255" s="11" t="s">
        <v>171</v>
      </c>
      <c r="AW1255" s="10" t="s">
        <v>388</v>
      </c>
      <c r="AX1255" s="10">
        <v>0</v>
      </c>
      <c r="AY1255" s="10">
        <v>40000003</v>
      </c>
      <c r="AZ1255" s="11" t="s">
        <v>156</v>
      </c>
      <c r="BA1255" s="11" t="s">
        <v>153</v>
      </c>
      <c r="BB1255" s="17">
        <v>0</v>
      </c>
      <c r="BC1255" s="17">
        <v>0</v>
      </c>
      <c r="BD1255" s="39" t="s">
        <v>1822</v>
      </c>
      <c r="BE1255" s="10">
        <v>0</v>
      </c>
      <c r="BF1255" s="8">
        <v>0</v>
      </c>
      <c r="BG1255" s="10">
        <v>0</v>
      </c>
      <c r="BH1255" s="10">
        <v>0</v>
      </c>
      <c r="BI1255" s="10">
        <v>0</v>
      </c>
      <c r="BJ1255" s="10">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19.5" customHeight="1" spans="3:76">
      <c r="C1256" s="10">
        <v>70405009</v>
      </c>
      <c r="D1256" s="11" t="s">
        <v>603</v>
      </c>
      <c r="E1256" s="10">
        <v>1</v>
      </c>
      <c r="F1256" s="12">
        <v>80000001</v>
      </c>
      <c r="G1256" s="10">
        <v>0</v>
      </c>
      <c r="H1256" s="10">
        <v>0</v>
      </c>
      <c r="I1256" s="10">
        <v>1</v>
      </c>
      <c r="J1256" s="10">
        <v>0</v>
      </c>
      <c r="K1256" s="10">
        <v>0</v>
      </c>
      <c r="L1256" s="10">
        <v>0</v>
      </c>
      <c r="M1256" s="10">
        <v>0</v>
      </c>
      <c r="N1256" s="8">
        <v>2</v>
      </c>
      <c r="O1256" s="10">
        <v>2</v>
      </c>
      <c r="P1256" s="10">
        <v>0.8</v>
      </c>
      <c r="Q1256" s="10">
        <v>0</v>
      </c>
      <c r="R1256" s="12">
        <v>0</v>
      </c>
      <c r="S1256" s="17">
        <v>0</v>
      </c>
      <c r="T1256" s="8">
        <v>1</v>
      </c>
      <c r="U1256" s="10">
        <v>2</v>
      </c>
      <c r="V1256" s="10">
        <v>0</v>
      </c>
      <c r="W1256" s="10">
        <v>5</v>
      </c>
      <c r="X1256" s="10"/>
      <c r="Y1256" s="10">
        <v>0</v>
      </c>
      <c r="Z1256" s="10">
        <v>0</v>
      </c>
      <c r="AA1256" s="10">
        <v>0</v>
      </c>
      <c r="AB1256" s="10">
        <v>0</v>
      </c>
      <c r="AC1256" s="8">
        <v>0</v>
      </c>
      <c r="AD1256" s="10">
        <v>0</v>
      </c>
      <c r="AE1256" s="10">
        <v>30</v>
      </c>
      <c r="AF1256" s="10">
        <v>1</v>
      </c>
      <c r="AG1256" s="10">
        <v>1</v>
      </c>
      <c r="AH1256" s="12">
        <v>2</v>
      </c>
      <c r="AI1256" s="12">
        <v>2</v>
      </c>
      <c r="AJ1256" s="12">
        <v>0</v>
      </c>
      <c r="AK1256" s="12">
        <v>1.5</v>
      </c>
      <c r="AL1256" s="10">
        <v>0</v>
      </c>
      <c r="AM1256" s="10">
        <v>0</v>
      </c>
      <c r="AN1256" s="10">
        <v>0</v>
      </c>
      <c r="AO1256" s="10">
        <v>1</v>
      </c>
      <c r="AP1256" s="10">
        <v>30000</v>
      </c>
      <c r="AQ1256" s="10">
        <v>0</v>
      </c>
      <c r="AR1256" s="10">
        <v>4</v>
      </c>
      <c r="AS1256" s="12">
        <v>0</v>
      </c>
      <c r="AT1256" s="10" t="s">
        <v>153</v>
      </c>
      <c r="AU1256" s="10"/>
      <c r="AV1256" s="11" t="s">
        <v>171</v>
      </c>
      <c r="AW1256" s="10" t="s">
        <v>155</v>
      </c>
      <c r="AX1256" s="10">
        <v>10003002</v>
      </c>
      <c r="AY1256" s="10">
        <v>70405007</v>
      </c>
      <c r="AZ1256" s="11" t="s">
        <v>194</v>
      </c>
      <c r="BA1256" s="11">
        <v>0</v>
      </c>
      <c r="BB1256" s="17">
        <v>0</v>
      </c>
      <c r="BC1256" s="17">
        <v>0</v>
      </c>
      <c r="BD1256" s="39" t="s">
        <v>1852</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70501001</v>
      </c>
      <c r="D1257" s="9" t="s">
        <v>1726</v>
      </c>
      <c r="E1257" s="8">
        <v>1</v>
      </c>
      <c r="F1257" s="12">
        <v>80000001</v>
      </c>
      <c r="G1257" s="10">
        <v>0</v>
      </c>
      <c r="H1257" s="10">
        <v>0</v>
      </c>
      <c r="I1257" s="10">
        <v>1</v>
      </c>
      <c r="J1257" s="10">
        <v>0</v>
      </c>
      <c r="K1257" s="10">
        <v>0</v>
      </c>
      <c r="L1257" s="8">
        <v>0</v>
      </c>
      <c r="M1257" s="8">
        <v>0</v>
      </c>
      <c r="N1257" s="8">
        <v>2</v>
      </c>
      <c r="O1257" s="8">
        <v>2</v>
      </c>
      <c r="P1257" s="8">
        <v>0.8</v>
      </c>
      <c r="Q1257" s="8">
        <v>0</v>
      </c>
      <c r="R1257" s="12">
        <v>0</v>
      </c>
      <c r="S1257" s="8">
        <v>0</v>
      </c>
      <c r="T1257" s="8">
        <v>1</v>
      </c>
      <c r="U1257" s="8">
        <v>2</v>
      </c>
      <c r="V1257" s="8">
        <v>0</v>
      </c>
      <c r="W1257" s="8">
        <v>0</v>
      </c>
      <c r="X1257" s="8"/>
      <c r="Y1257" s="8">
        <v>0</v>
      </c>
      <c r="Z1257" s="8">
        <v>0</v>
      </c>
      <c r="AA1257" s="8">
        <v>0</v>
      </c>
      <c r="AB1257" s="8">
        <v>0</v>
      </c>
      <c r="AC1257" s="8">
        <v>0</v>
      </c>
      <c r="AD1257" s="8">
        <v>0</v>
      </c>
      <c r="AE1257" s="8">
        <v>15</v>
      </c>
      <c r="AF1257" s="8">
        <v>0</v>
      </c>
      <c r="AG1257" s="8">
        <v>0</v>
      </c>
      <c r="AH1257" s="12">
        <v>2</v>
      </c>
      <c r="AI1257" s="12">
        <v>2</v>
      </c>
      <c r="AJ1257" s="12">
        <v>0</v>
      </c>
      <c r="AK1257" s="12">
        <v>1.5</v>
      </c>
      <c r="AL1257" s="8">
        <v>0</v>
      </c>
      <c r="AM1257" s="8">
        <v>0</v>
      </c>
      <c r="AN1257" s="8">
        <v>0</v>
      </c>
      <c r="AO1257" s="8">
        <v>1</v>
      </c>
      <c r="AP1257" s="8">
        <v>3000</v>
      </c>
      <c r="AQ1257" s="8">
        <v>0.5</v>
      </c>
      <c r="AR1257" s="8">
        <v>0</v>
      </c>
      <c r="AS1257" s="12">
        <v>0</v>
      </c>
      <c r="AT1257" s="8" t="s">
        <v>153</v>
      </c>
      <c r="AU1257" s="8"/>
      <c r="AV1257" s="11" t="s">
        <v>171</v>
      </c>
      <c r="AW1257" s="8" t="s">
        <v>155</v>
      </c>
      <c r="AX1257" s="10">
        <v>0</v>
      </c>
      <c r="AY1257" s="10">
        <v>0</v>
      </c>
      <c r="AZ1257" s="9" t="s">
        <v>1179</v>
      </c>
      <c r="BA1257" s="8" t="s">
        <v>1853</v>
      </c>
      <c r="BB1257" s="17">
        <v>0</v>
      </c>
      <c r="BC1257" s="17">
        <v>0</v>
      </c>
      <c r="BD1257" s="23" t="s">
        <v>1845</v>
      </c>
      <c r="BE1257" s="8">
        <v>0</v>
      </c>
      <c r="BF1257" s="8">
        <v>0</v>
      </c>
      <c r="BG1257" s="8">
        <v>0</v>
      </c>
      <c r="BH1257" s="8">
        <v>0</v>
      </c>
      <c r="BI1257" s="8">
        <v>0</v>
      </c>
      <c r="BJ1257" s="8">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20.1" customHeight="1" spans="3:76">
      <c r="C1258" s="10">
        <v>70501002</v>
      </c>
      <c r="D1258" s="11" t="s">
        <v>342</v>
      </c>
      <c r="E1258" s="10">
        <v>1</v>
      </c>
      <c r="F1258" s="12">
        <v>80000001</v>
      </c>
      <c r="G1258" s="10">
        <v>0</v>
      </c>
      <c r="H1258" s="10">
        <v>0</v>
      </c>
      <c r="I1258" s="10">
        <v>1</v>
      </c>
      <c r="J1258" s="10">
        <v>0</v>
      </c>
      <c r="K1258" s="10">
        <v>0</v>
      </c>
      <c r="L1258" s="10">
        <v>0</v>
      </c>
      <c r="M1258" s="10">
        <v>0</v>
      </c>
      <c r="N1258" s="8">
        <v>2</v>
      </c>
      <c r="O1258" s="10">
        <v>1</v>
      </c>
      <c r="P1258" s="10">
        <v>0.05</v>
      </c>
      <c r="Q1258" s="10">
        <v>0</v>
      </c>
      <c r="R1258" s="12">
        <v>0</v>
      </c>
      <c r="S1258" s="17">
        <v>0</v>
      </c>
      <c r="T1258" s="8">
        <v>1</v>
      </c>
      <c r="U1258" s="10">
        <v>1</v>
      </c>
      <c r="V1258" s="10">
        <v>0</v>
      </c>
      <c r="W1258" s="10">
        <v>2</v>
      </c>
      <c r="X1258" s="10"/>
      <c r="Y1258" s="10">
        <v>0</v>
      </c>
      <c r="Z1258" s="10">
        <v>0</v>
      </c>
      <c r="AA1258" s="10">
        <v>0</v>
      </c>
      <c r="AB1258" s="10">
        <v>0</v>
      </c>
      <c r="AC1258" s="8">
        <v>0</v>
      </c>
      <c r="AD1258" s="10">
        <v>0</v>
      </c>
      <c r="AE1258" s="10">
        <v>10</v>
      </c>
      <c r="AF1258" s="10">
        <v>0</v>
      </c>
      <c r="AG1258" s="10">
        <v>0</v>
      </c>
      <c r="AH1258" s="12">
        <v>7</v>
      </c>
      <c r="AI1258" s="12">
        <v>0</v>
      </c>
      <c r="AJ1258" s="12">
        <v>0</v>
      </c>
      <c r="AK1258" s="12">
        <v>0</v>
      </c>
      <c r="AL1258" s="10">
        <v>0</v>
      </c>
      <c r="AM1258" s="10">
        <v>0</v>
      </c>
      <c r="AN1258" s="10">
        <v>0</v>
      </c>
      <c r="AO1258" s="10">
        <v>0</v>
      </c>
      <c r="AP1258" s="10">
        <v>1000</v>
      </c>
      <c r="AQ1258" s="10">
        <v>0.5</v>
      </c>
      <c r="AR1258" s="10">
        <v>0</v>
      </c>
      <c r="AS1258" s="12">
        <v>0</v>
      </c>
      <c r="AT1258" s="10" t="s">
        <v>1745</v>
      </c>
      <c r="AU1258" s="10"/>
      <c r="AV1258" s="11" t="s">
        <v>182</v>
      </c>
      <c r="AW1258" s="10">
        <v>0</v>
      </c>
      <c r="AX1258" s="10">
        <v>10007001</v>
      </c>
      <c r="AY1258" s="10">
        <v>0</v>
      </c>
      <c r="AZ1258" s="11" t="s">
        <v>156</v>
      </c>
      <c r="BA1258" s="11" t="s">
        <v>153</v>
      </c>
      <c r="BB1258" s="17">
        <v>0</v>
      </c>
      <c r="BC1258" s="17">
        <v>0</v>
      </c>
      <c r="BD1258" s="39" t="s">
        <v>1746</v>
      </c>
      <c r="BE1258" s="10">
        <v>0</v>
      </c>
      <c r="BF1258" s="8">
        <v>0</v>
      </c>
      <c r="BG1258" s="10">
        <v>0</v>
      </c>
      <c r="BH1258" s="10">
        <v>0</v>
      </c>
      <c r="BI1258" s="10">
        <v>0</v>
      </c>
      <c r="BJ1258" s="10">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70501003</v>
      </c>
      <c r="D1259" s="11" t="s">
        <v>1687</v>
      </c>
      <c r="E1259" s="10">
        <v>1</v>
      </c>
      <c r="F1259" s="12">
        <v>80000001</v>
      </c>
      <c r="G1259" s="10">
        <v>0</v>
      </c>
      <c r="H1259" s="10">
        <v>0</v>
      </c>
      <c r="I1259" s="10">
        <v>1</v>
      </c>
      <c r="J1259" s="10">
        <v>0</v>
      </c>
      <c r="K1259" s="10">
        <v>0</v>
      </c>
      <c r="L1259" s="10">
        <v>0</v>
      </c>
      <c r="M1259" s="10">
        <v>0</v>
      </c>
      <c r="N1259" s="8">
        <v>2</v>
      </c>
      <c r="O1259" s="10">
        <v>2</v>
      </c>
      <c r="P1259" s="10">
        <v>0.6</v>
      </c>
      <c r="Q1259" s="10">
        <v>0</v>
      </c>
      <c r="R1259" s="12">
        <v>0</v>
      </c>
      <c r="S1259" s="17">
        <v>0</v>
      </c>
      <c r="T1259" s="8">
        <v>1</v>
      </c>
      <c r="U1259" s="10">
        <v>2</v>
      </c>
      <c r="V1259" s="10">
        <v>0</v>
      </c>
      <c r="W1259" s="10">
        <v>0</v>
      </c>
      <c r="X1259" s="10"/>
      <c r="Y1259" s="10">
        <v>0</v>
      </c>
      <c r="Z1259" s="10">
        <v>0</v>
      </c>
      <c r="AA1259" s="10">
        <v>0</v>
      </c>
      <c r="AB1259" s="10">
        <v>0</v>
      </c>
      <c r="AC1259" s="8">
        <v>0</v>
      </c>
      <c r="AD1259" s="10">
        <v>0</v>
      </c>
      <c r="AE1259" s="10">
        <v>20</v>
      </c>
      <c r="AF1259" s="10">
        <v>0</v>
      </c>
      <c r="AG1259" s="10">
        <v>0</v>
      </c>
      <c r="AH1259" s="12">
        <v>2</v>
      </c>
      <c r="AI1259" s="12">
        <v>0</v>
      </c>
      <c r="AJ1259" s="12">
        <v>0</v>
      </c>
      <c r="AK1259" s="12">
        <v>0</v>
      </c>
      <c r="AL1259" s="10">
        <v>0</v>
      </c>
      <c r="AM1259" s="10">
        <v>0</v>
      </c>
      <c r="AN1259" s="10">
        <v>0</v>
      </c>
      <c r="AO1259" s="10">
        <v>0</v>
      </c>
      <c r="AP1259" s="10">
        <v>1000</v>
      </c>
      <c r="AQ1259" s="10">
        <v>0</v>
      </c>
      <c r="AR1259" s="10">
        <v>0</v>
      </c>
      <c r="AS1259" s="12">
        <v>90401004</v>
      </c>
      <c r="AT1259" s="10" t="s">
        <v>153</v>
      </c>
      <c r="AU1259" s="10"/>
      <c r="AV1259" s="11" t="s">
        <v>153</v>
      </c>
      <c r="AW1259" s="10" t="s">
        <v>388</v>
      </c>
      <c r="AX1259" s="10">
        <v>0</v>
      </c>
      <c r="AY1259" s="10">
        <v>40000003</v>
      </c>
      <c r="AZ1259" s="11" t="s">
        <v>156</v>
      </c>
      <c r="BA1259" s="11" t="s">
        <v>153</v>
      </c>
      <c r="BB1259" s="17">
        <v>0</v>
      </c>
      <c r="BC1259" s="17">
        <v>0</v>
      </c>
      <c r="BD1259" s="39" t="s">
        <v>1822</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70501004</v>
      </c>
      <c r="D1260" s="11" t="s">
        <v>1379</v>
      </c>
      <c r="E1260" s="10">
        <v>1</v>
      </c>
      <c r="F1260" s="12">
        <v>80000001</v>
      </c>
      <c r="G1260" s="10">
        <v>0</v>
      </c>
      <c r="H1260" s="10">
        <v>0</v>
      </c>
      <c r="I1260" s="10">
        <v>1</v>
      </c>
      <c r="J1260" s="10">
        <v>0</v>
      </c>
      <c r="K1260" s="10">
        <v>0</v>
      </c>
      <c r="L1260" s="10">
        <v>0</v>
      </c>
      <c r="M1260" s="10">
        <v>0</v>
      </c>
      <c r="N1260" s="8">
        <v>2</v>
      </c>
      <c r="O1260" s="10">
        <v>2</v>
      </c>
      <c r="P1260" s="10">
        <v>0.3</v>
      </c>
      <c r="Q1260" s="10">
        <v>0</v>
      </c>
      <c r="R1260" s="12">
        <v>0</v>
      </c>
      <c r="S1260" s="17">
        <v>0</v>
      </c>
      <c r="T1260" s="8">
        <v>1</v>
      </c>
      <c r="U1260" s="10">
        <v>2</v>
      </c>
      <c r="V1260" s="10">
        <v>0</v>
      </c>
      <c r="W1260" s="10">
        <v>0</v>
      </c>
      <c r="X1260" s="10"/>
      <c r="Y1260" s="10">
        <v>0</v>
      </c>
      <c r="Z1260" s="10">
        <v>0</v>
      </c>
      <c r="AA1260" s="10">
        <v>0</v>
      </c>
      <c r="AB1260" s="10">
        <v>0</v>
      </c>
      <c r="AC1260" s="8">
        <v>0</v>
      </c>
      <c r="AD1260" s="10">
        <v>0</v>
      </c>
      <c r="AE1260" s="8">
        <v>15</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90304001</v>
      </c>
      <c r="AT1260" s="10" t="s">
        <v>153</v>
      </c>
      <c r="AU1260" s="10"/>
      <c r="AV1260" s="11" t="s">
        <v>154</v>
      </c>
      <c r="AW1260" s="10" t="s">
        <v>388</v>
      </c>
      <c r="AX1260" s="10">
        <v>0</v>
      </c>
      <c r="AY1260" s="10">
        <v>0</v>
      </c>
      <c r="AZ1260" s="11" t="s">
        <v>156</v>
      </c>
      <c r="BA1260" s="11" t="s">
        <v>153</v>
      </c>
      <c r="BB1260" s="17">
        <v>0</v>
      </c>
      <c r="BC1260" s="17">
        <v>0</v>
      </c>
      <c r="BD1260" s="39" t="s">
        <v>1854</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70501005</v>
      </c>
      <c r="D1261" s="9" t="s">
        <v>1823</v>
      </c>
      <c r="E1261" s="10">
        <v>1</v>
      </c>
      <c r="F1261" s="12">
        <v>80000001</v>
      </c>
      <c r="G1261" s="10">
        <v>0</v>
      </c>
      <c r="H1261" s="10">
        <v>0</v>
      </c>
      <c r="I1261" s="10">
        <v>1</v>
      </c>
      <c r="J1261" s="10">
        <v>0</v>
      </c>
      <c r="K1261" s="10">
        <v>0</v>
      </c>
      <c r="L1261" s="8">
        <v>0</v>
      </c>
      <c r="M1261" s="8">
        <v>0</v>
      </c>
      <c r="N1261" s="8">
        <v>2</v>
      </c>
      <c r="O1261" s="8">
        <v>1</v>
      </c>
      <c r="P1261" s="8">
        <v>0.3</v>
      </c>
      <c r="Q1261" s="8">
        <v>0</v>
      </c>
      <c r="R1261" s="12">
        <v>0</v>
      </c>
      <c r="S1261" s="8">
        <v>0</v>
      </c>
      <c r="T1261" s="8">
        <v>1</v>
      </c>
      <c r="U1261" s="8">
        <v>2</v>
      </c>
      <c r="V1261" s="8">
        <v>0</v>
      </c>
      <c r="W1261" s="8">
        <v>3</v>
      </c>
      <c r="X1261" s="8"/>
      <c r="Y1261" s="8">
        <v>350</v>
      </c>
      <c r="Z1261" s="8">
        <v>0</v>
      </c>
      <c r="AA1261" s="8">
        <v>0</v>
      </c>
      <c r="AB1261" s="8">
        <v>0</v>
      </c>
      <c r="AC1261" s="8">
        <v>0</v>
      </c>
      <c r="AD1261" s="8">
        <v>0</v>
      </c>
      <c r="AE1261" s="8">
        <v>9</v>
      </c>
      <c r="AF1261" s="8">
        <v>2</v>
      </c>
      <c r="AG1261" s="8" t="s">
        <v>152</v>
      </c>
      <c r="AH1261" s="12">
        <v>0</v>
      </c>
      <c r="AI1261" s="12">
        <v>2</v>
      </c>
      <c r="AJ1261" s="12">
        <v>0</v>
      </c>
      <c r="AK1261" s="12">
        <v>1.5</v>
      </c>
      <c r="AL1261" s="8">
        <v>0</v>
      </c>
      <c r="AM1261" s="8">
        <v>0</v>
      </c>
      <c r="AN1261" s="8">
        <v>0</v>
      </c>
      <c r="AO1261" s="8">
        <v>1.5</v>
      </c>
      <c r="AP1261" s="8">
        <v>3000</v>
      </c>
      <c r="AQ1261" s="8">
        <v>1</v>
      </c>
      <c r="AR1261" s="8">
        <v>0</v>
      </c>
      <c r="AS1261" s="12">
        <v>0</v>
      </c>
      <c r="AT1261" s="8" t="s">
        <v>1824</v>
      </c>
      <c r="AU1261" s="8"/>
      <c r="AV1261" s="11" t="s">
        <v>158</v>
      </c>
      <c r="AW1261" s="8" t="s">
        <v>155</v>
      </c>
      <c r="AX1261" s="10">
        <v>10000007</v>
      </c>
      <c r="AY1261" s="10">
        <v>70401006</v>
      </c>
      <c r="AZ1261" s="9" t="s">
        <v>156</v>
      </c>
      <c r="BA1261" s="8">
        <v>0</v>
      </c>
      <c r="BB1261" s="17">
        <v>0</v>
      </c>
      <c r="BC1261" s="17">
        <v>0</v>
      </c>
      <c r="BD1261" s="23" t="s">
        <v>1825</v>
      </c>
      <c r="BE1261" s="8">
        <v>0</v>
      </c>
      <c r="BF1261" s="8">
        <v>0</v>
      </c>
      <c r="BG1261" s="8">
        <v>0</v>
      </c>
      <c r="BH1261" s="8">
        <v>0</v>
      </c>
      <c r="BI1261" s="8">
        <v>0</v>
      </c>
      <c r="BJ1261" s="8">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19.5" customHeight="1" spans="3:76">
      <c r="C1262" s="10">
        <v>70501006</v>
      </c>
      <c r="D1262" s="11" t="s">
        <v>603</v>
      </c>
      <c r="E1262" s="10">
        <v>1</v>
      </c>
      <c r="F1262" s="12">
        <v>80000001</v>
      </c>
      <c r="G1262" s="10">
        <v>0</v>
      </c>
      <c r="H1262" s="10">
        <v>0</v>
      </c>
      <c r="I1262" s="10">
        <v>1</v>
      </c>
      <c r="J1262" s="10">
        <v>0</v>
      </c>
      <c r="K1262" s="10">
        <v>0</v>
      </c>
      <c r="L1262" s="10">
        <v>0</v>
      </c>
      <c r="M1262" s="10">
        <v>0</v>
      </c>
      <c r="N1262" s="8">
        <v>2</v>
      </c>
      <c r="O1262" s="10">
        <v>2</v>
      </c>
      <c r="P1262" s="10">
        <v>0.8</v>
      </c>
      <c r="Q1262" s="10">
        <v>0</v>
      </c>
      <c r="R1262" s="12">
        <v>0</v>
      </c>
      <c r="S1262" s="17">
        <v>0</v>
      </c>
      <c r="T1262" s="8">
        <v>1</v>
      </c>
      <c r="U1262" s="10">
        <v>2</v>
      </c>
      <c r="V1262" s="10">
        <v>0</v>
      </c>
      <c r="W1262" s="10">
        <v>5</v>
      </c>
      <c r="X1262" s="10"/>
      <c r="Y1262" s="10">
        <v>0</v>
      </c>
      <c r="Z1262" s="10">
        <v>0</v>
      </c>
      <c r="AA1262" s="10">
        <v>0</v>
      </c>
      <c r="AB1262" s="10">
        <v>0</v>
      </c>
      <c r="AC1262" s="8">
        <v>0</v>
      </c>
      <c r="AD1262" s="10">
        <v>0</v>
      </c>
      <c r="AE1262" s="10">
        <v>30</v>
      </c>
      <c r="AF1262" s="10">
        <v>1</v>
      </c>
      <c r="AG1262" s="10">
        <v>1</v>
      </c>
      <c r="AH1262" s="12">
        <v>2</v>
      </c>
      <c r="AI1262" s="12">
        <v>2</v>
      </c>
      <c r="AJ1262" s="12">
        <v>0</v>
      </c>
      <c r="AK1262" s="12">
        <v>1.5</v>
      </c>
      <c r="AL1262" s="10">
        <v>0</v>
      </c>
      <c r="AM1262" s="10">
        <v>0</v>
      </c>
      <c r="AN1262" s="10">
        <v>0</v>
      </c>
      <c r="AO1262" s="10">
        <v>1</v>
      </c>
      <c r="AP1262" s="10">
        <v>30000</v>
      </c>
      <c r="AQ1262" s="10">
        <v>0</v>
      </c>
      <c r="AR1262" s="10">
        <v>4</v>
      </c>
      <c r="AS1262" s="12">
        <v>0</v>
      </c>
      <c r="AT1262" s="10" t="s">
        <v>153</v>
      </c>
      <c r="AU1262" s="10"/>
      <c r="AV1262" s="11" t="s">
        <v>171</v>
      </c>
      <c r="AW1262" s="10" t="s">
        <v>155</v>
      </c>
      <c r="AX1262" s="10">
        <v>10003002</v>
      </c>
      <c r="AY1262" s="10">
        <v>70405007</v>
      </c>
      <c r="AZ1262" s="11" t="s">
        <v>194</v>
      </c>
      <c r="BA1262" s="11">
        <v>0</v>
      </c>
      <c r="BB1262" s="17">
        <v>0</v>
      </c>
      <c r="BC1262" s="17">
        <v>0</v>
      </c>
      <c r="BD1262" s="39" t="s">
        <v>1852</v>
      </c>
      <c r="BE1262" s="10">
        <v>0</v>
      </c>
      <c r="BF1262" s="8">
        <v>0</v>
      </c>
      <c r="BG1262" s="10">
        <v>0</v>
      </c>
      <c r="BH1262" s="10">
        <v>0</v>
      </c>
      <c r="BI1262" s="10">
        <v>0</v>
      </c>
      <c r="BJ1262" s="10">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70502001</v>
      </c>
      <c r="D1263" s="9" t="s">
        <v>1711</v>
      </c>
      <c r="E1263" s="10">
        <v>1</v>
      </c>
      <c r="F1263" s="12">
        <v>80000001</v>
      </c>
      <c r="G1263" s="10">
        <v>0</v>
      </c>
      <c r="H1263" s="10">
        <v>0</v>
      </c>
      <c r="I1263" s="10">
        <v>1</v>
      </c>
      <c r="J1263" s="10">
        <v>0</v>
      </c>
      <c r="K1263" s="10">
        <v>0</v>
      </c>
      <c r="L1263" s="8">
        <v>0</v>
      </c>
      <c r="M1263" s="8">
        <v>0</v>
      </c>
      <c r="N1263" s="8">
        <v>2</v>
      </c>
      <c r="O1263" s="8">
        <v>1</v>
      </c>
      <c r="P1263" s="8">
        <v>0.3</v>
      </c>
      <c r="Q1263" s="8">
        <v>0</v>
      </c>
      <c r="R1263" s="12">
        <v>0</v>
      </c>
      <c r="S1263" s="8">
        <v>0</v>
      </c>
      <c r="T1263" s="8">
        <v>1</v>
      </c>
      <c r="U1263" s="8">
        <v>2</v>
      </c>
      <c r="V1263" s="8">
        <v>0</v>
      </c>
      <c r="W1263" s="8">
        <v>3</v>
      </c>
      <c r="X1263" s="8"/>
      <c r="Y1263" s="8">
        <v>0</v>
      </c>
      <c r="Z1263" s="8">
        <v>1</v>
      </c>
      <c r="AA1263" s="8">
        <v>0</v>
      </c>
      <c r="AB1263" s="8">
        <v>0</v>
      </c>
      <c r="AC1263" s="8">
        <v>0</v>
      </c>
      <c r="AD1263" s="8">
        <v>0</v>
      </c>
      <c r="AE1263" s="8">
        <v>12</v>
      </c>
      <c r="AF1263" s="8">
        <v>1</v>
      </c>
      <c r="AG1263" s="8" t="s">
        <v>884</v>
      </c>
      <c r="AH1263" s="12">
        <v>1</v>
      </c>
      <c r="AI1263" s="12">
        <v>1</v>
      </c>
      <c r="AJ1263" s="12">
        <v>0</v>
      </c>
      <c r="AK1263" s="12">
        <v>3</v>
      </c>
      <c r="AL1263" s="8">
        <v>0</v>
      </c>
      <c r="AM1263" s="8">
        <v>0</v>
      </c>
      <c r="AN1263" s="8">
        <v>0</v>
      </c>
      <c r="AO1263" s="8">
        <v>3</v>
      </c>
      <c r="AP1263" s="8">
        <v>5000</v>
      </c>
      <c r="AQ1263" s="8">
        <v>2.5</v>
      </c>
      <c r="AR1263" s="8">
        <v>0</v>
      </c>
      <c r="AS1263" s="12">
        <v>0</v>
      </c>
      <c r="AT1263" s="8" t="s">
        <v>153</v>
      </c>
      <c r="AU1263" s="8"/>
      <c r="AV1263" s="11" t="s">
        <v>154</v>
      </c>
      <c r="AW1263" s="8" t="s">
        <v>159</v>
      </c>
      <c r="AX1263" s="10">
        <v>10000007</v>
      </c>
      <c r="AY1263" s="10">
        <v>70107001</v>
      </c>
      <c r="AZ1263" s="9" t="s">
        <v>156</v>
      </c>
      <c r="BA1263" s="8">
        <v>0</v>
      </c>
      <c r="BB1263" s="17">
        <v>0</v>
      </c>
      <c r="BC1263" s="17">
        <v>0</v>
      </c>
      <c r="BD1263" s="23" t="s">
        <v>1712</v>
      </c>
      <c r="BE1263" s="8">
        <v>0</v>
      </c>
      <c r="BF1263" s="8">
        <v>0</v>
      </c>
      <c r="BG1263" s="8">
        <v>0</v>
      </c>
      <c r="BH1263" s="8">
        <v>0</v>
      </c>
      <c r="BI1263" s="8">
        <v>0</v>
      </c>
      <c r="BJ1263" s="8">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20.1" customHeight="1" spans="3:76">
      <c r="C1264" s="10">
        <v>70502002</v>
      </c>
      <c r="D1264" s="9" t="s">
        <v>1713</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v>3</v>
      </c>
      <c r="AH1264" s="12">
        <v>4</v>
      </c>
      <c r="AI1264" s="12">
        <v>1</v>
      </c>
      <c r="AJ1264" s="12">
        <v>0</v>
      </c>
      <c r="AK1264" s="12">
        <v>1.5</v>
      </c>
      <c r="AL1264" s="8">
        <v>0</v>
      </c>
      <c r="AM1264" s="8">
        <v>0</v>
      </c>
      <c r="AN1264" s="8">
        <v>0</v>
      </c>
      <c r="AO1264" s="8">
        <v>3</v>
      </c>
      <c r="AP1264" s="8">
        <v>5000</v>
      </c>
      <c r="AQ1264" s="8">
        <v>3</v>
      </c>
      <c r="AR1264" s="8">
        <v>0</v>
      </c>
      <c r="AS1264" s="12">
        <v>0</v>
      </c>
      <c r="AT1264" s="8" t="s">
        <v>153</v>
      </c>
      <c r="AU1264" s="8"/>
      <c r="AV1264" s="11" t="s">
        <v>171</v>
      </c>
      <c r="AW1264" s="8" t="s">
        <v>159</v>
      </c>
      <c r="AX1264" s="10">
        <v>10000007</v>
      </c>
      <c r="AY1264" s="10">
        <v>70103003</v>
      </c>
      <c r="AZ1264" s="9" t="s">
        <v>156</v>
      </c>
      <c r="BA1264" s="8" t="s">
        <v>1855</v>
      </c>
      <c r="BB1264" s="17">
        <v>0</v>
      </c>
      <c r="BC1264" s="17">
        <v>0</v>
      </c>
      <c r="BD1264" s="23" t="s">
        <v>1715</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70502003</v>
      </c>
      <c r="D1265" s="9" t="s">
        <v>1716</v>
      </c>
      <c r="E1265" s="8">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0</v>
      </c>
      <c r="AA1265" s="8">
        <v>0</v>
      </c>
      <c r="AB1265" s="8">
        <v>0</v>
      </c>
      <c r="AC1265" s="8">
        <v>0</v>
      </c>
      <c r="AD1265" s="8">
        <v>0</v>
      </c>
      <c r="AE1265" s="8">
        <v>12</v>
      </c>
      <c r="AF1265" s="8">
        <v>1</v>
      </c>
      <c r="AG1265" s="8">
        <v>3</v>
      </c>
      <c r="AH1265" s="12">
        <v>6</v>
      </c>
      <c r="AI1265" s="12">
        <v>1</v>
      </c>
      <c r="AJ1265" s="12">
        <v>0</v>
      </c>
      <c r="AK1265" s="12">
        <v>1.5</v>
      </c>
      <c r="AL1265" s="8">
        <v>0</v>
      </c>
      <c r="AM1265" s="8">
        <v>0</v>
      </c>
      <c r="AN1265" s="8">
        <v>0</v>
      </c>
      <c r="AO1265" s="8">
        <v>3</v>
      </c>
      <c r="AP1265" s="8">
        <v>5000</v>
      </c>
      <c r="AQ1265" s="8">
        <v>3</v>
      </c>
      <c r="AR1265" s="8">
        <v>0</v>
      </c>
      <c r="AS1265" s="12">
        <v>0</v>
      </c>
      <c r="AT1265" s="8" t="s">
        <v>153</v>
      </c>
      <c r="AU1265" s="8"/>
      <c r="AV1265" s="11" t="s">
        <v>189</v>
      </c>
      <c r="AW1265" s="8" t="s">
        <v>159</v>
      </c>
      <c r="AX1265" s="10">
        <v>10000007</v>
      </c>
      <c r="AY1265" s="10">
        <v>70103003</v>
      </c>
      <c r="AZ1265" s="9" t="s">
        <v>156</v>
      </c>
      <c r="BA1265" s="8" t="s">
        <v>1856</v>
      </c>
      <c r="BB1265" s="17">
        <v>0</v>
      </c>
      <c r="BC1265" s="17">
        <v>0</v>
      </c>
      <c r="BD1265" s="23" t="s">
        <v>1718</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70502004</v>
      </c>
      <c r="D1266" s="11" t="s">
        <v>1719</v>
      </c>
      <c r="E1266" s="10">
        <v>1</v>
      </c>
      <c r="F1266" s="12">
        <v>80000001</v>
      </c>
      <c r="G1266" s="10">
        <v>0</v>
      </c>
      <c r="H1266" s="10">
        <v>0</v>
      </c>
      <c r="I1266" s="10">
        <v>1</v>
      </c>
      <c r="J1266" s="10">
        <v>0</v>
      </c>
      <c r="K1266" s="10">
        <v>0</v>
      </c>
      <c r="L1266" s="10">
        <v>0</v>
      </c>
      <c r="M1266" s="10">
        <v>0</v>
      </c>
      <c r="N1266" s="8">
        <v>2</v>
      </c>
      <c r="O1266" s="10">
        <v>2</v>
      </c>
      <c r="P1266" s="10">
        <v>0.6</v>
      </c>
      <c r="Q1266" s="10">
        <v>0</v>
      </c>
      <c r="R1266" s="12">
        <v>0</v>
      </c>
      <c r="S1266" s="17">
        <v>0</v>
      </c>
      <c r="T1266" s="8">
        <v>1</v>
      </c>
      <c r="U1266" s="10">
        <v>2</v>
      </c>
      <c r="V1266" s="10">
        <v>0</v>
      </c>
      <c r="W1266" s="10">
        <v>0</v>
      </c>
      <c r="X1266" s="10"/>
      <c r="Y1266" s="10">
        <v>0</v>
      </c>
      <c r="Z1266" s="10">
        <v>0</v>
      </c>
      <c r="AA1266" s="10">
        <v>0</v>
      </c>
      <c r="AB1266" s="10">
        <v>0</v>
      </c>
      <c r="AC1266" s="10">
        <v>0</v>
      </c>
      <c r="AD1266" s="10">
        <v>0</v>
      </c>
      <c r="AE1266" s="10">
        <v>20</v>
      </c>
      <c r="AF1266" s="10">
        <v>0</v>
      </c>
      <c r="AG1266" s="10">
        <v>0</v>
      </c>
      <c r="AH1266" s="12">
        <v>2</v>
      </c>
      <c r="AI1266" s="12">
        <v>0</v>
      </c>
      <c r="AJ1266" s="12">
        <v>0</v>
      </c>
      <c r="AK1266" s="12">
        <v>0</v>
      </c>
      <c r="AL1266" s="10">
        <v>0</v>
      </c>
      <c r="AM1266" s="10">
        <v>0</v>
      </c>
      <c r="AN1266" s="10">
        <v>0</v>
      </c>
      <c r="AO1266" s="10">
        <v>0</v>
      </c>
      <c r="AP1266" s="10">
        <v>1000</v>
      </c>
      <c r="AQ1266" s="10">
        <v>0</v>
      </c>
      <c r="AR1266" s="10">
        <v>0</v>
      </c>
      <c r="AS1266" s="12">
        <v>90102001</v>
      </c>
      <c r="AT1266" s="10" t="s">
        <v>153</v>
      </c>
      <c r="AU1266" s="10"/>
      <c r="AV1266" s="11" t="s">
        <v>171</v>
      </c>
      <c r="AW1266" s="10" t="s">
        <v>388</v>
      </c>
      <c r="AX1266" s="10">
        <v>0</v>
      </c>
      <c r="AY1266" s="10">
        <v>40000003</v>
      </c>
      <c r="AZ1266" s="11" t="s">
        <v>156</v>
      </c>
      <c r="BA1266" s="11" t="s">
        <v>153</v>
      </c>
      <c r="BB1266" s="17">
        <v>0</v>
      </c>
      <c r="BC1266" s="17">
        <v>0</v>
      </c>
      <c r="BD1266" s="39" t="s">
        <v>1720</v>
      </c>
      <c r="BE1266" s="10">
        <v>0</v>
      </c>
      <c r="BF1266" s="8">
        <v>0</v>
      </c>
      <c r="BG1266" s="10">
        <v>0</v>
      </c>
      <c r="BH1266" s="10">
        <v>0</v>
      </c>
      <c r="BI1266" s="10">
        <v>0</v>
      </c>
      <c r="BJ1266" s="10">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70502005</v>
      </c>
      <c r="D1267" s="11" t="s">
        <v>1721</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8">
        <v>99999</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90104002</v>
      </c>
      <c r="AT1267" s="10" t="s">
        <v>153</v>
      </c>
      <c r="AU1267" s="10"/>
      <c r="AV1267" s="11" t="s">
        <v>171</v>
      </c>
      <c r="AW1267" s="10" t="s">
        <v>388</v>
      </c>
      <c r="AX1267" s="10">
        <v>0</v>
      </c>
      <c r="AY1267" s="10">
        <v>0</v>
      </c>
      <c r="AZ1267" s="11" t="s">
        <v>156</v>
      </c>
      <c r="BA1267" s="11" t="s">
        <v>153</v>
      </c>
      <c r="BB1267" s="17">
        <v>0</v>
      </c>
      <c r="BC1267" s="17">
        <v>0</v>
      </c>
      <c r="BD1267" s="39" t="s">
        <v>1695</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19.5" customHeight="1" spans="3:76">
      <c r="C1268" s="10">
        <v>70503001</v>
      </c>
      <c r="D1268" s="11" t="s">
        <v>1803</v>
      </c>
      <c r="E1268" s="10">
        <v>1</v>
      </c>
      <c r="F1268" s="12">
        <v>80000001</v>
      </c>
      <c r="G1268" s="10">
        <v>0</v>
      </c>
      <c r="H1268" s="10">
        <v>0</v>
      </c>
      <c r="I1268" s="10">
        <v>1</v>
      </c>
      <c r="J1268" s="10">
        <v>0</v>
      </c>
      <c r="K1268" s="10">
        <v>0</v>
      </c>
      <c r="L1268" s="10">
        <v>0</v>
      </c>
      <c r="M1268" s="10">
        <v>0</v>
      </c>
      <c r="N1268" s="8">
        <v>2</v>
      </c>
      <c r="O1268" s="10">
        <v>0</v>
      </c>
      <c r="P1268" s="10">
        <v>0</v>
      </c>
      <c r="Q1268" s="10">
        <v>0</v>
      </c>
      <c r="R1268" s="12">
        <v>0</v>
      </c>
      <c r="S1268" s="17">
        <v>0</v>
      </c>
      <c r="T1268" s="8">
        <v>1</v>
      </c>
      <c r="U1268" s="10">
        <v>2</v>
      </c>
      <c r="V1268" s="10">
        <v>0</v>
      </c>
      <c r="W1268" s="10">
        <v>3</v>
      </c>
      <c r="X1268" s="10"/>
      <c r="Y1268" s="10">
        <v>0</v>
      </c>
      <c r="Z1268" s="10">
        <v>0</v>
      </c>
      <c r="AA1268" s="10">
        <v>0</v>
      </c>
      <c r="AB1268" s="10">
        <v>0</v>
      </c>
      <c r="AC1268" s="8">
        <v>0</v>
      </c>
      <c r="AD1268" s="10">
        <v>0</v>
      </c>
      <c r="AE1268" s="10">
        <v>20</v>
      </c>
      <c r="AF1268" s="10">
        <v>1</v>
      </c>
      <c r="AG1268" s="10">
        <v>1</v>
      </c>
      <c r="AH1268" s="12">
        <v>2</v>
      </c>
      <c r="AI1268" s="12">
        <v>2</v>
      </c>
      <c r="AJ1268" s="12">
        <v>0</v>
      </c>
      <c r="AK1268" s="12">
        <v>1.5</v>
      </c>
      <c r="AL1268" s="10">
        <v>0</v>
      </c>
      <c r="AM1268" s="10">
        <v>0</v>
      </c>
      <c r="AN1268" s="10">
        <v>0</v>
      </c>
      <c r="AO1268" s="10">
        <v>1</v>
      </c>
      <c r="AP1268" s="10">
        <v>30000</v>
      </c>
      <c r="AQ1268" s="10">
        <v>0</v>
      </c>
      <c r="AR1268" s="10">
        <v>4</v>
      </c>
      <c r="AS1268" s="12">
        <v>0</v>
      </c>
      <c r="AT1268" s="8" t="s">
        <v>1745</v>
      </c>
      <c r="AU1268" s="8"/>
      <c r="AV1268" s="11" t="s">
        <v>171</v>
      </c>
      <c r="AW1268" s="10" t="s">
        <v>155</v>
      </c>
      <c r="AX1268" s="10">
        <v>10003002</v>
      </c>
      <c r="AY1268" s="10">
        <v>70106005</v>
      </c>
      <c r="AZ1268" s="11" t="s">
        <v>194</v>
      </c>
      <c r="BA1268" s="11">
        <v>0</v>
      </c>
      <c r="BB1268" s="17">
        <v>0</v>
      </c>
      <c r="BC1268" s="17">
        <v>0</v>
      </c>
      <c r="BD1268" s="39" t="s">
        <v>1838</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20.1" customHeight="1" spans="3:76">
      <c r="C1269" s="10">
        <v>70503002</v>
      </c>
      <c r="D1269" s="9" t="s">
        <v>1780</v>
      </c>
      <c r="E1269" s="10">
        <v>1</v>
      </c>
      <c r="F1269" s="12">
        <v>80000001</v>
      </c>
      <c r="G1269" s="10">
        <v>0</v>
      </c>
      <c r="H1269" s="10">
        <v>0</v>
      </c>
      <c r="I1269" s="10">
        <v>1</v>
      </c>
      <c r="J1269" s="10">
        <v>0</v>
      </c>
      <c r="K1269" s="10">
        <v>0</v>
      </c>
      <c r="L1269" s="8">
        <v>0</v>
      </c>
      <c r="M1269" s="8">
        <v>0</v>
      </c>
      <c r="N1269" s="8">
        <v>2</v>
      </c>
      <c r="O1269" s="8">
        <v>1</v>
      </c>
      <c r="P1269" s="8">
        <v>0.3</v>
      </c>
      <c r="Q1269" s="8">
        <v>0</v>
      </c>
      <c r="R1269" s="12">
        <v>0</v>
      </c>
      <c r="S1269" s="8">
        <v>0</v>
      </c>
      <c r="T1269" s="8">
        <v>1</v>
      </c>
      <c r="U1269" s="8">
        <v>2</v>
      </c>
      <c r="V1269" s="8">
        <v>0</v>
      </c>
      <c r="W1269" s="8">
        <v>2.5</v>
      </c>
      <c r="X1269" s="8"/>
      <c r="Y1269" s="8">
        <v>0</v>
      </c>
      <c r="Z1269" s="8">
        <v>1</v>
      </c>
      <c r="AA1269" s="8">
        <v>0</v>
      </c>
      <c r="AB1269" s="8">
        <v>0</v>
      </c>
      <c r="AC1269" s="8">
        <v>0</v>
      </c>
      <c r="AD1269" s="8">
        <v>0</v>
      </c>
      <c r="AE1269" s="8">
        <v>12</v>
      </c>
      <c r="AF1269" s="8">
        <v>1</v>
      </c>
      <c r="AG1269" s="8">
        <v>3</v>
      </c>
      <c r="AH1269" s="12">
        <v>4</v>
      </c>
      <c r="AI1269" s="12">
        <v>1</v>
      </c>
      <c r="AJ1269" s="12">
        <v>0</v>
      </c>
      <c r="AK1269" s="12">
        <v>1.5</v>
      </c>
      <c r="AL1269" s="8">
        <v>0</v>
      </c>
      <c r="AM1269" s="8">
        <v>0</v>
      </c>
      <c r="AN1269" s="8">
        <v>0</v>
      </c>
      <c r="AO1269" s="8">
        <v>2.5</v>
      </c>
      <c r="AP1269" s="8">
        <v>5000</v>
      </c>
      <c r="AQ1269" s="8">
        <v>2</v>
      </c>
      <c r="AR1269" s="8">
        <v>0</v>
      </c>
      <c r="AS1269" s="12">
        <v>0</v>
      </c>
      <c r="AT1269" s="8">
        <v>0</v>
      </c>
      <c r="AU1269" s="8"/>
      <c r="AV1269" s="11" t="s">
        <v>158</v>
      </c>
      <c r="AW1269" s="8" t="s">
        <v>159</v>
      </c>
      <c r="AX1269" s="10">
        <v>10000007</v>
      </c>
      <c r="AY1269" s="10">
        <v>70404002</v>
      </c>
      <c r="AZ1269" s="9" t="s">
        <v>156</v>
      </c>
      <c r="BA1269" s="8" t="s">
        <v>1857</v>
      </c>
      <c r="BB1269" s="17">
        <v>0</v>
      </c>
      <c r="BC1269" s="17">
        <v>0</v>
      </c>
      <c r="BD1269" s="23" t="s">
        <v>1840</v>
      </c>
      <c r="BE1269" s="8">
        <v>0</v>
      </c>
      <c r="BF1269" s="8">
        <v>0</v>
      </c>
      <c r="BG1269" s="8">
        <v>0</v>
      </c>
      <c r="BH1269" s="8">
        <v>0</v>
      </c>
      <c r="BI1269" s="8">
        <v>0</v>
      </c>
      <c r="BJ1269" s="8">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70503003</v>
      </c>
      <c r="D1270" s="11" t="s">
        <v>1687</v>
      </c>
      <c r="E1270" s="10">
        <v>1</v>
      </c>
      <c r="F1270" s="12">
        <v>80000001</v>
      </c>
      <c r="G1270" s="10">
        <v>0</v>
      </c>
      <c r="H1270" s="10">
        <v>0</v>
      </c>
      <c r="I1270" s="10">
        <v>1</v>
      </c>
      <c r="J1270" s="10">
        <v>0</v>
      </c>
      <c r="K1270" s="10">
        <v>0</v>
      </c>
      <c r="L1270" s="10">
        <v>0</v>
      </c>
      <c r="M1270" s="10">
        <v>0</v>
      </c>
      <c r="N1270" s="8">
        <v>2</v>
      </c>
      <c r="O1270" s="10">
        <v>2</v>
      </c>
      <c r="P1270" s="10">
        <v>0.6</v>
      </c>
      <c r="Q1270" s="10">
        <v>0</v>
      </c>
      <c r="R1270" s="12">
        <v>0</v>
      </c>
      <c r="S1270" s="17">
        <v>0</v>
      </c>
      <c r="T1270" s="8">
        <v>1</v>
      </c>
      <c r="U1270" s="10">
        <v>2</v>
      </c>
      <c r="V1270" s="10">
        <v>0</v>
      </c>
      <c r="W1270" s="10">
        <v>0</v>
      </c>
      <c r="X1270" s="10"/>
      <c r="Y1270" s="10">
        <v>0</v>
      </c>
      <c r="Z1270" s="10">
        <v>0</v>
      </c>
      <c r="AA1270" s="10">
        <v>0</v>
      </c>
      <c r="AB1270" s="10">
        <v>0</v>
      </c>
      <c r="AC1270" s="8">
        <v>0</v>
      </c>
      <c r="AD1270" s="10">
        <v>0</v>
      </c>
      <c r="AE1270" s="10">
        <v>20</v>
      </c>
      <c r="AF1270" s="10">
        <v>0</v>
      </c>
      <c r="AG1270" s="10">
        <v>0</v>
      </c>
      <c r="AH1270" s="12">
        <v>2</v>
      </c>
      <c r="AI1270" s="12">
        <v>0</v>
      </c>
      <c r="AJ1270" s="12">
        <v>0</v>
      </c>
      <c r="AK1270" s="12">
        <v>0</v>
      </c>
      <c r="AL1270" s="10">
        <v>0</v>
      </c>
      <c r="AM1270" s="10">
        <v>0</v>
      </c>
      <c r="AN1270" s="10">
        <v>0</v>
      </c>
      <c r="AO1270" s="10">
        <v>0</v>
      </c>
      <c r="AP1270" s="10">
        <v>1000</v>
      </c>
      <c r="AQ1270" s="10">
        <v>0</v>
      </c>
      <c r="AR1270" s="10">
        <v>0</v>
      </c>
      <c r="AS1270" s="12">
        <v>90401004</v>
      </c>
      <c r="AT1270" s="10" t="s">
        <v>153</v>
      </c>
      <c r="AU1270" s="10"/>
      <c r="AV1270" s="11" t="s">
        <v>153</v>
      </c>
      <c r="AW1270" s="10" t="s">
        <v>388</v>
      </c>
      <c r="AX1270" s="10">
        <v>0</v>
      </c>
      <c r="AY1270" s="10">
        <v>40000003</v>
      </c>
      <c r="AZ1270" s="11" t="s">
        <v>156</v>
      </c>
      <c r="BA1270" s="11" t="s">
        <v>153</v>
      </c>
      <c r="BB1270" s="17">
        <v>0</v>
      </c>
      <c r="BC1270" s="17">
        <v>0</v>
      </c>
      <c r="BD1270" s="39" t="s">
        <v>1766</v>
      </c>
      <c r="BE1270" s="10">
        <v>0</v>
      </c>
      <c r="BF1270" s="8">
        <v>0</v>
      </c>
      <c r="BG1270" s="10">
        <v>0</v>
      </c>
      <c r="BH1270" s="10">
        <v>0</v>
      </c>
      <c r="BI1270" s="10">
        <v>0</v>
      </c>
      <c r="BJ1270" s="10">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70503004</v>
      </c>
      <c r="D1271" s="11" t="s">
        <v>994</v>
      </c>
      <c r="E1271" s="10">
        <v>1</v>
      </c>
      <c r="F1271" s="12">
        <v>80000001</v>
      </c>
      <c r="G1271" s="10">
        <v>0</v>
      </c>
      <c r="H1271" s="10">
        <v>0</v>
      </c>
      <c r="I1271" s="10">
        <v>1</v>
      </c>
      <c r="J1271" s="10">
        <v>0</v>
      </c>
      <c r="K1271" s="10">
        <v>0</v>
      </c>
      <c r="L1271" s="10">
        <v>0</v>
      </c>
      <c r="M1271" s="10">
        <v>0</v>
      </c>
      <c r="N1271" s="8">
        <v>2</v>
      </c>
      <c r="O1271" s="10">
        <v>2</v>
      </c>
      <c r="P1271" s="10">
        <v>0.3</v>
      </c>
      <c r="Q1271" s="10">
        <v>0</v>
      </c>
      <c r="R1271" s="12">
        <v>0</v>
      </c>
      <c r="S1271" s="17">
        <v>0</v>
      </c>
      <c r="T1271" s="8">
        <v>1</v>
      </c>
      <c r="U1271" s="10">
        <v>2</v>
      </c>
      <c r="V1271" s="10">
        <v>0</v>
      </c>
      <c r="W1271" s="10">
        <v>0</v>
      </c>
      <c r="X1271" s="10"/>
      <c r="Y1271" s="10">
        <v>0</v>
      </c>
      <c r="Z1271" s="10">
        <v>0</v>
      </c>
      <c r="AA1271" s="10">
        <v>0</v>
      </c>
      <c r="AB1271" s="10">
        <v>0</v>
      </c>
      <c r="AC1271" s="8">
        <v>0</v>
      </c>
      <c r="AD1271" s="10">
        <v>0</v>
      </c>
      <c r="AE1271" s="8">
        <v>15</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90402005</v>
      </c>
      <c r="AT1271" s="10" t="s">
        <v>153</v>
      </c>
      <c r="AU1271" s="10"/>
      <c r="AV1271" s="11" t="s">
        <v>171</v>
      </c>
      <c r="AW1271" s="10" t="s">
        <v>388</v>
      </c>
      <c r="AX1271" s="10">
        <v>0</v>
      </c>
      <c r="AY1271" s="10">
        <v>0</v>
      </c>
      <c r="AZ1271" s="11" t="s">
        <v>156</v>
      </c>
      <c r="BA1271" s="11" t="s">
        <v>153</v>
      </c>
      <c r="BB1271" s="17">
        <v>0</v>
      </c>
      <c r="BC1271" s="17">
        <v>0</v>
      </c>
      <c r="BD1271" s="39" t="s">
        <v>1734</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70503005</v>
      </c>
      <c r="D1272" s="9" t="s">
        <v>537</v>
      </c>
      <c r="E1272" s="8">
        <v>2</v>
      </c>
      <c r="F1272" s="12">
        <v>80000001</v>
      </c>
      <c r="G1272" s="8">
        <v>0</v>
      </c>
      <c r="H1272" s="8">
        <v>0</v>
      </c>
      <c r="I1272" s="10">
        <v>1</v>
      </c>
      <c r="J1272" s="10">
        <v>0</v>
      </c>
      <c r="K1272" s="10">
        <v>0</v>
      </c>
      <c r="L1272" s="8">
        <v>0</v>
      </c>
      <c r="M1272" s="8">
        <v>0</v>
      </c>
      <c r="N1272" s="8">
        <v>2</v>
      </c>
      <c r="O1272" s="8">
        <v>1</v>
      </c>
      <c r="P1272" s="8">
        <v>0.5</v>
      </c>
      <c r="Q1272" s="8">
        <v>0</v>
      </c>
      <c r="R1272" s="12">
        <v>0</v>
      </c>
      <c r="S1272" s="8">
        <v>0</v>
      </c>
      <c r="T1272" s="8">
        <v>1</v>
      </c>
      <c r="U1272" s="8">
        <v>2</v>
      </c>
      <c r="V1272" s="8">
        <v>0</v>
      </c>
      <c r="W1272" s="8">
        <v>3</v>
      </c>
      <c r="X1272" s="8"/>
      <c r="Y1272" s="8">
        <v>0</v>
      </c>
      <c r="Z1272" s="8">
        <v>1</v>
      </c>
      <c r="AA1272" s="8">
        <v>0</v>
      </c>
      <c r="AB1272" s="8">
        <v>0</v>
      </c>
      <c r="AC1272" s="8">
        <v>0</v>
      </c>
      <c r="AD1272" s="8">
        <v>0</v>
      </c>
      <c r="AE1272" s="8">
        <v>12</v>
      </c>
      <c r="AF1272" s="8">
        <v>2</v>
      </c>
      <c r="AG1272" s="8" t="s">
        <v>152</v>
      </c>
      <c r="AH1272" s="12">
        <v>0</v>
      </c>
      <c r="AI1272" s="12">
        <v>2</v>
      </c>
      <c r="AJ1272" s="12">
        <v>0</v>
      </c>
      <c r="AK1272" s="12">
        <v>1.5</v>
      </c>
      <c r="AL1272" s="8">
        <v>0</v>
      </c>
      <c r="AM1272" s="8">
        <v>0</v>
      </c>
      <c r="AN1272" s="8">
        <v>0</v>
      </c>
      <c r="AO1272" s="8">
        <v>0.2</v>
      </c>
      <c r="AP1272" s="8">
        <v>200</v>
      </c>
      <c r="AQ1272" s="8">
        <v>1</v>
      </c>
      <c r="AR1272" s="8">
        <v>30</v>
      </c>
      <c r="AS1272" s="12">
        <v>0</v>
      </c>
      <c r="AT1272" s="8" t="s">
        <v>153</v>
      </c>
      <c r="AU1272" s="8"/>
      <c r="AV1272" s="9" t="s">
        <v>189</v>
      </c>
      <c r="AW1272" s="8" t="s">
        <v>162</v>
      </c>
      <c r="AX1272" s="10">
        <v>10000011</v>
      </c>
      <c r="AY1272" s="10">
        <v>70404001</v>
      </c>
      <c r="AZ1272" s="9" t="s">
        <v>386</v>
      </c>
      <c r="BA1272" s="8">
        <v>0</v>
      </c>
      <c r="BB1272" s="17">
        <v>0</v>
      </c>
      <c r="BC1272" s="17">
        <v>0</v>
      </c>
      <c r="BD1272" s="23" t="s">
        <v>1843</v>
      </c>
      <c r="BE1272" s="8">
        <v>0</v>
      </c>
      <c r="BF1272" s="8">
        <v>0</v>
      </c>
      <c r="BG1272" s="8">
        <v>0</v>
      </c>
      <c r="BH1272" s="8">
        <v>0</v>
      </c>
      <c r="BI1272" s="8">
        <v>0</v>
      </c>
      <c r="BJ1272" s="8">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70503006</v>
      </c>
      <c r="D1273" s="9" t="s">
        <v>1740</v>
      </c>
      <c r="E1273" s="10">
        <v>1</v>
      </c>
      <c r="F1273" s="12">
        <v>80000001</v>
      </c>
      <c r="G1273" s="10">
        <v>0</v>
      </c>
      <c r="H1273" s="10">
        <v>0</v>
      </c>
      <c r="I1273" s="10">
        <v>1</v>
      </c>
      <c r="J1273" s="10">
        <v>0</v>
      </c>
      <c r="K1273" s="10">
        <v>0</v>
      </c>
      <c r="L1273" s="8">
        <v>0</v>
      </c>
      <c r="M1273" s="8">
        <v>0</v>
      </c>
      <c r="N1273" s="8">
        <v>2</v>
      </c>
      <c r="O1273" s="8">
        <v>1</v>
      </c>
      <c r="P1273" s="8">
        <v>0.3</v>
      </c>
      <c r="Q1273" s="8">
        <v>0</v>
      </c>
      <c r="R1273" s="12">
        <v>0</v>
      </c>
      <c r="S1273" s="8">
        <v>0</v>
      </c>
      <c r="T1273" s="8">
        <v>1</v>
      </c>
      <c r="U1273" s="8">
        <v>2</v>
      </c>
      <c r="V1273" s="8">
        <v>0</v>
      </c>
      <c r="W1273" s="8">
        <v>2</v>
      </c>
      <c r="X1273" s="8"/>
      <c r="Y1273" s="8">
        <v>0</v>
      </c>
      <c r="Z1273" s="8">
        <v>1</v>
      </c>
      <c r="AA1273" s="8">
        <v>0</v>
      </c>
      <c r="AB1273" s="8">
        <v>0</v>
      </c>
      <c r="AC1273" s="8">
        <v>0</v>
      </c>
      <c r="AD1273" s="8">
        <v>0</v>
      </c>
      <c r="AE1273" s="8">
        <v>12</v>
      </c>
      <c r="AF1273" s="8">
        <v>1</v>
      </c>
      <c r="AG1273" s="8">
        <v>3</v>
      </c>
      <c r="AH1273" s="12">
        <v>4</v>
      </c>
      <c r="AI1273" s="12">
        <v>1</v>
      </c>
      <c r="AJ1273" s="12">
        <v>0</v>
      </c>
      <c r="AK1273" s="12">
        <v>1.5</v>
      </c>
      <c r="AL1273" s="8">
        <v>0</v>
      </c>
      <c r="AM1273" s="8">
        <v>0</v>
      </c>
      <c r="AN1273" s="8">
        <v>0</v>
      </c>
      <c r="AO1273" s="8">
        <v>3</v>
      </c>
      <c r="AP1273" s="8">
        <v>999999</v>
      </c>
      <c r="AQ1273" s="8">
        <v>3</v>
      </c>
      <c r="AR1273" s="8">
        <v>0</v>
      </c>
      <c r="AS1273" s="12">
        <v>0</v>
      </c>
      <c r="AT1273" s="8" t="s">
        <v>153</v>
      </c>
      <c r="AU1273" s="8"/>
      <c r="AV1273" s="11" t="s">
        <v>154</v>
      </c>
      <c r="AW1273" s="8" t="s">
        <v>159</v>
      </c>
      <c r="AX1273" s="10">
        <v>10000007</v>
      </c>
      <c r="AY1273" s="10">
        <v>70302004</v>
      </c>
      <c r="AZ1273" s="9" t="s">
        <v>156</v>
      </c>
      <c r="BA1273" s="8" t="s">
        <v>1858</v>
      </c>
      <c r="BB1273" s="17">
        <v>0</v>
      </c>
      <c r="BC1273" s="17">
        <v>0</v>
      </c>
      <c r="BD1273" s="23" t="s">
        <v>1742</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70504001</v>
      </c>
      <c r="D1274" s="9" t="s">
        <v>1790</v>
      </c>
      <c r="E1274" s="8">
        <v>1</v>
      </c>
      <c r="F1274" s="12">
        <v>80000001</v>
      </c>
      <c r="G1274" s="10">
        <v>0</v>
      </c>
      <c r="H1274" s="10">
        <v>0</v>
      </c>
      <c r="I1274" s="10">
        <v>1</v>
      </c>
      <c r="J1274" s="10">
        <v>0</v>
      </c>
      <c r="K1274" s="10">
        <v>0</v>
      </c>
      <c r="L1274" s="8">
        <v>0</v>
      </c>
      <c r="M1274" s="8">
        <v>0</v>
      </c>
      <c r="N1274" s="8">
        <v>2</v>
      </c>
      <c r="O1274" s="8">
        <v>2</v>
      </c>
      <c r="P1274" s="8">
        <v>0.8</v>
      </c>
      <c r="Q1274" s="8">
        <v>1</v>
      </c>
      <c r="R1274" s="12">
        <v>0</v>
      </c>
      <c r="S1274" s="8">
        <v>0</v>
      </c>
      <c r="T1274" s="8">
        <v>1</v>
      </c>
      <c r="U1274" s="8">
        <v>2</v>
      </c>
      <c r="V1274" s="8">
        <v>0</v>
      </c>
      <c r="W1274" s="8">
        <v>0</v>
      </c>
      <c r="X1274" s="8"/>
      <c r="Y1274" s="8">
        <v>0</v>
      </c>
      <c r="Z1274" s="8">
        <v>0</v>
      </c>
      <c r="AA1274" s="8">
        <v>0</v>
      </c>
      <c r="AB1274" s="8">
        <v>0</v>
      </c>
      <c r="AC1274" s="8">
        <v>0</v>
      </c>
      <c r="AD1274" s="8">
        <v>0</v>
      </c>
      <c r="AE1274" s="8">
        <v>99999</v>
      </c>
      <c r="AF1274" s="8">
        <v>0</v>
      </c>
      <c r="AG1274" s="8">
        <v>0</v>
      </c>
      <c r="AH1274" s="12">
        <v>2</v>
      </c>
      <c r="AI1274" s="12">
        <v>2</v>
      </c>
      <c r="AJ1274" s="12">
        <v>0</v>
      </c>
      <c r="AK1274" s="12">
        <v>1.5</v>
      </c>
      <c r="AL1274" s="8">
        <v>0</v>
      </c>
      <c r="AM1274" s="8">
        <v>0</v>
      </c>
      <c r="AN1274" s="8">
        <v>0</v>
      </c>
      <c r="AO1274" s="8">
        <v>1</v>
      </c>
      <c r="AP1274" s="8">
        <v>3000</v>
      </c>
      <c r="AQ1274" s="8">
        <v>0.5</v>
      </c>
      <c r="AR1274" s="8">
        <v>0</v>
      </c>
      <c r="AS1274" s="12">
        <v>0</v>
      </c>
      <c r="AT1274" s="8" t="s">
        <v>153</v>
      </c>
      <c r="AU1274" s="8"/>
      <c r="AV1274" s="11" t="s">
        <v>171</v>
      </c>
      <c r="AW1274" s="8" t="s">
        <v>155</v>
      </c>
      <c r="AX1274" s="10">
        <v>0</v>
      </c>
      <c r="AY1274" s="10">
        <v>0</v>
      </c>
      <c r="AZ1274" s="9" t="s">
        <v>1179</v>
      </c>
      <c r="BA1274" s="8" t="s">
        <v>1859</v>
      </c>
      <c r="BB1274" s="17">
        <v>0</v>
      </c>
      <c r="BC1274" s="17">
        <v>0</v>
      </c>
      <c r="BD1274" s="23" t="s">
        <v>1792</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19.5" customHeight="1" spans="3:76">
      <c r="C1275" s="10">
        <v>70504002</v>
      </c>
      <c r="D1275" s="9" t="s">
        <v>1793</v>
      </c>
      <c r="E1275" s="10">
        <v>1</v>
      </c>
      <c r="F1275" s="12">
        <v>80000001</v>
      </c>
      <c r="G1275" s="10">
        <v>0</v>
      </c>
      <c r="H1275" s="10">
        <v>0</v>
      </c>
      <c r="I1275" s="10">
        <v>1</v>
      </c>
      <c r="J1275" s="10">
        <v>0</v>
      </c>
      <c r="K1275" s="10">
        <v>0</v>
      </c>
      <c r="L1275" s="8">
        <v>0</v>
      </c>
      <c r="M1275" s="8">
        <v>0</v>
      </c>
      <c r="N1275" s="8">
        <v>2</v>
      </c>
      <c r="O1275" s="8">
        <v>1</v>
      </c>
      <c r="P1275" s="8">
        <v>0.3</v>
      </c>
      <c r="Q1275" s="8">
        <v>0</v>
      </c>
      <c r="R1275" s="12">
        <v>0</v>
      </c>
      <c r="S1275" s="8">
        <v>0</v>
      </c>
      <c r="T1275" s="8">
        <v>1</v>
      </c>
      <c r="U1275" s="8">
        <v>2</v>
      </c>
      <c r="V1275" s="8">
        <v>0</v>
      </c>
      <c r="W1275" s="8">
        <v>2.5</v>
      </c>
      <c r="X1275" s="8"/>
      <c r="Y1275" s="8">
        <v>0</v>
      </c>
      <c r="Z1275" s="8">
        <v>1</v>
      </c>
      <c r="AA1275" s="8">
        <v>0</v>
      </c>
      <c r="AB1275" s="8">
        <v>0</v>
      </c>
      <c r="AC1275" s="8">
        <v>0</v>
      </c>
      <c r="AD1275" s="8">
        <v>0</v>
      </c>
      <c r="AE1275" s="8">
        <v>16</v>
      </c>
      <c r="AF1275" s="8">
        <v>1</v>
      </c>
      <c r="AG1275" s="8" t="s">
        <v>884</v>
      </c>
      <c r="AH1275" s="12">
        <v>0</v>
      </c>
      <c r="AI1275" s="12">
        <v>1</v>
      </c>
      <c r="AJ1275" s="12">
        <v>0</v>
      </c>
      <c r="AK1275" s="12">
        <v>3</v>
      </c>
      <c r="AL1275" s="8">
        <v>0</v>
      </c>
      <c r="AM1275" s="8">
        <v>0</v>
      </c>
      <c r="AN1275" s="8">
        <v>0</v>
      </c>
      <c r="AO1275" s="8">
        <v>3</v>
      </c>
      <c r="AP1275" s="8">
        <v>5000</v>
      </c>
      <c r="AQ1275" s="8">
        <v>2.5</v>
      </c>
      <c r="AR1275" s="8">
        <v>0</v>
      </c>
      <c r="AS1275" s="12">
        <v>0</v>
      </c>
      <c r="AT1275" s="8">
        <v>80001030</v>
      </c>
      <c r="AU1275" s="8"/>
      <c r="AV1275" s="11" t="s">
        <v>154</v>
      </c>
      <c r="AW1275" s="8" t="s">
        <v>159</v>
      </c>
      <c r="AX1275" s="10">
        <v>10000007</v>
      </c>
      <c r="AY1275" s="10">
        <v>70204001</v>
      </c>
      <c r="AZ1275" s="9" t="s">
        <v>156</v>
      </c>
      <c r="BA1275" s="8">
        <v>0</v>
      </c>
      <c r="BB1275" s="17">
        <v>0</v>
      </c>
      <c r="BC1275" s="17">
        <v>0</v>
      </c>
      <c r="BD1275" s="23" t="s">
        <v>1794</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20.1" customHeight="1" spans="3:76">
      <c r="C1276" s="10">
        <v>70504003</v>
      </c>
      <c r="D1276" s="9" t="s">
        <v>1795</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v>
      </c>
      <c r="X1276" s="8"/>
      <c r="Y1276" s="8">
        <v>0</v>
      </c>
      <c r="Z1276" s="8">
        <v>1</v>
      </c>
      <c r="AA1276" s="8">
        <v>0</v>
      </c>
      <c r="AB1276" s="8">
        <v>0</v>
      </c>
      <c r="AC1276" s="8">
        <v>0</v>
      </c>
      <c r="AD1276" s="8">
        <v>0</v>
      </c>
      <c r="AE1276" s="8">
        <v>16</v>
      </c>
      <c r="AF1276" s="8">
        <v>1</v>
      </c>
      <c r="AG1276" s="8">
        <v>3</v>
      </c>
      <c r="AH1276" s="12">
        <v>4</v>
      </c>
      <c r="AI1276" s="12">
        <v>1</v>
      </c>
      <c r="AJ1276" s="12">
        <v>0</v>
      </c>
      <c r="AK1276" s="12">
        <v>1.5</v>
      </c>
      <c r="AL1276" s="8">
        <v>0</v>
      </c>
      <c r="AM1276" s="8">
        <v>0</v>
      </c>
      <c r="AN1276" s="8">
        <v>0</v>
      </c>
      <c r="AO1276" s="8">
        <v>3</v>
      </c>
      <c r="AP1276" s="8">
        <v>5000</v>
      </c>
      <c r="AQ1276" s="8">
        <v>3</v>
      </c>
      <c r="AR1276" s="8">
        <v>0</v>
      </c>
      <c r="AS1276" s="12">
        <v>0</v>
      </c>
      <c r="AT1276" s="8">
        <v>80001030</v>
      </c>
      <c r="AU1276" s="8"/>
      <c r="AV1276" s="11" t="s">
        <v>189</v>
      </c>
      <c r="AW1276" s="8" t="s">
        <v>159</v>
      </c>
      <c r="AX1276" s="10">
        <v>10000007</v>
      </c>
      <c r="AY1276" s="10">
        <v>70204002</v>
      </c>
      <c r="AZ1276" s="9" t="s">
        <v>156</v>
      </c>
      <c r="BA1276" s="8" t="s">
        <v>1860</v>
      </c>
      <c r="BB1276" s="17">
        <v>0</v>
      </c>
      <c r="BC1276" s="17">
        <v>0</v>
      </c>
      <c r="BD1276" s="23" t="s">
        <v>1797</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70504004</v>
      </c>
      <c r="D1277" s="9" t="s">
        <v>1116</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2.5</v>
      </c>
      <c r="X1277" s="8"/>
      <c r="Y1277" s="8">
        <v>0</v>
      </c>
      <c r="Z1277" s="8">
        <v>1</v>
      </c>
      <c r="AA1277" s="8">
        <v>0</v>
      </c>
      <c r="AB1277" s="8">
        <v>0</v>
      </c>
      <c r="AC1277" s="8">
        <v>0</v>
      </c>
      <c r="AD1277" s="8">
        <v>0</v>
      </c>
      <c r="AE1277" s="8">
        <v>16</v>
      </c>
      <c r="AF1277" s="8">
        <v>1</v>
      </c>
      <c r="AG1277" s="8">
        <v>3</v>
      </c>
      <c r="AH1277" s="12">
        <v>6</v>
      </c>
      <c r="AI1277" s="12">
        <v>1</v>
      </c>
      <c r="AJ1277" s="12">
        <v>0</v>
      </c>
      <c r="AK1277" s="12">
        <v>1.5</v>
      </c>
      <c r="AL1277" s="8">
        <v>0</v>
      </c>
      <c r="AM1277" s="8">
        <v>0</v>
      </c>
      <c r="AN1277" s="8">
        <v>0</v>
      </c>
      <c r="AO1277" s="8">
        <v>3</v>
      </c>
      <c r="AP1277" s="8">
        <v>5000</v>
      </c>
      <c r="AQ1277" s="8">
        <v>3</v>
      </c>
      <c r="AR1277" s="8">
        <v>0</v>
      </c>
      <c r="AS1277" s="12">
        <v>0</v>
      </c>
      <c r="AT1277" s="8">
        <v>80001030</v>
      </c>
      <c r="AU1277" s="8"/>
      <c r="AV1277" s="11" t="s">
        <v>158</v>
      </c>
      <c r="AW1277" s="8" t="s">
        <v>159</v>
      </c>
      <c r="AX1277" s="10">
        <v>10000007</v>
      </c>
      <c r="AY1277" s="10">
        <v>70204003</v>
      </c>
      <c r="AZ1277" s="9" t="s">
        <v>156</v>
      </c>
      <c r="BA1277" s="8" t="s">
        <v>1861</v>
      </c>
      <c r="BB1277" s="17">
        <v>0</v>
      </c>
      <c r="BC1277" s="17">
        <v>0</v>
      </c>
      <c r="BD1277" s="23" t="s">
        <v>1798</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19.5" customHeight="1" spans="3:76">
      <c r="C1278" s="10">
        <v>70504005</v>
      </c>
      <c r="D1278" s="9" t="s">
        <v>1846</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t="s">
        <v>884</v>
      </c>
      <c r="AH1278" s="12">
        <v>0</v>
      </c>
      <c r="AI1278" s="12">
        <v>1</v>
      </c>
      <c r="AJ1278" s="12">
        <v>0</v>
      </c>
      <c r="AK1278" s="12">
        <v>3</v>
      </c>
      <c r="AL1278" s="8">
        <v>0</v>
      </c>
      <c r="AM1278" s="8">
        <v>0</v>
      </c>
      <c r="AN1278" s="8">
        <v>0</v>
      </c>
      <c r="AO1278" s="8">
        <v>2.5</v>
      </c>
      <c r="AP1278" s="8">
        <v>5000</v>
      </c>
      <c r="AQ1278" s="8">
        <v>2</v>
      </c>
      <c r="AR1278" s="8">
        <v>0</v>
      </c>
      <c r="AS1278" s="12">
        <v>0</v>
      </c>
      <c r="AT1278" s="8">
        <v>80001030</v>
      </c>
      <c r="AU1278" s="8"/>
      <c r="AV1278" s="11" t="s">
        <v>189</v>
      </c>
      <c r="AW1278" s="8" t="s">
        <v>159</v>
      </c>
      <c r="AX1278" s="10">
        <v>10000007</v>
      </c>
      <c r="AY1278" s="10">
        <v>70405001</v>
      </c>
      <c r="AZ1278" s="9" t="s">
        <v>156</v>
      </c>
      <c r="BA1278" s="8">
        <v>0</v>
      </c>
      <c r="BB1278" s="17">
        <v>0</v>
      </c>
      <c r="BC1278" s="17">
        <v>0</v>
      </c>
      <c r="BD1278" s="23" t="s">
        <v>1847</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20.1" customHeight="1" spans="3:76">
      <c r="C1279" s="10">
        <v>70505001</v>
      </c>
      <c r="D1279" s="9" t="s">
        <v>1750</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v>
      </c>
      <c r="X1279" s="8"/>
      <c r="Y1279" s="8">
        <v>0</v>
      </c>
      <c r="Z1279" s="8">
        <v>1</v>
      </c>
      <c r="AA1279" s="8">
        <v>0</v>
      </c>
      <c r="AB1279" s="8">
        <v>0</v>
      </c>
      <c r="AC1279" s="8">
        <v>0</v>
      </c>
      <c r="AD1279" s="8">
        <v>0</v>
      </c>
      <c r="AE1279" s="8">
        <v>12</v>
      </c>
      <c r="AF1279" s="8">
        <v>1</v>
      </c>
      <c r="AG1279" s="8">
        <v>3</v>
      </c>
      <c r="AH1279" s="12">
        <v>4</v>
      </c>
      <c r="AI1279" s="12">
        <v>1</v>
      </c>
      <c r="AJ1279" s="12">
        <v>0</v>
      </c>
      <c r="AK1279" s="12">
        <v>1.5</v>
      </c>
      <c r="AL1279" s="8">
        <v>0</v>
      </c>
      <c r="AM1279" s="8">
        <v>0</v>
      </c>
      <c r="AN1279" s="8">
        <v>0</v>
      </c>
      <c r="AO1279" s="8">
        <v>3</v>
      </c>
      <c r="AP1279" s="8">
        <v>5000</v>
      </c>
      <c r="AQ1279" s="8">
        <v>3</v>
      </c>
      <c r="AR1279" s="8">
        <v>0</v>
      </c>
      <c r="AS1279" s="12">
        <v>0</v>
      </c>
      <c r="AT1279" s="8">
        <v>80001030</v>
      </c>
      <c r="AU1279" s="8"/>
      <c r="AV1279" s="11" t="s">
        <v>189</v>
      </c>
      <c r="AW1279" s="8" t="s">
        <v>159</v>
      </c>
      <c r="AX1279" s="10">
        <v>10000007</v>
      </c>
      <c r="AY1279" s="10">
        <v>70204002</v>
      </c>
      <c r="AZ1279" s="9" t="s">
        <v>156</v>
      </c>
      <c r="BA1279" s="8" t="s">
        <v>1862</v>
      </c>
      <c r="BB1279" s="17">
        <v>0</v>
      </c>
      <c r="BC1279" s="17">
        <v>0</v>
      </c>
      <c r="BD1279" s="23" t="s">
        <v>1756</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70505002</v>
      </c>
      <c r="D1280" s="9" t="s">
        <v>603</v>
      </c>
      <c r="E1280" s="10">
        <v>1</v>
      </c>
      <c r="F1280" s="12">
        <v>80000001</v>
      </c>
      <c r="G1280" s="10">
        <v>0</v>
      </c>
      <c r="H1280" s="10">
        <v>0</v>
      </c>
      <c r="I1280" s="10">
        <v>1</v>
      </c>
      <c r="J1280" s="10">
        <v>0</v>
      </c>
      <c r="K1280" s="10">
        <v>0</v>
      </c>
      <c r="L1280" s="8">
        <v>0</v>
      </c>
      <c r="M1280" s="8">
        <v>0</v>
      </c>
      <c r="N1280" s="8">
        <v>2</v>
      </c>
      <c r="O1280" s="8">
        <v>1</v>
      </c>
      <c r="P1280" s="8">
        <v>1</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2</v>
      </c>
      <c r="AG1280" s="8" t="s">
        <v>152</v>
      </c>
      <c r="AH1280" s="12">
        <v>0</v>
      </c>
      <c r="AI1280" s="12">
        <v>2</v>
      </c>
      <c r="AJ1280" s="12">
        <v>0</v>
      </c>
      <c r="AK1280" s="12">
        <v>1.5</v>
      </c>
      <c r="AL1280" s="8">
        <v>0</v>
      </c>
      <c r="AM1280" s="8">
        <v>0</v>
      </c>
      <c r="AN1280" s="8">
        <v>0</v>
      </c>
      <c r="AO1280" s="8">
        <v>1.5</v>
      </c>
      <c r="AP1280" s="8">
        <v>10000</v>
      </c>
      <c r="AQ1280" s="8">
        <v>1</v>
      </c>
      <c r="AR1280" s="8">
        <v>5</v>
      </c>
      <c r="AS1280" s="12">
        <v>0</v>
      </c>
      <c r="AT1280" s="8" t="s">
        <v>153</v>
      </c>
      <c r="AU1280" s="8"/>
      <c r="AV1280" s="11" t="s">
        <v>158</v>
      </c>
      <c r="AW1280" s="8" t="s">
        <v>159</v>
      </c>
      <c r="AX1280" s="10">
        <v>10000007</v>
      </c>
      <c r="AY1280" s="10">
        <v>70302003</v>
      </c>
      <c r="AZ1280" s="11" t="s">
        <v>194</v>
      </c>
      <c r="BA1280" s="8">
        <v>0</v>
      </c>
      <c r="BB1280" s="17">
        <v>0</v>
      </c>
      <c r="BC1280" s="17">
        <v>0</v>
      </c>
      <c r="BD1280" s="23" t="s">
        <v>1809</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70505003</v>
      </c>
      <c r="D1281" s="11" t="s">
        <v>416</v>
      </c>
      <c r="E1281" s="10">
        <v>1</v>
      </c>
      <c r="F1281" s="12">
        <v>80000001</v>
      </c>
      <c r="G1281" s="10">
        <v>0</v>
      </c>
      <c r="H1281" s="10">
        <v>0</v>
      </c>
      <c r="I1281" s="10">
        <v>1</v>
      </c>
      <c r="J1281" s="10">
        <v>0</v>
      </c>
      <c r="K1281" s="10">
        <v>0</v>
      </c>
      <c r="L1281" s="10">
        <v>0</v>
      </c>
      <c r="M1281" s="10">
        <v>0</v>
      </c>
      <c r="N1281" s="8">
        <v>2</v>
      </c>
      <c r="O1281" s="10">
        <v>2</v>
      </c>
      <c r="P1281" s="10">
        <v>0.3</v>
      </c>
      <c r="Q1281" s="10">
        <v>0</v>
      </c>
      <c r="R1281" s="12">
        <v>0</v>
      </c>
      <c r="S1281" s="17">
        <v>0</v>
      </c>
      <c r="T1281" s="8">
        <v>1</v>
      </c>
      <c r="U1281" s="10">
        <v>2</v>
      </c>
      <c r="V1281" s="10">
        <v>0</v>
      </c>
      <c r="W1281" s="10">
        <v>0</v>
      </c>
      <c r="X1281" s="10"/>
      <c r="Y1281" s="10">
        <v>0</v>
      </c>
      <c r="Z1281" s="10">
        <v>0</v>
      </c>
      <c r="AA1281" s="10">
        <v>0</v>
      </c>
      <c r="AB1281" s="10">
        <v>0</v>
      </c>
      <c r="AC1281" s="8">
        <v>0</v>
      </c>
      <c r="AD1281" s="10">
        <v>0</v>
      </c>
      <c r="AE1281" s="8">
        <v>12</v>
      </c>
      <c r="AF1281" s="10">
        <v>0</v>
      </c>
      <c r="AG1281" s="10">
        <v>0</v>
      </c>
      <c r="AH1281" s="12">
        <v>7</v>
      </c>
      <c r="AI1281" s="12">
        <v>0</v>
      </c>
      <c r="AJ1281" s="12">
        <v>0</v>
      </c>
      <c r="AK1281" s="12">
        <v>0</v>
      </c>
      <c r="AL1281" s="10">
        <v>0</v>
      </c>
      <c r="AM1281" s="10">
        <v>0</v>
      </c>
      <c r="AN1281" s="10">
        <v>0</v>
      </c>
      <c r="AO1281" s="10">
        <v>0</v>
      </c>
      <c r="AP1281" s="10">
        <v>1000</v>
      </c>
      <c r="AQ1281" s="10">
        <v>0</v>
      </c>
      <c r="AR1281" s="10">
        <v>0</v>
      </c>
      <c r="AS1281" s="12">
        <v>0</v>
      </c>
      <c r="AT1281" s="10">
        <v>90204004</v>
      </c>
      <c r="AU1281" s="10"/>
      <c r="AV1281" s="11" t="s">
        <v>171</v>
      </c>
      <c r="AW1281" s="10" t="s">
        <v>388</v>
      </c>
      <c r="AX1281" s="10">
        <v>0</v>
      </c>
      <c r="AY1281" s="10">
        <v>0</v>
      </c>
      <c r="AZ1281" s="11" t="s">
        <v>156</v>
      </c>
      <c r="BA1281" s="11" t="s">
        <v>153</v>
      </c>
      <c r="BB1281" s="17">
        <v>0</v>
      </c>
      <c r="BC1281" s="17">
        <v>0</v>
      </c>
      <c r="BD1281" s="39" t="s">
        <v>1760</v>
      </c>
      <c r="BE1281" s="10">
        <v>0</v>
      </c>
      <c r="BF1281" s="8">
        <v>0</v>
      </c>
      <c r="BG1281" s="10">
        <v>0</v>
      </c>
      <c r="BH1281" s="10">
        <v>0</v>
      </c>
      <c r="BI1281" s="10">
        <v>0</v>
      </c>
      <c r="BJ1281" s="10">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19.5" customHeight="1" spans="3:76">
      <c r="C1282" s="10">
        <v>70505004</v>
      </c>
      <c r="D1282" s="11" t="s">
        <v>1379</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15</v>
      </c>
      <c r="AF1282" s="10">
        <v>0</v>
      </c>
      <c r="AG1282" s="10">
        <v>0</v>
      </c>
      <c r="AH1282" s="12">
        <v>2</v>
      </c>
      <c r="AI1282" s="12">
        <v>0</v>
      </c>
      <c r="AJ1282" s="12">
        <v>0</v>
      </c>
      <c r="AK1282" s="12">
        <v>0</v>
      </c>
      <c r="AL1282" s="10">
        <v>0</v>
      </c>
      <c r="AM1282" s="10">
        <v>0</v>
      </c>
      <c r="AN1282" s="10">
        <v>0</v>
      </c>
      <c r="AO1282" s="10">
        <v>0</v>
      </c>
      <c r="AP1282" s="10">
        <v>1000</v>
      </c>
      <c r="AQ1282" s="10">
        <v>0</v>
      </c>
      <c r="AR1282" s="10">
        <v>0</v>
      </c>
      <c r="AS1282" s="12" t="s">
        <v>1733</v>
      </c>
      <c r="AT1282" s="10" t="s">
        <v>153</v>
      </c>
      <c r="AU1282" s="10"/>
      <c r="AV1282" s="11" t="s">
        <v>171</v>
      </c>
      <c r="AW1282" s="10" t="s">
        <v>388</v>
      </c>
      <c r="AX1282" s="10">
        <v>0</v>
      </c>
      <c r="AY1282" s="10">
        <v>0</v>
      </c>
      <c r="AZ1282" s="11" t="s">
        <v>156</v>
      </c>
      <c r="BA1282" s="11" t="s">
        <v>153</v>
      </c>
      <c r="BB1282" s="17">
        <v>0</v>
      </c>
      <c r="BC1282" s="17">
        <v>0</v>
      </c>
      <c r="BD1282" s="39" t="s">
        <v>1810</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70505005</v>
      </c>
      <c r="D1283" s="9" t="s">
        <v>1811</v>
      </c>
      <c r="E1283" s="10">
        <v>1</v>
      </c>
      <c r="F1283" s="12">
        <v>80000001</v>
      </c>
      <c r="G1283" s="10">
        <v>0</v>
      </c>
      <c r="H1283" s="10">
        <v>0</v>
      </c>
      <c r="I1283" s="10">
        <v>1</v>
      </c>
      <c r="J1283" s="10">
        <v>0</v>
      </c>
      <c r="K1283" s="10">
        <v>0</v>
      </c>
      <c r="L1283" s="8">
        <v>0</v>
      </c>
      <c r="M1283" s="8">
        <v>0</v>
      </c>
      <c r="N1283" s="8">
        <v>2</v>
      </c>
      <c r="O1283" s="8">
        <v>1</v>
      </c>
      <c r="P1283" s="8">
        <v>0.3</v>
      </c>
      <c r="Q1283" s="8">
        <v>0</v>
      </c>
      <c r="R1283" s="12">
        <v>0</v>
      </c>
      <c r="S1283" s="8">
        <v>0</v>
      </c>
      <c r="T1283" s="8">
        <v>1</v>
      </c>
      <c r="U1283" s="8">
        <v>2</v>
      </c>
      <c r="V1283" s="8">
        <v>0</v>
      </c>
      <c r="W1283" s="8">
        <v>3</v>
      </c>
      <c r="X1283" s="8"/>
      <c r="Y1283" s="8">
        <v>0</v>
      </c>
      <c r="Z1283" s="8">
        <v>1</v>
      </c>
      <c r="AA1283" s="8">
        <v>0</v>
      </c>
      <c r="AB1283" s="8">
        <v>0</v>
      </c>
      <c r="AC1283" s="8">
        <v>0</v>
      </c>
      <c r="AD1283" s="8">
        <v>0</v>
      </c>
      <c r="AE1283" s="8">
        <v>15</v>
      </c>
      <c r="AF1283" s="8">
        <v>1</v>
      </c>
      <c r="AG1283" s="8" t="s">
        <v>884</v>
      </c>
      <c r="AH1283" s="12">
        <v>0</v>
      </c>
      <c r="AI1283" s="12">
        <v>1</v>
      </c>
      <c r="AJ1283" s="12">
        <v>0</v>
      </c>
      <c r="AK1283" s="12">
        <v>3</v>
      </c>
      <c r="AL1283" s="8">
        <v>0</v>
      </c>
      <c r="AM1283" s="8">
        <v>0</v>
      </c>
      <c r="AN1283" s="8">
        <v>0</v>
      </c>
      <c r="AO1283" s="8">
        <v>3</v>
      </c>
      <c r="AP1283" s="8">
        <v>5000</v>
      </c>
      <c r="AQ1283" s="8">
        <v>2.5</v>
      </c>
      <c r="AR1283" s="8">
        <v>0</v>
      </c>
      <c r="AS1283" s="12">
        <v>0</v>
      </c>
      <c r="AT1283" s="8" t="s">
        <v>1745</v>
      </c>
      <c r="AU1283" s="8"/>
      <c r="AV1283" s="11" t="s">
        <v>154</v>
      </c>
      <c r="AW1283" s="8" t="s">
        <v>159</v>
      </c>
      <c r="AX1283" s="10">
        <v>10000007</v>
      </c>
      <c r="AY1283" s="10">
        <v>70305005</v>
      </c>
      <c r="AZ1283" s="9" t="s">
        <v>156</v>
      </c>
      <c r="BA1283" s="8">
        <v>0</v>
      </c>
      <c r="BB1283" s="17">
        <v>0</v>
      </c>
      <c r="BC1283" s="17">
        <v>0</v>
      </c>
      <c r="BD1283" s="23" t="s">
        <v>1863</v>
      </c>
      <c r="BE1283" s="8">
        <v>0</v>
      </c>
      <c r="BF1283" s="8">
        <v>0</v>
      </c>
      <c r="BG1283" s="8">
        <v>0</v>
      </c>
      <c r="BH1283" s="8">
        <v>0</v>
      </c>
      <c r="BI1283" s="8">
        <v>0</v>
      </c>
      <c r="BJ1283" s="8">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70505006</v>
      </c>
      <c r="D1284" s="9" t="s">
        <v>1816</v>
      </c>
      <c r="E1284" s="10">
        <v>1</v>
      </c>
      <c r="F1284" s="12">
        <v>80000001</v>
      </c>
      <c r="G1284" s="10">
        <v>0</v>
      </c>
      <c r="H1284" s="10">
        <v>0</v>
      </c>
      <c r="I1284" s="10">
        <v>1</v>
      </c>
      <c r="J1284" s="10">
        <v>0</v>
      </c>
      <c r="K1284" s="10">
        <v>0</v>
      </c>
      <c r="L1284" s="8">
        <v>0</v>
      </c>
      <c r="M1284" s="8">
        <v>0</v>
      </c>
      <c r="N1284" s="8">
        <v>2</v>
      </c>
      <c r="O1284" s="8">
        <v>1</v>
      </c>
      <c r="P1284" s="8">
        <v>1</v>
      </c>
      <c r="Q1284" s="8">
        <v>0</v>
      </c>
      <c r="R1284" s="12">
        <v>0</v>
      </c>
      <c r="S1284" s="8">
        <v>0</v>
      </c>
      <c r="T1284" s="8">
        <v>1</v>
      </c>
      <c r="U1284" s="8">
        <v>2</v>
      </c>
      <c r="V1284" s="8">
        <v>0</v>
      </c>
      <c r="W1284" s="8">
        <v>3</v>
      </c>
      <c r="X1284" s="8"/>
      <c r="Y1284" s="8">
        <v>0</v>
      </c>
      <c r="Z1284" s="8">
        <v>1</v>
      </c>
      <c r="AA1284" s="8">
        <v>0</v>
      </c>
      <c r="AB1284" s="8">
        <v>0</v>
      </c>
      <c r="AC1284" s="8">
        <v>0</v>
      </c>
      <c r="AD1284" s="8">
        <v>0</v>
      </c>
      <c r="AE1284" s="8">
        <v>7</v>
      </c>
      <c r="AF1284" s="8">
        <v>1</v>
      </c>
      <c r="AG1284" s="8" t="s">
        <v>884</v>
      </c>
      <c r="AH1284" s="12">
        <v>0</v>
      </c>
      <c r="AI1284" s="12">
        <v>1</v>
      </c>
      <c r="AJ1284" s="12">
        <v>0</v>
      </c>
      <c r="AK1284" s="12">
        <v>3</v>
      </c>
      <c r="AL1284" s="8">
        <v>0</v>
      </c>
      <c r="AM1284" s="8">
        <v>0</v>
      </c>
      <c r="AN1284" s="8">
        <v>0</v>
      </c>
      <c r="AO1284" s="8">
        <v>3</v>
      </c>
      <c r="AP1284" s="8">
        <v>5000</v>
      </c>
      <c r="AQ1284" s="8">
        <v>2.5</v>
      </c>
      <c r="AR1284" s="8">
        <v>0</v>
      </c>
      <c r="AS1284" s="12">
        <v>0</v>
      </c>
      <c r="AT1284" s="8" t="s">
        <v>153</v>
      </c>
      <c r="AU1284" s="8"/>
      <c r="AV1284" s="11" t="s">
        <v>171</v>
      </c>
      <c r="AW1284" s="8" t="s">
        <v>159</v>
      </c>
      <c r="AX1284" s="10">
        <v>10000007</v>
      </c>
      <c r="AY1284" s="10">
        <v>70305007</v>
      </c>
      <c r="AZ1284" s="9" t="s">
        <v>156</v>
      </c>
      <c r="BA1284" s="8">
        <v>0</v>
      </c>
      <c r="BB1284" s="17">
        <v>0</v>
      </c>
      <c r="BC1284" s="17">
        <v>0</v>
      </c>
      <c r="BD1284" s="23" t="s">
        <v>1707</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70505007</v>
      </c>
      <c r="D1285" s="9" t="s">
        <v>1826</v>
      </c>
      <c r="E1285" s="10">
        <v>1</v>
      </c>
      <c r="F1285" s="12">
        <v>80000001</v>
      </c>
      <c r="G1285" s="10">
        <v>0</v>
      </c>
      <c r="H1285" s="10">
        <v>0</v>
      </c>
      <c r="I1285" s="10">
        <v>1</v>
      </c>
      <c r="J1285" s="10">
        <v>0</v>
      </c>
      <c r="K1285" s="10">
        <v>0</v>
      </c>
      <c r="L1285" s="8">
        <v>0</v>
      </c>
      <c r="M1285" s="8">
        <v>0</v>
      </c>
      <c r="N1285" s="8">
        <v>2</v>
      </c>
      <c r="O1285" s="8">
        <v>1</v>
      </c>
      <c r="P1285" s="8">
        <v>0.3</v>
      </c>
      <c r="Q1285" s="8">
        <v>0</v>
      </c>
      <c r="R1285" s="12">
        <v>0</v>
      </c>
      <c r="S1285" s="8">
        <v>0</v>
      </c>
      <c r="T1285" s="8">
        <v>1</v>
      </c>
      <c r="U1285" s="8">
        <v>2</v>
      </c>
      <c r="V1285" s="8">
        <v>0</v>
      </c>
      <c r="W1285" s="8">
        <v>1</v>
      </c>
      <c r="X1285" s="8"/>
      <c r="Y1285" s="8">
        <v>0</v>
      </c>
      <c r="Z1285" s="8">
        <v>1</v>
      </c>
      <c r="AA1285" s="8">
        <v>0</v>
      </c>
      <c r="AB1285" s="8">
        <v>0</v>
      </c>
      <c r="AC1285" s="8">
        <v>0</v>
      </c>
      <c r="AD1285" s="8">
        <v>0</v>
      </c>
      <c r="AE1285" s="8">
        <v>30</v>
      </c>
      <c r="AF1285" s="8">
        <v>1</v>
      </c>
      <c r="AG1285" s="8" t="s">
        <v>165</v>
      </c>
      <c r="AH1285" s="12">
        <v>0</v>
      </c>
      <c r="AI1285" s="12">
        <v>0</v>
      </c>
      <c r="AJ1285" s="12">
        <v>0</v>
      </c>
      <c r="AK1285" s="12">
        <v>0</v>
      </c>
      <c r="AL1285" s="8">
        <v>0</v>
      </c>
      <c r="AM1285" s="8">
        <v>0</v>
      </c>
      <c r="AN1285" s="8">
        <v>0</v>
      </c>
      <c r="AO1285" s="8">
        <v>0.5</v>
      </c>
      <c r="AP1285" s="8">
        <v>999999</v>
      </c>
      <c r="AQ1285" s="8">
        <v>0.5</v>
      </c>
      <c r="AR1285" s="8">
        <v>0</v>
      </c>
      <c r="AS1285" s="12">
        <v>0</v>
      </c>
      <c r="AT1285" s="211" t="s">
        <v>1741</v>
      </c>
      <c r="AU1285" s="12"/>
      <c r="AV1285" s="11" t="s">
        <v>154</v>
      </c>
      <c r="AW1285" s="8" t="s">
        <v>159</v>
      </c>
      <c r="AX1285" s="10">
        <v>10000007</v>
      </c>
      <c r="AY1285" s="10">
        <v>70202004</v>
      </c>
      <c r="AZ1285" s="11" t="s">
        <v>215</v>
      </c>
      <c r="BA1285" s="11" t="s">
        <v>216</v>
      </c>
      <c r="BB1285" s="17">
        <v>0</v>
      </c>
      <c r="BC1285" s="17">
        <v>0</v>
      </c>
      <c r="BD1285" s="23" t="s">
        <v>1773</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70505008</v>
      </c>
      <c r="D1286" s="9" t="s">
        <v>1793</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3</v>
      </c>
      <c r="X1286" s="8"/>
      <c r="Y1286" s="8">
        <v>0</v>
      </c>
      <c r="Z1286" s="8">
        <v>1</v>
      </c>
      <c r="AA1286" s="8">
        <v>0</v>
      </c>
      <c r="AB1286" s="8">
        <v>0</v>
      </c>
      <c r="AC1286" s="8">
        <v>0</v>
      </c>
      <c r="AD1286" s="8">
        <v>0</v>
      </c>
      <c r="AE1286" s="8">
        <v>15</v>
      </c>
      <c r="AF1286" s="8">
        <v>1</v>
      </c>
      <c r="AG1286" s="8" t="s">
        <v>884</v>
      </c>
      <c r="AH1286" s="12">
        <v>0</v>
      </c>
      <c r="AI1286" s="12">
        <v>1</v>
      </c>
      <c r="AJ1286" s="12">
        <v>0</v>
      </c>
      <c r="AK1286" s="12">
        <v>3</v>
      </c>
      <c r="AL1286" s="8">
        <v>0</v>
      </c>
      <c r="AM1286" s="8">
        <v>0</v>
      </c>
      <c r="AN1286" s="8">
        <v>0</v>
      </c>
      <c r="AO1286" s="8">
        <v>3</v>
      </c>
      <c r="AP1286" s="8">
        <v>5000</v>
      </c>
      <c r="AQ1286" s="8">
        <v>2.5</v>
      </c>
      <c r="AR1286" s="8">
        <v>0</v>
      </c>
      <c r="AS1286" s="12">
        <v>0</v>
      </c>
      <c r="AT1286" s="8" t="s">
        <v>1745</v>
      </c>
      <c r="AU1286" s="8"/>
      <c r="AV1286" s="11" t="s">
        <v>189</v>
      </c>
      <c r="AW1286" s="8" t="s">
        <v>159</v>
      </c>
      <c r="AX1286" s="10">
        <v>10000007</v>
      </c>
      <c r="AY1286" s="10">
        <v>70403003</v>
      </c>
      <c r="AZ1286" s="9" t="s">
        <v>156</v>
      </c>
      <c r="BA1286" s="8">
        <v>0</v>
      </c>
      <c r="BB1286" s="17">
        <v>0</v>
      </c>
      <c r="BC1286" s="17">
        <v>0</v>
      </c>
      <c r="BD1286" s="23" t="s">
        <v>1863</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71000001</v>
      </c>
      <c r="D1287" s="11" t="s">
        <v>1864</v>
      </c>
      <c r="E1287" s="10">
        <v>1</v>
      </c>
      <c r="F1287" s="12">
        <v>80000001</v>
      </c>
      <c r="G1287" s="10">
        <v>0</v>
      </c>
      <c r="H1287" s="10">
        <v>0</v>
      </c>
      <c r="I1287" s="10">
        <v>1</v>
      </c>
      <c r="J1287" s="10">
        <v>0</v>
      </c>
      <c r="K1287" s="10">
        <v>0</v>
      </c>
      <c r="L1287" s="10">
        <v>0</v>
      </c>
      <c r="M1287" s="10">
        <v>0</v>
      </c>
      <c r="N1287" s="8">
        <v>2</v>
      </c>
      <c r="O1287" s="10">
        <v>0</v>
      </c>
      <c r="P1287" s="10">
        <v>0</v>
      </c>
      <c r="Q1287" s="10">
        <v>0</v>
      </c>
      <c r="R1287" s="12">
        <v>0</v>
      </c>
      <c r="S1287" s="17">
        <v>0</v>
      </c>
      <c r="T1287" s="8">
        <v>1</v>
      </c>
      <c r="U1287" s="10">
        <v>2</v>
      </c>
      <c r="V1287" s="10">
        <v>0</v>
      </c>
      <c r="W1287" s="10">
        <v>0</v>
      </c>
      <c r="X1287" s="10"/>
      <c r="Y1287" s="10">
        <v>0</v>
      </c>
      <c r="Z1287" s="10">
        <v>1</v>
      </c>
      <c r="AA1287" s="10">
        <v>0</v>
      </c>
      <c r="AB1287" s="10">
        <v>0</v>
      </c>
      <c r="AC1287" s="8">
        <v>0</v>
      </c>
      <c r="AD1287" s="10">
        <v>0</v>
      </c>
      <c r="AE1287" s="10">
        <v>5</v>
      </c>
      <c r="AF1287" s="10">
        <v>1</v>
      </c>
      <c r="AG1287" s="10">
        <v>3</v>
      </c>
      <c r="AH1287" s="12">
        <v>2</v>
      </c>
      <c r="AI1287" s="12">
        <v>0</v>
      </c>
      <c r="AJ1287" s="12">
        <v>0</v>
      </c>
      <c r="AK1287" s="12">
        <v>1.6</v>
      </c>
      <c r="AL1287" s="10">
        <v>0</v>
      </c>
      <c r="AM1287" s="10">
        <v>0</v>
      </c>
      <c r="AN1287" s="10">
        <v>0</v>
      </c>
      <c r="AO1287" s="10">
        <v>0.5</v>
      </c>
      <c r="AP1287" s="10">
        <v>3000</v>
      </c>
      <c r="AQ1287" s="10">
        <v>0</v>
      </c>
      <c r="AR1287" s="10">
        <v>0</v>
      </c>
      <c r="AS1287" s="12">
        <v>0</v>
      </c>
      <c r="AT1287" s="10" t="s">
        <v>1865</v>
      </c>
      <c r="AU1287" s="10"/>
      <c r="AV1287" s="11" t="s">
        <v>189</v>
      </c>
      <c r="AW1287" s="10" t="s">
        <v>159</v>
      </c>
      <c r="AX1287" s="10" t="s">
        <v>153</v>
      </c>
      <c r="AY1287" s="10" t="s">
        <v>153</v>
      </c>
      <c r="AZ1287" s="11" t="s">
        <v>156</v>
      </c>
      <c r="BA1287" s="11">
        <v>0</v>
      </c>
      <c r="BB1287" s="17">
        <v>0</v>
      </c>
      <c r="BC1287" s="17">
        <v>0</v>
      </c>
      <c r="BD1287" s="39" t="s">
        <v>1866</v>
      </c>
      <c r="BE1287" s="10">
        <v>0</v>
      </c>
      <c r="BF1287" s="8">
        <v>0</v>
      </c>
      <c r="BG1287" s="10">
        <v>0</v>
      </c>
      <c r="BH1287" s="10">
        <v>0</v>
      </c>
      <c r="BI1287" s="10">
        <v>0</v>
      </c>
      <c r="BJ1287" s="10">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71000002</v>
      </c>
      <c r="D1288" s="11" t="s">
        <v>1867</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v>99004005</v>
      </c>
      <c r="AU1288" s="10"/>
      <c r="AV1288" s="11" t="s">
        <v>189</v>
      </c>
      <c r="AW1288" s="10" t="s">
        <v>159</v>
      </c>
      <c r="AX1288" s="10" t="s">
        <v>153</v>
      </c>
      <c r="AY1288" s="10" t="s">
        <v>153</v>
      </c>
      <c r="AZ1288" s="11" t="s">
        <v>156</v>
      </c>
      <c r="BA1288" s="11">
        <v>0</v>
      </c>
      <c r="BB1288" s="17">
        <v>0</v>
      </c>
      <c r="BC1288" s="17">
        <v>0</v>
      </c>
      <c r="BD1288" s="39" t="s">
        <v>1866</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20.1" customHeight="1" spans="3:76">
      <c r="C1289" s="10">
        <v>73001101</v>
      </c>
      <c r="D1289" s="11" t="s">
        <v>561</v>
      </c>
      <c r="E1289" s="10">
        <v>1</v>
      </c>
      <c r="F1289" s="12">
        <v>80000001</v>
      </c>
      <c r="G1289" s="10">
        <v>0</v>
      </c>
      <c r="H1289" s="10">
        <v>0</v>
      </c>
      <c r="I1289" s="10">
        <v>1</v>
      </c>
      <c r="J1289" s="10">
        <v>0</v>
      </c>
      <c r="K1289" s="10">
        <v>0</v>
      </c>
      <c r="L1289" s="10">
        <v>0</v>
      </c>
      <c r="M1289" s="10">
        <v>0</v>
      </c>
      <c r="N1289" s="10">
        <v>2</v>
      </c>
      <c r="O1289" s="10">
        <v>1</v>
      </c>
      <c r="P1289" s="10">
        <v>0.1</v>
      </c>
      <c r="Q1289" s="10">
        <v>0</v>
      </c>
      <c r="R1289" s="12">
        <v>0</v>
      </c>
      <c r="S1289" s="17">
        <v>0</v>
      </c>
      <c r="T1289" s="8">
        <v>1</v>
      </c>
      <c r="U1289" s="10">
        <v>1</v>
      </c>
      <c r="V1289" s="10">
        <v>0</v>
      </c>
      <c r="W1289" s="10">
        <v>1.5</v>
      </c>
      <c r="X1289" s="10"/>
      <c r="Y1289" s="10">
        <v>0</v>
      </c>
      <c r="Z1289" s="10">
        <v>0</v>
      </c>
      <c r="AA1289" s="10">
        <v>0</v>
      </c>
      <c r="AB1289" s="10">
        <v>0</v>
      </c>
      <c r="AC1289" s="10">
        <v>1</v>
      </c>
      <c r="AD1289" s="10">
        <v>0</v>
      </c>
      <c r="AE1289" s="10">
        <v>5</v>
      </c>
      <c r="AF1289" s="10">
        <v>1</v>
      </c>
      <c r="AG1289" s="10">
        <v>3</v>
      </c>
      <c r="AH1289" s="12">
        <v>2</v>
      </c>
      <c r="AI1289" s="12">
        <v>1</v>
      </c>
      <c r="AJ1289" s="12">
        <v>0</v>
      </c>
      <c r="AK1289" s="12">
        <v>6</v>
      </c>
      <c r="AL1289" s="10">
        <v>0</v>
      </c>
      <c r="AM1289" s="10">
        <v>0</v>
      </c>
      <c r="AN1289" s="10">
        <v>0</v>
      </c>
      <c r="AO1289" s="10">
        <v>0.5</v>
      </c>
      <c r="AP1289" s="10">
        <v>5000</v>
      </c>
      <c r="AQ1289" s="10">
        <v>0.2</v>
      </c>
      <c r="AR1289" s="10">
        <v>0</v>
      </c>
      <c r="AS1289" s="12">
        <v>0</v>
      </c>
      <c r="AT1289" s="10" t="s">
        <v>153</v>
      </c>
      <c r="AU1289" s="10"/>
      <c r="AV1289" s="11" t="s">
        <v>171</v>
      </c>
      <c r="AW1289" s="10">
        <v>0</v>
      </c>
      <c r="AX1289" s="10">
        <v>10000006</v>
      </c>
      <c r="AY1289" s="40">
        <v>60000004</v>
      </c>
      <c r="AZ1289" s="11" t="s">
        <v>564</v>
      </c>
      <c r="BA1289" s="11" t="s">
        <v>153</v>
      </c>
      <c r="BB1289" s="17">
        <v>0</v>
      </c>
      <c r="BC1289" s="17">
        <v>0</v>
      </c>
      <c r="BD1289" s="39"/>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73001102</v>
      </c>
      <c r="D1290" s="9" t="s">
        <v>157</v>
      </c>
      <c r="E1290" s="10">
        <v>1</v>
      </c>
      <c r="F1290" s="12">
        <v>80000001</v>
      </c>
      <c r="G1290" s="10">
        <v>0</v>
      </c>
      <c r="H1290" s="10">
        <v>0</v>
      </c>
      <c r="I1290" s="10">
        <v>1</v>
      </c>
      <c r="J1290" s="10">
        <v>0</v>
      </c>
      <c r="K1290" s="10">
        <v>0</v>
      </c>
      <c r="L1290" s="8">
        <v>0</v>
      </c>
      <c r="M1290" s="8">
        <v>0</v>
      </c>
      <c r="N1290" s="8">
        <v>2</v>
      </c>
      <c r="O1290" s="8">
        <v>1</v>
      </c>
      <c r="P1290" s="8">
        <v>1</v>
      </c>
      <c r="Q1290" s="8">
        <v>0</v>
      </c>
      <c r="R1290" s="12">
        <v>0</v>
      </c>
      <c r="S1290" s="8">
        <v>0</v>
      </c>
      <c r="T1290" s="8">
        <v>1</v>
      </c>
      <c r="U1290" s="8">
        <v>2</v>
      </c>
      <c r="V1290" s="8">
        <v>0</v>
      </c>
      <c r="W1290" s="8">
        <v>2</v>
      </c>
      <c r="X1290" s="8"/>
      <c r="Y1290" s="8">
        <v>0</v>
      </c>
      <c r="Z1290" s="8">
        <v>1</v>
      </c>
      <c r="AA1290" s="8">
        <v>0</v>
      </c>
      <c r="AB1290" s="8">
        <v>0</v>
      </c>
      <c r="AC1290" s="8">
        <v>0</v>
      </c>
      <c r="AD1290" s="8">
        <v>0</v>
      </c>
      <c r="AE1290" s="8">
        <v>6</v>
      </c>
      <c r="AF1290" s="8">
        <v>1</v>
      </c>
      <c r="AG1290" s="8">
        <v>3</v>
      </c>
      <c r="AH1290" s="12">
        <v>0</v>
      </c>
      <c r="AI1290" s="12">
        <v>0</v>
      </c>
      <c r="AJ1290" s="12">
        <v>0</v>
      </c>
      <c r="AK1290" s="12">
        <v>1.5</v>
      </c>
      <c r="AL1290" s="8">
        <v>0</v>
      </c>
      <c r="AM1290" s="8">
        <v>0</v>
      </c>
      <c r="AN1290" s="8">
        <v>0</v>
      </c>
      <c r="AO1290" s="8">
        <v>1</v>
      </c>
      <c r="AP1290" s="8">
        <v>5000</v>
      </c>
      <c r="AQ1290" s="8">
        <v>0.5</v>
      </c>
      <c r="AR1290" s="8">
        <v>0</v>
      </c>
      <c r="AS1290" s="12">
        <v>0</v>
      </c>
      <c r="AT1290" s="8" t="s">
        <v>153</v>
      </c>
      <c r="AU1290" s="8"/>
      <c r="AV1290" s="11" t="s">
        <v>171</v>
      </c>
      <c r="AW1290" s="8" t="s">
        <v>159</v>
      </c>
      <c r="AX1290" s="10">
        <v>10000007</v>
      </c>
      <c r="AY1290" s="10">
        <v>70105001</v>
      </c>
      <c r="AZ1290" s="9" t="s">
        <v>156</v>
      </c>
      <c r="BA1290" s="8" t="s">
        <v>1698</v>
      </c>
      <c r="BB1290" s="17">
        <v>0</v>
      </c>
      <c r="BC1290" s="17">
        <v>0</v>
      </c>
      <c r="BD1290" s="23" t="s">
        <v>1699</v>
      </c>
      <c r="BE1290" s="8">
        <v>0</v>
      </c>
      <c r="BF1290" s="8">
        <v>0</v>
      </c>
      <c r="BG1290" s="8">
        <v>0</v>
      </c>
      <c r="BH1290" s="8">
        <v>0</v>
      </c>
      <c r="BI1290" s="8">
        <v>0</v>
      </c>
      <c r="BJ1290" s="8">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1.75" customHeight="1" spans="3:76">
      <c r="C1291" s="10">
        <v>73001103</v>
      </c>
      <c r="D1291" s="9" t="s">
        <v>157</v>
      </c>
      <c r="E1291" s="10">
        <v>1</v>
      </c>
      <c r="F1291" s="12">
        <v>80000001</v>
      </c>
      <c r="G1291" s="10">
        <v>0</v>
      </c>
      <c r="H1291" s="10">
        <v>0</v>
      </c>
      <c r="I1291" s="10">
        <v>1</v>
      </c>
      <c r="J1291" s="10">
        <v>0</v>
      </c>
      <c r="K1291" s="10">
        <v>0</v>
      </c>
      <c r="L1291" s="8">
        <v>0</v>
      </c>
      <c r="M1291" s="8">
        <v>0</v>
      </c>
      <c r="N1291" s="8">
        <v>2</v>
      </c>
      <c r="O1291" s="8">
        <v>3</v>
      </c>
      <c r="P1291" s="8">
        <v>1</v>
      </c>
      <c r="Q1291" s="8">
        <v>0</v>
      </c>
      <c r="R1291" s="12">
        <v>0</v>
      </c>
      <c r="S1291" s="8">
        <v>0</v>
      </c>
      <c r="T1291" s="8">
        <v>1</v>
      </c>
      <c r="U1291" s="8">
        <v>2</v>
      </c>
      <c r="V1291" s="8">
        <v>0</v>
      </c>
      <c r="W1291" s="8">
        <v>3</v>
      </c>
      <c r="X1291" s="8"/>
      <c r="Y1291" s="8">
        <v>0</v>
      </c>
      <c r="Z1291" s="8">
        <v>1</v>
      </c>
      <c r="AA1291" s="8">
        <v>0</v>
      </c>
      <c r="AB1291" s="8">
        <v>0</v>
      </c>
      <c r="AC1291" s="8">
        <v>0</v>
      </c>
      <c r="AD1291" s="8">
        <v>0</v>
      </c>
      <c r="AE1291" s="8">
        <v>9</v>
      </c>
      <c r="AF1291" s="8">
        <v>1</v>
      </c>
      <c r="AG1291" s="8">
        <v>4</v>
      </c>
      <c r="AH1291" s="12">
        <v>0</v>
      </c>
      <c r="AI1291" s="12">
        <v>1</v>
      </c>
      <c r="AJ1291" s="12">
        <v>0</v>
      </c>
      <c r="AK1291" s="12">
        <v>2</v>
      </c>
      <c r="AL1291" s="8">
        <v>0</v>
      </c>
      <c r="AM1291" s="8">
        <v>0</v>
      </c>
      <c r="AN1291" s="8">
        <v>0</v>
      </c>
      <c r="AO1291" s="8">
        <v>3</v>
      </c>
      <c r="AP1291" s="8">
        <v>5000</v>
      </c>
      <c r="AQ1291" s="8">
        <v>2.5</v>
      </c>
      <c r="AR1291" s="8">
        <v>0</v>
      </c>
      <c r="AS1291" s="12">
        <v>0</v>
      </c>
      <c r="AT1291" s="8" t="s">
        <v>1684</v>
      </c>
      <c r="AU1291" s="8"/>
      <c r="AV1291" s="9" t="s">
        <v>154</v>
      </c>
      <c r="AW1291" s="8" t="s">
        <v>159</v>
      </c>
      <c r="AX1291" s="10">
        <v>10000007</v>
      </c>
      <c r="AY1291" s="10">
        <v>70102001</v>
      </c>
      <c r="AZ1291" s="9" t="s">
        <v>156</v>
      </c>
      <c r="BA1291" s="8" t="s">
        <v>1685</v>
      </c>
      <c r="BB1291" s="17">
        <v>0</v>
      </c>
      <c r="BC1291" s="17">
        <v>0</v>
      </c>
      <c r="BD1291" s="23" t="s">
        <v>1686</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19.5" customHeight="1" spans="3:76">
      <c r="C1292" s="10">
        <v>73001201</v>
      </c>
      <c r="D1292" s="9" t="s">
        <v>1850</v>
      </c>
      <c r="E1292" s="10">
        <v>1</v>
      </c>
      <c r="F1292" s="12">
        <v>80000001</v>
      </c>
      <c r="G1292" s="10">
        <v>0</v>
      </c>
      <c r="H1292" s="10">
        <v>0</v>
      </c>
      <c r="I1292" s="10">
        <v>1</v>
      </c>
      <c r="J1292" s="10">
        <v>0</v>
      </c>
      <c r="K1292" s="10">
        <v>0</v>
      </c>
      <c r="L1292" s="8">
        <v>0</v>
      </c>
      <c r="M1292" s="8">
        <v>0</v>
      </c>
      <c r="N1292" s="8">
        <v>2</v>
      </c>
      <c r="O1292" s="8">
        <v>1</v>
      </c>
      <c r="P1292" s="8">
        <v>0.3</v>
      </c>
      <c r="Q1292" s="8">
        <v>0</v>
      </c>
      <c r="R1292" s="12">
        <v>0</v>
      </c>
      <c r="S1292" s="8">
        <v>0</v>
      </c>
      <c r="T1292" s="8">
        <v>1</v>
      </c>
      <c r="U1292" s="8">
        <v>2</v>
      </c>
      <c r="V1292" s="8">
        <v>0</v>
      </c>
      <c r="W1292" s="8">
        <v>2</v>
      </c>
      <c r="X1292" s="8"/>
      <c r="Y1292" s="8">
        <v>0</v>
      </c>
      <c r="Z1292" s="8">
        <v>1</v>
      </c>
      <c r="AA1292" s="8">
        <v>0</v>
      </c>
      <c r="AB1292" s="8">
        <v>0</v>
      </c>
      <c r="AC1292" s="8">
        <v>0</v>
      </c>
      <c r="AD1292" s="8">
        <v>0</v>
      </c>
      <c r="AE1292" s="8">
        <v>20</v>
      </c>
      <c r="AF1292" s="8">
        <v>1</v>
      </c>
      <c r="AG1292" s="8" t="s">
        <v>165</v>
      </c>
      <c r="AH1292" s="12">
        <v>1</v>
      </c>
      <c r="AI1292" s="12">
        <v>0</v>
      </c>
      <c r="AJ1292" s="12">
        <v>0</v>
      </c>
      <c r="AK1292" s="12">
        <v>0</v>
      </c>
      <c r="AL1292" s="8">
        <v>0</v>
      </c>
      <c r="AM1292" s="8">
        <v>0</v>
      </c>
      <c r="AN1292" s="8">
        <v>0</v>
      </c>
      <c r="AO1292" s="8">
        <v>0.5</v>
      </c>
      <c r="AP1292" s="8">
        <v>999999</v>
      </c>
      <c r="AQ1292" s="8">
        <v>2</v>
      </c>
      <c r="AR1292" s="8">
        <v>0</v>
      </c>
      <c r="AS1292" s="12">
        <v>0</v>
      </c>
      <c r="AT1292" s="8" t="s">
        <v>1830</v>
      </c>
      <c r="AU1292" s="8"/>
      <c r="AV1292" s="11" t="s">
        <v>154</v>
      </c>
      <c r="AW1292" s="8" t="s">
        <v>159</v>
      </c>
      <c r="AX1292" s="10">
        <v>10000007</v>
      </c>
      <c r="AY1292" s="10">
        <v>70405007</v>
      </c>
      <c r="AZ1292" s="11" t="s">
        <v>215</v>
      </c>
      <c r="BA1292" s="11" t="s">
        <v>216</v>
      </c>
      <c r="BB1292" s="17">
        <v>0</v>
      </c>
      <c r="BC1292" s="17">
        <v>0</v>
      </c>
      <c r="BD1292" s="23" t="s">
        <v>1851</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20.1" customHeight="1" spans="3:76">
      <c r="C1293" s="10">
        <v>73001203</v>
      </c>
      <c r="D1293" s="9" t="s">
        <v>1700</v>
      </c>
      <c r="E1293" s="10">
        <v>1</v>
      </c>
      <c r="F1293" s="12">
        <v>80000001</v>
      </c>
      <c r="G1293" s="10">
        <v>0</v>
      </c>
      <c r="H1293" s="10">
        <v>0</v>
      </c>
      <c r="I1293" s="10">
        <v>1</v>
      </c>
      <c r="J1293" s="10">
        <v>0</v>
      </c>
      <c r="K1293" s="10">
        <v>0</v>
      </c>
      <c r="L1293" s="8">
        <v>0</v>
      </c>
      <c r="M1293" s="8">
        <v>0</v>
      </c>
      <c r="N1293" s="8">
        <v>2</v>
      </c>
      <c r="O1293" s="8">
        <v>2</v>
      </c>
      <c r="P1293" s="8">
        <v>0.8</v>
      </c>
      <c r="Q1293" s="8">
        <v>0</v>
      </c>
      <c r="R1293" s="12">
        <v>0</v>
      </c>
      <c r="S1293" s="8">
        <v>0</v>
      </c>
      <c r="T1293" s="8">
        <v>1</v>
      </c>
      <c r="U1293" s="8">
        <v>2</v>
      </c>
      <c r="V1293" s="8">
        <v>0</v>
      </c>
      <c r="W1293" s="8">
        <v>0</v>
      </c>
      <c r="X1293" s="8"/>
      <c r="Y1293" s="8">
        <v>0</v>
      </c>
      <c r="Z1293" s="8">
        <v>0</v>
      </c>
      <c r="AA1293" s="8">
        <v>0</v>
      </c>
      <c r="AB1293" s="8">
        <v>0</v>
      </c>
      <c r="AC1293" s="8">
        <v>0</v>
      </c>
      <c r="AD1293" s="8">
        <v>0</v>
      </c>
      <c r="AE1293" s="8">
        <v>30</v>
      </c>
      <c r="AF1293" s="8">
        <v>0</v>
      </c>
      <c r="AG1293" s="8">
        <v>0</v>
      </c>
      <c r="AH1293" s="12">
        <v>2</v>
      </c>
      <c r="AI1293" s="12">
        <v>2</v>
      </c>
      <c r="AJ1293" s="12">
        <v>0</v>
      </c>
      <c r="AK1293" s="12">
        <v>1.5</v>
      </c>
      <c r="AL1293" s="8">
        <v>0</v>
      </c>
      <c r="AM1293" s="8">
        <v>0</v>
      </c>
      <c r="AN1293" s="8">
        <v>0</v>
      </c>
      <c r="AO1293" s="8">
        <v>1</v>
      </c>
      <c r="AP1293" s="8">
        <v>3000</v>
      </c>
      <c r="AQ1293" s="8">
        <v>0.5</v>
      </c>
      <c r="AR1293" s="8">
        <v>0</v>
      </c>
      <c r="AS1293" s="12">
        <v>0</v>
      </c>
      <c r="AT1293" s="8" t="s">
        <v>153</v>
      </c>
      <c r="AU1293" s="8"/>
      <c r="AV1293" s="11" t="s">
        <v>171</v>
      </c>
      <c r="AW1293" s="8" t="s">
        <v>155</v>
      </c>
      <c r="AX1293" s="10">
        <v>0</v>
      </c>
      <c r="AY1293" s="10">
        <v>0</v>
      </c>
      <c r="AZ1293" s="9" t="s">
        <v>1179</v>
      </c>
      <c r="BA1293" s="8" t="s">
        <v>1868</v>
      </c>
      <c r="BB1293" s="17">
        <v>0</v>
      </c>
      <c r="BC1293" s="17">
        <v>0</v>
      </c>
      <c r="BD1293" s="23" t="s">
        <v>1702</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73001204</v>
      </c>
      <c r="D1294" s="9" t="s">
        <v>1004</v>
      </c>
      <c r="E1294" s="10">
        <v>1</v>
      </c>
      <c r="F1294" s="12">
        <v>80000001</v>
      </c>
      <c r="G1294" s="10">
        <v>0</v>
      </c>
      <c r="H1294" s="10">
        <v>0</v>
      </c>
      <c r="I1294" s="10">
        <v>1</v>
      </c>
      <c r="J1294" s="10">
        <v>0</v>
      </c>
      <c r="K1294" s="10">
        <v>0</v>
      </c>
      <c r="L1294" s="8">
        <v>0</v>
      </c>
      <c r="M1294" s="8">
        <v>0</v>
      </c>
      <c r="N1294" s="8">
        <v>2</v>
      </c>
      <c r="O1294" s="8">
        <v>1</v>
      </c>
      <c r="P1294" s="8">
        <v>0.5</v>
      </c>
      <c r="Q1294" s="8">
        <v>0</v>
      </c>
      <c r="R1294" s="12">
        <v>0</v>
      </c>
      <c r="S1294" s="8">
        <v>0</v>
      </c>
      <c r="T1294" s="8">
        <v>1</v>
      </c>
      <c r="U1294" s="8">
        <v>2</v>
      </c>
      <c r="V1294" s="8">
        <v>0</v>
      </c>
      <c r="W1294" s="8">
        <v>3</v>
      </c>
      <c r="X1294" s="8"/>
      <c r="Y1294" s="8">
        <v>0</v>
      </c>
      <c r="Z1294" s="8">
        <v>1</v>
      </c>
      <c r="AA1294" s="8">
        <v>0</v>
      </c>
      <c r="AB1294" s="8">
        <v>0</v>
      </c>
      <c r="AC1294" s="8">
        <v>0</v>
      </c>
      <c r="AD1294" s="8">
        <v>0</v>
      </c>
      <c r="AE1294" s="8">
        <v>10</v>
      </c>
      <c r="AF1294" s="8">
        <v>1</v>
      </c>
      <c r="AG1294" s="8">
        <v>3</v>
      </c>
      <c r="AH1294" s="12">
        <v>1</v>
      </c>
      <c r="AI1294" s="12">
        <v>1</v>
      </c>
      <c r="AJ1294" s="12">
        <v>0</v>
      </c>
      <c r="AK1294" s="12">
        <v>1.5</v>
      </c>
      <c r="AL1294" s="8">
        <v>0</v>
      </c>
      <c r="AM1294" s="8">
        <v>0</v>
      </c>
      <c r="AN1294" s="8">
        <v>0</v>
      </c>
      <c r="AO1294" s="8">
        <v>0.5</v>
      </c>
      <c r="AP1294" s="8">
        <v>5000</v>
      </c>
      <c r="AQ1294" s="8">
        <v>3</v>
      </c>
      <c r="AR1294" s="8">
        <v>0</v>
      </c>
      <c r="AS1294" s="12">
        <v>0</v>
      </c>
      <c r="AT1294" s="8" t="s">
        <v>153</v>
      </c>
      <c r="AU1294" s="8"/>
      <c r="AV1294" s="11" t="s">
        <v>171</v>
      </c>
      <c r="AW1294" s="8" t="s">
        <v>159</v>
      </c>
      <c r="AX1294" s="10">
        <v>10000007</v>
      </c>
      <c r="AY1294" s="10">
        <v>70103003</v>
      </c>
      <c r="AZ1294" s="9" t="s">
        <v>156</v>
      </c>
      <c r="BA1294" s="8" t="s">
        <v>1869</v>
      </c>
      <c r="BB1294" s="17">
        <v>0</v>
      </c>
      <c r="BC1294" s="17">
        <v>0</v>
      </c>
      <c r="BD1294" s="23" t="s">
        <v>1006</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19.5" customHeight="1" spans="3:76">
      <c r="C1295" s="10">
        <v>73001205</v>
      </c>
      <c r="D1295" s="11" t="s">
        <v>1708</v>
      </c>
      <c r="E1295" s="10">
        <v>1</v>
      </c>
      <c r="F1295" s="12">
        <v>80000001</v>
      </c>
      <c r="G1295" s="10">
        <v>0</v>
      </c>
      <c r="H1295" s="10">
        <v>0</v>
      </c>
      <c r="I1295" s="10">
        <v>1</v>
      </c>
      <c r="J1295" s="10">
        <v>0</v>
      </c>
      <c r="K1295" s="10">
        <v>0</v>
      </c>
      <c r="L1295" s="10">
        <v>0</v>
      </c>
      <c r="M1295" s="10">
        <v>0</v>
      </c>
      <c r="N1295" s="8">
        <v>2</v>
      </c>
      <c r="O1295" s="10">
        <v>1</v>
      </c>
      <c r="P1295" s="10">
        <v>0.5</v>
      </c>
      <c r="Q1295" s="10">
        <v>0</v>
      </c>
      <c r="R1295" s="12">
        <v>0</v>
      </c>
      <c r="S1295" s="17">
        <v>0</v>
      </c>
      <c r="T1295" s="8">
        <v>1</v>
      </c>
      <c r="U1295" s="10">
        <v>2</v>
      </c>
      <c r="V1295" s="10">
        <v>0</v>
      </c>
      <c r="W1295" s="10">
        <v>3</v>
      </c>
      <c r="X1295" s="10"/>
      <c r="Y1295" s="10">
        <v>0</v>
      </c>
      <c r="Z1295" s="10">
        <v>0</v>
      </c>
      <c r="AA1295" s="10">
        <v>0</v>
      </c>
      <c r="AB1295" s="10">
        <v>0</v>
      </c>
      <c r="AC1295" s="10">
        <v>0</v>
      </c>
      <c r="AD1295" s="10">
        <v>0</v>
      </c>
      <c r="AE1295" s="10">
        <v>15</v>
      </c>
      <c r="AF1295" s="10">
        <v>1</v>
      </c>
      <c r="AG1295" s="10">
        <v>2</v>
      </c>
      <c r="AH1295" s="12">
        <v>2</v>
      </c>
      <c r="AI1295" s="12">
        <v>2</v>
      </c>
      <c r="AJ1295" s="12">
        <v>0</v>
      </c>
      <c r="AK1295" s="12">
        <v>3</v>
      </c>
      <c r="AL1295" s="10">
        <v>0</v>
      </c>
      <c r="AM1295" s="10">
        <v>0</v>
      </c>
      <c r="AN1295" s="10">
        <v>0</v>
      </c>
      <c r="AO1295" s="10">
        <v>2</v>
      </c>
      <c r="AP1295" s="10">
        <v>30000</v>
      </c>
      <c r="AQ1295" s="10">
        <v>2</v>
      </c>
      <c r="AR1295" s="10">
        <v>4</v>
      </c>
      <c r="AS1295" s="12">
        <v>0</v>
      </c>
      <c r="AT1295" s="10" t="s">
        <v>153</v>
      </c>
      <c r="AU1295" s="10"/>
      <c r="AV1295" s="11" t="s">
        <v>171</v>
      </c>
      <c r="AW1295" s="10" t="s">
        <v>155</v>
      </c>
      <c r="AX1295" s="10">
        <v>10003002</v>
      </c>
      <c r="AY1295" s="10">
        <v>70106005</v>
      </c>
      <c r="AZ1295" s="11" t="s">
        <v>194</v>
      </c>
      <c r="BA1295" s="11">
        <v>0</v>
      </c>
      <c r="BB1295" s="17">
        <v>0</v>
      </c>
      <c r="BC1295" s="17">
        <v>0</v>
      </c>
      <c r="BD1295" s="39" t="s">
        <v>517</v>
      </c>
      <c r="BE1295" s="10">
        <v>0</v>
      </c>
      <c r="BF1295" s="8">
        <v>0</v>
      </c>
      <c r="BG1295" s="10">
        <v>0</v>
      </c>
      <c r="BH1295" s="10">
        <v>0</v>
      </c>
      <c r="BI1295" s="10">
        <v>0</v>
      </c>
      <c r="BJ1295" s="10">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20.1" customHeight="1" spans="3:76">
      <c r="C1296" s="10">
        <v>73001301</v>
      </c>
      <c r="D1296" s="9" t="s">
        <v>1803</v>
      </c>
      <c r="E1296" s="8">
        <v>2</v>
      </c>
      <c r="F1296" s="12">
        <v>80000001</v>
      </c>
      <c r="G1296" s="8">
        <v>0</v>
      </c>
      <c r="H1296" s="8">
        <v>0</v>
      </c>
      <c r="I1296" s="10">
        <v>1</v>
      </c>
      <c r="J1296" s="10">
        <v>0</v>
      </c>
      <c r="K1296" s="10">
        <v>0</v>
      </c>
      <c r="L1296" s="8">
        <v>0</v>
      </c>
      <c r="M1296" s="8">
        <v>0</v>
      </c>
      <c r="N1296" s="8">
        <v>2</v>
      </c>
      <c r="O1296" s="8">
        <v>1</v>
      </c>
      <c r="P1296" s="8">
        <v>0.5</v>
      </c>
      <c r="Q1296" s="8">
        <v>0</v>
      </c>
      <c r="R1296" s="12">
        <v>0</v>
      </c>
      <c r="S1296" s="8">
        <v>0</v>
      </c>
      <c r="T1296" s="8">
        <v>1</v>
      </c>
      <c r="U1296" s="8">
        <v>2</v>
      </c>
      <c r="V1296" s="8">
        <v>0</v>
      </c>
      <c r="W1296" s="8">
        <v>1.4</v>
      </c>
      <c r="X1296" s="8"/>
      <c r="Y1296" s="8">
        <v>150</v>
      </c>
      <c r="Z1296" s="8">
        <v>1</v>
      </c>
      <c r="AA1296" s="8">
        <v>0</v>
      </c>
      <c r="AB1296" s="8">
        <v>0</v>
      </c>
      <c r="AC1296" s="8">
        <v>0</v>
      </c>
      <c r="AD1296" s="8">
        <v>0</v>
      </c>
      <c r="AE1296" s="8">
        <v>12</v>
      </c>
      <c r="AF1296" s="8">
        <v>2</v>
      </c>
      <c r="AG1296" s="8" t="s">
        <v>152</v>
      </c>
      <c r="AH1296" s="12">
        <v>0</v>
      </c>
      <c r="AI1296" s="12">
        <v>2</v>
      </c>
      <c r="AJ1296" s="12">
        <v>0</v>
      </c>
      <c r="AK1296" s="12">
        <v>1.5</v>
      </c>
      <c r="AL1296" s="8">
        <v>0</v>
      </c>
      <c r="AM1296" s="8">
        <v>0</v>
      </c>
      <c r="AN1296" s="8">
        <v>0</v>
      </c>
      <c r="AO1296" s="8">
        <v>1.5</v>
      </c>
      <c r="AP1296" s="8">
        <v>1200</v>
      </c>
      <c r="AQ1296" s="8">
        <v>1</v>
      </c>
      <c r="AR1296" s="8">
        <v>15</v>
      </c>
      <c r="AS1296" s="12">
        <v>0</v>
      </c>
      <c r="AT1296" s="8" t="s">
        <v>153</v>
      </c>
      <c r="AU1296" s="8"/>
      <c r="AV1296" s="9" t="s">
        <v>189</v>
      </c>
      <c r="AW1296" s="8" t="s">
        <v>162</v>
      </c>
      <c r="AX1296" s="10">
        <v>10000011</v>
      </c>
      <c r="AY1296" s="10">
        <v>70404001</v>
      </c>
      <c r="AZ1296" s="9" t="s">
        <v>386</v>
      </c>
      <c r="BA1296" s="8">
        <v>0</v>
      </c>
      <c r="BB1296" s="17">
        <v>0</v>
      </c>
      <c r="BC1296" s="17">
        <v>0</v>
      </c>
      <c r="BD1296" s="23" t="s">
        <v>1804</v>
      </c>
      <c r="BE1296" s="8">
        <v>0</v>
      </c>
      <c r="BF1296" s="8">
        <v>0</v>
      </c>
      <c r="BG1296" s="8">
        <v>0</v>
      </c>
      <c r="BH1296" s="8">
        <v>0</v>
      </c>
      <c r="BI1296" s="8">
        <v>0</v>
      </c>
      <c r="BJ1296" s="8">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73001302</v>
      </c>
      <c r="D1297" s="9" t="s">
        <v>1700</v>
      </c>
      <c r="E1297" s="10">
        <v>1</v>
      </c>
      <c r="F1297" s="12">
        <v>80000001</v>
      </c>
      <c r="G1297" s="10">
        <v>0</v>
      </c>
      <c r="H1297" s="10">
        <v>0</v>
      </c>
      <c r="I1297" s="10">
        <v>1</v>
      </c>
      <c r="J1297" s="10">
        <v>0</v>
      </c>
      <c r="K1297" s="10">
        <v>0</v>
      </c>
      <c r="L1297" s="8">
        <v>0</v>
      </c>
      <c r="M1297" s="8">
        <v>0</v>
      </c>
      <c r="N1297" s="8">
        <v>2</v>
      </c>
      <c r="O1297" s="8">
        <v>2</v>
      </c>
      <c r="P1297" s="8">
        <v>0.8</v>
      </c>
      <c r="Q1297" s="8">
        <v>0</v>
      </c>
      <c r="R1297" s="12">
        <v>0</v>
      </c>
      <c r="S1297" s="8">
        <v>0</v>
      </c>
      <c r="T1297" s="8">
        <v>1</v>
      </c>
      <c r="U1297" s="8">
        <v>2</v>
      </c>
      <c r="V1297" s="8">
        <v>0</v>
      </c>
      <c r="W1297" s="8">
        <v>0</v>
      </c>
      <c r="X1297" s="8"/>
      <c r="Y1297" s="8">
        <v>0</v>
      </c>
      <c r="Z1297" s="8">
        <v>0</v>
      </c>
      <c r="AA1297" s="8">
        <v>0</v>
      </c>
      <c r="AB1297" s="8">
        <v>0</v>
      </c>
      <c r="AC1297" s="8">
        <v>0</v>
      </c>
      <c r="AD1297" s="8">
        <v>0</v>
      </c>
      <c r="AE1297" s="8">
        <v>20</v>
      </c>
      <c r="AF1297" s="8">
        <v>0</v>
      </c>
      <c r="AG1297" s="8">
        <v>0</v>
      </c>
      <c r="AH1297" s="12">
        <v>2</v>
      </c>
      <c r="AI1297" s="12">
        <v>2</v>
      </c>
      <c r="AJ1297" s="12">
        <v>0</v>
      </c>
      <c r="AK1297" s="12">
        <v>1.5</v>
      </c>
      <c r="AL1297" s="8">
        <v>0</v>
      </c>
      <c r="AM1297" s="8">
        <v>0</v>
      </c>
      <c r="AN1297" s="8">
        <v>0</v>
      </c>
      <c r="AO1297" s="8">
        <v>1</v>
      </c>
      <c r="AP1297" s="8">
        <v>3000</v>
      </c>
      <c r="AQ1297" s="8">
        <v>0.5</v>
      </c>
      <c r="AR1297" s="8">
        <v>0</v>
      </c>
      <c r="AS1297" s="12">
        <v>0</v>
      </c>
      <c r="AT1297" s="8" t="s">
        <v>153</v>
      </c>
      <c r="AU1297" s="8"/>
      <c r="AV1297" s="11" t="s">
        <v>171</v>
      </c>
      <c r="AW1297" s="8" t="s">
        <v>155</v>
      </c>
      <c r="AX1297" s="10">
        <v>0</v>
      </c>
      <c r="AY1297" s="10">
        <v>0</v>
      </c>
      <c r="AZ1297" s="9" t="s">
        <v>1179</v>
      </c>
      <c r="BA1297" s="8" t="s">
        <v>1870</v>
      </c>
      <c r="BB1297" s="17">
        <v>0</v>
      </c>
      <c r="BC1297" s="17">
        <v>0</v>
      </c>
      <c r="BD1297" s="23" t="s">
        <v>1702</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73001303</v>
      </c>
      <c r="D1298" s="9" t="s">
        <v>1689</v>
      </c>
      <c r="E1298" s="10">
        <v>1</v>
      </c>
      <c r="F1298" s="12">
        <v>80000001</v>
      </c>
      <c r="G1298" s="10">
        <v>0</v>
      </c>
      <c r="H1298" s="10">
        <v>0</v>
      </c>
      <c r="I1298" s="10">
        <v>1</v>
      </c>
      <c r="J1298" s="10">
        <v>0</v>
      </c>
      <c r="K1298" s="10">
        <v>0</v>
      </c>
      <c r="L1298" s="8">
        <v>0</v>
      </c>
      <c r="M1298" s="8">
        <v>0</v>
      </c>
      <c r="N1298" s="8">
        <v>2</v>
      </c>
      <c r="O1298" s="8">
        <v>1</v>
      </c>
      <c r="P1298" s="8">
        <v>0.5</v>
      </c>
      <c r="Q1298" s="8">
        <v>0</v>
      </c>
      <c r="R1298" s="12">
        <v>0</v>
      </c>
      <c r="S1298" s="8">
        <v>0</v>
      </c>
      <c r="T1298" s="8">
        <v>1</v>
      </c>
      <c r="U1298" s="8">
        <v>2</v>
      </c>
      <c r="V1298" s="8">
        <v>0</v>
      </c>
      <c r="W1298" s="8">
        <v>3</v>
      </c>
      <c r="X1298" s="8"/>
      <c r="Y1298" s="8">
        <v>0</v>
      </c>
      <c r="Z1298" s="8">
        <v>0</v>
      </c>
      <c r="AA1298" s="8">
        <v>0</v>
      </c>
      <c r="AB1298" s="8">
        <v>0</v>
      </c>
      <c r="AC1298" s="8">
        <v>0</v>
      </c>
      <c r="AD1298" s="8">
        <v>0</v>
      </c>
      <c r="AE1298" s="8">
        <v>12</v>
      </c>
      <c r="AF1298" s="8">
        <v>2</v>
      </c>
      <c r="AG1298" s="8" t="s">
        <v>152</v>
      </c>
      <c r="AH1298" s="12">
        <v>0</v>
      </c>
      <c r="AI1298" s="12">
        <v>2</v>
      </c>
      <c r="AJ1298" s="12">
        <v>0</v>
      </c>
      <c r="AK1298" s="12">
        <v>1.5</v>
      </c>
      <c r="AL1298" s="8">
        <v>0</v>
      </c>
      <c r="AM1298" s="8">
        <v>0</v>
      </c>
      <c r="AN1298" s="8">
        <v>0</v>
      </c>
      <c r="AO1298" s="8">
        <v>2.5</v>
      </c>
      <c r="AP1298" s="8">
        <v>4000</v>
      </c>
      <c r="AQ1298" s="8">
        <v>2</v>
      </c>
      <c r="AR1298" s="8">
        <v>0</v>
      </c>
      <c r="AS1298" s="12">
        <v>0</v>
      </c>
      <c r="AT1298" s="8" t="s">
        <v>153</v>
      </c>
      <c r="AU1298" s="8"/>
      <c r="AV1298" s="11" t="s">
        <v>154</v>
      </c>
      <c r="AW1298" s="8" t="s">
        <v>155</v>
      </c>
      <c r="AX1298" s="10">
        <v>10001007</v>
      </c>
      <c r="AY1298" s="10">
        <v>70103001</v>
      </c>
      <c r="AZ1298" s="9" t="s">
        <v>156</v>
      </c>
      <c r="BA1298" s="8">
        <v>0</v>
      </c>
      <c r="BB1298" s="17">
        <v>0</v>
      </c>
      <c r="BC1298" s="17">
        <v>0</v>
      </c>
      <c r="BD1298" s="23" t="s">
        <v>1690</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19.5" customHeight="1" spans="3:76">
      <c r="C1299" s="10">
        <v>73001305</v>
      </c>
      <c r="D1299" s="11" t="s">
        <v>1379</v>
      </c>
      <c r="E1299" s="10">
        <v>1</v>
      </c>
      <c r="F1299" s="12">
        <v>80000001</v>
      </c>
      <c r="G1299" s="10">
        <v>0</v>
      </c>
      <c r="H1299" s="10">
        <v>0</v>
      </c>
      <c r="I1299" s="10">
        <v>1</v>
      </c>
      <c r="J1299" s="10">
        <v>0</v>
      </c>
      <c r="K1299" s="10">
        <v>0</v>
      </c>
      <c r="L1299" s="10">
        <v>0</v>
      </c>
      <c r="M1299" s="10">
        <v>0</v>
      </c>
      <c r="N1299" s="8">
        <v>2</v>
      </c>
      <c r="O1299" s="10">
        <v>2</v>
      </c>
      <c r="P1299" s="10">
        <v>0.5</v>
      </c>
      <c r="Q1299" s="10">
        <v>0</v>
      </c>
      <c r="R1299" s="12">
        <v>0</v>
      </c>
      <c r="S1299" s="17">
        <v>0</v>
      </c>
      <c r="T1299" s="8">
        <v>1</v>
      </c>
      <c r="U1299" s="10">
        <v>2</v>
      </c>
      <c r="V1299" s="10">
        <v>0</v>
      </c>
      <c r="W1299" s="10">
        <v>0</v>
      </c>
      <c r="X1299" s="10"/>
      <c r="Y1299" s="10">
        <v>0</v>
      </c>
      <c r="Z1299" s="10">
        <v>0</v>
      </c>
      <c r="AA1299" s="10">
        <v>0</v>
      </c>
      <c r="AB1299" s="10">
        <v>0</v>
      </c>
      <c r="AC1299" s="8">
        <v>0</v>
      </c>
      <c r="AD1299" s="10">
        <v>0</v>
      </c>
      <c r="AE1299" s="8">
        <v>15</v>
      </c>
      <c r="AF1299" s="10">
        <v>0</v>
      </c>
      <c r="AG1299" s="10">
        <v>0</v>
      </c>
      <c r="AH1299" s="12">
        <v>2</v>
      </c>
      <c r="AI1299" s="12">
        <v>0</v>
      </c>
      <c r="AJ1299" s="12">
        <v>0</v>
      </c>
      <c r="AK1299" s="12">
        <v>0</v>
      </c>
      <c r="AL1299" s="10">
        <v>0</v>
      </c>
      <c r="AM1299" s="10">
        <v>0</v>
      </c>
      <c r="AN1299" s="10">
        <v>0</v>
      </c>
      <c r="AO1299" s="10">
        <v>0</v>
      </c>
      <c r="AP1299" s="10">
        <v>1000</v>
      </c>
      <c r="AQ1299" s="10">
        <v>0</v>
      </c>
      <c r="AR1299" s="10">
        <v>0</v>
      </c>
      <c r="AS1299" s="12" t="s">
        <v>1733</v>
      </c>
      <c r="AT1299" s="10" t="s">
        <v>153</v>
      </c>
      <c r="AU1299" s="10"/>
      <c r="AV1299" s="11" t="s">
        <v>171</v>
      </c>
      <c r="AW1299" s="10" t="s">
        <v>388</v>
      </c>
      <c r="AX1299" s="10">
        <v>0</v>
      </c>
      <c r="AY1299" s="10">
        <v>0</v>
      </c>
      <c r="AZ1299" s="11" t="s">
        <v>156</v>
      </c>
      <c r="BA1299" s="11" t="s">
        <v>153</v>
      </c>
      <c r="BB1299" s="17">
        <v>0</v>
      </c>
      <c r="BC1299" s="17">
        <v>0</v>
      </c>
      <c r="BD1299" s="39" t="s">
        <v>1810</v>
      </c>
      <c r="BE1299" s="10">
        <v>0</v>
      </c>
      <c r="BF1299" s="8">
        <v>0</v>
      </c>
      <c r="BG1299" s="10">
        <v>0</v>
      </c>
      <c r="BH1299" s="10">
        <v>0</v>
      </c>
      <c r="BI1299" s="10">
        <v>0</v>
      </c>
      <c r="BJ1299" s="10">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20.25" customHeight="1" spans="3:76">
      <c r="C1300" s="10">
        <v>73001306</v>
      </c>
      <c r="D1300" s="11" t="s">
        <v>869</v>
      </c>
      <c r="E1300" s="10">
        <v>1</v>
      </c>
      <c r="F1300" s="12">
        <v>80000001</v>
      </c>
      <c r="G1300" s="10">
        <v>0</v>
      </c>
      <c r="H1300" s="10">
        <v>0</v>
      </c>
      <c r="I1300" s="10">
        <v>1</v>
      </c>
      <c r="J1300" s="10">
        <v>0</v>
      </c>
      <c r="K1300" s="8">
        <v>0</v>
      </c>
      <c r="L1300" s="10">
        <v>0</v>
      </c>
      <c r="M1300" s="10">
        <v>0</v>
      </c>
      <c r="N1300" s="8">
        <v>2</v>
      </c>
      <c r="O1300" s="10">
        <v>1</v>
      </c>
      <c r="P1300" s="10">
        <v>0.3</v>
      </c>
      <c r="Q1300" s="10">
        <v>0</v>
      </c>
      <c r="R1300" s="12">
        <v>0</v>
      </c>
      <c r="S1300" s="17">
        <v>0</v>
      </c>
      <c r="T1300" s="8">
        <v>1</v>
      </c>
      <c r="U1300" s="10">
        <v>1</v>
      </c>
      <c r="V1300" s="10">
        <v>0</v>
      </c>
      <c r="W1300" s="10">
        <v>3</v>
      </c>
      <c r="X1300" s="10"/>
      <c r="Y1300" s="10">
        <v>0</v>
      </c>
      <c r="Z1300" s="10">
        <v>0</v>
      </c>
      <c r="AA1300" s="10">
        <v>0</v>
      </c>
      <c r="AB1300" s="10">
        <v>0</v>
      </c>
      <c r="AC1300" s="10">
        <v>1</v>
      </c>
      <c r="AD1300" s="10">
        <v>12</v>
      </c>
      <c r="AE1300" s="10">
        <v>12</v>
      </c>
      <c r="AF1300" s="10">
        <v>0</v>
      </c>
      <c r="AG1300" s="10">
        <v>3</v>
      </c>
      <c r="AH1300" s="12">
        <v>7</v>
      </c>
      <c r="AI1300" s="12">
        <v>0</v>
      </c>
      <c r="AJ1300" s="12">
        <v>0</v>
      </c>
      <c r="AK1300" s="12">
        <v>10</v>
      </c>
      <c r="AL1300" s="10">
        <v>0</v>
      </c>
      <c r="AM1300" s="10">
        <v>0</v>
      </c>
      <c r="AN1300" s="10">
        <v>0</v>
      </c>
      <c r="AO1300" s="10">
        <v>0</v>
      </c>
      <c r="AP1300" s="10">
        <v>3000</v>
      </c>
      <c r="AQ1300" s="10">
        <v>0.5</v>
      </c>
      <c r="AR1300" s="10">
        <v>20</v>
      </c>
      <c r="AS1300" s="12">
        <v>0</v>
      </c>
      <c r="AT1300" s="10" t="s">
        <v>153</v>
      </c>
      <c r="AU1300" s="10"/>
      <c r="AV1300" s="9" t="s">
        <v>508</v>
      </c>
      <c r="AW1300" s="10" t="s">
        <v>172</v>
      </c>
      <c r="AX1300" s="10">
        <v>10000011</v>
      </c>
      <c r="AY1300" s="10">
        <v>20001010</v>
      </c>
      <c r="AZ1300" s="11" t="s">
        <v>185</v>
      </c>
      <c r="BA1300" s="11" t="s">
        <v>153</v>
      </c>
      <c r="BB1300" s="17">
        <v>0</v>
      </c>
      <c r="BC1300" s="17">
        <v>0</v>
      </c>
      <c r="BD1300" s="23" t="s">
        <v>870</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1" customHeight="1" spans="3:76">
      <c r="C1301" s="10">
        <v>73002101</v>
      </c>
      <c r="D1301" s="9" t="s">
        <v>1700</v>
      </c>
      <c r="E1301" s="10">
        <v>1</v>
      </c>
      <c r="F1301" s="12">
        <v>80000001</v>
      </c>
      <c r="G1301" s="10">
        <v>0</v>
      </c>
      <c r="H1301" s="10">
        <v>0</v>
      </c>
      <c r="I1301" s="10">
        <v>1</v>
      </c>
      <c r="J1301" s="10">
        <v>0</v>
      </c>
      <c r="K1301" s="10">
        <v>0</v>
      </c>
      <c r="L1301" s="8">
        <v>0</v>
      </c>
      <c r="M1301" s="8">
        <v>0</v>
      </c>
      <c r="N1301" s="8">
        <v>2</v>
      </c>
      <c r="O1301" s="8">
        <v>2</v>
      </c>
      <c r="P1301" s="8">
        <v>0.8</v>
      </c>
      <c r="Q1301" s="8">
        <v>0</v>
      </c>
      <c r="R1301" s="12">
        <v>0</v>
      </c>
      <c r="S1301" s="8">
        <v>0</v>
      </c>
      <c r="T1301" s="8">
        <v>1</v>
      </c>
      <c r="U1301" s="8">
        <v>2</v>
      </c>
      <c r="V1301" s="8">
        <v>0</v>
      </c>
      <c r="W1301" s="8">
        <v>0</v>
      </c>
      <c r="X1301" s="8"/>
      <c r="Y1301" s="8">
        <v>0</v>
      </c>
      <c r="Z1301" s="8">
        <v>0</v>
      </c>
      <c r="AA1301" s="8">
        <v>0</v>
      </c>
      <c r="AB1301" s="8">
        <v>0</v>
      </c>
      <c r="AC1301" s="8">
        <v>0</v>
      </c>
      <c r="AD1301" s="8">
        <v>0</v>
      </c>
      <c r="AE1301" s="8">
        <v>20</v>
      </c>
      <c r="AF1301" s="8">
        <v>0</v>
      </c>
      <c r="AG1301" s="8">
        <v>0</v>
      </c>
      <c r="AH1301" s="12">
        <v>2</v>
      </c>
      <c r="AI1301" s="12">
        <v>2</v>
      </c>
      <c r="AJ1301" s="12">
        <v>0</v>
      </c>
      <c r="AK1301" s="12">
        <v>1.5</v>
      </c>
      <c r="AL1301" s="8">
        <v>0</v>
      </c>
      <c r="AM1301" s="8">
        <v>0</v>
      </c>
      <c r="AN1301" s="8">
        <v>0</v>
      </c>
      <c r="AO1301" s="8">
        <v>1</v>
      </c>
      <c r="AP1301" s="8">
        <v>3000</v>
      </c>
      <c r="AQ1301" s="8">
        <v>0.5</v>
      </c>
      <c r="AR1301" s="8">
        <v>0</v>
      </c>
      <c r="AS1301" s="12">
        <v>0</v>
      </c>
      <c r="AT1301" s="8" t="s">
        <v>153</v>
      </c>
      <c r="AU1301" s="8"/>
      <c r="AV1301" s="11" t="s">
        <v>171</v>
      </c>
      <c r="AW1301" s="8" t="s">
        <v>155</v>
      </c>
      <c r="AX1301" s="10">
        <v>0</v>
      </c>
      <c r="AY1301" s="10">
        <v>0</v>
      </c>
      <c r="AZ1301" s="9" t="s">
        <v>1179</v>
      </c>
      <c r="BA1301" s="8" t="s">
        <v>1871</v>
      </c>
      <c r="BB1301" s="17">
        <v>0</v>
      </c>
      <c r="BC1301" s="17">
        <v>0</v>
      </c>
      <c r="BD1301" s="23" t="s">
        <v>1702</v>
      </c>
      <c r="BE1301" s="8">
        <v>0</v>
      </c>
      <c r="BF1301" s="8">
        <v>0</v>
      </c>
      <c r="BG1301" s="8">
        <v>0</v>
      </c>
      <c r="BH1301" s="8">
        <v>0</v>
      </c>
      <c r="BI1301" s="8">
        <v>0</v>
      </c>
      <c r="BJ1301" s="8">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73002102</v>
      </c>
      <c r="D1302" s="11" t="s">
        <v>1872</v>
      </c>
      <c r="E1302" s="10">
        <v>1</v>
      </c>
      <c r="F1302" s="12">
        <v>80000001</v>
      </c>
      <c r="G1302" s="10">
        <v>0</v>
      </c>
      <c r="H1302" s="10">
        <v>0</v>
      </c>
      <c r="I1302" s="10">
        <v>1</v>
      </c>
      <c r="J1302" s="10">
        <v>0</v>
      </c>
      <c r="K1302" s="10">
        <v>0</v>
      </c>
      <c r="L1302" s="10">
        <v>0</v>
      </c>
      <c r="M1302" s="10">
        <v>0</v>
      </c>
      <c r="N1302" s="8">
        <v>2</v>
      </c>
      <c r="O1302" s="10">
        <v>2</v>
      </c>
      <c r="P1302" s="10">
        <v>0.6</v>
      </c>
      <c r="Q1302" s="10">
        <v>0</v>
      </c>
      <c r="R1302" s="12">
        <v>0</v>
      </c>
      <c r="S1302" s="17">
        <v>0</v>
      </c>
      <c r="T1302" s="8">
        <v>1</v>
      </c>
      <c r="U1302" s="10">
        <v>2</v>
      </c>
      <c r="V1302" s="10">
        <v>0</v>
      </c>
      <c r="W1302" s="10">
        <v>0</v>
      </c>
      <c r="X1302" s="10"/>
      <c r="Y1302" s="10">
        <v>0</v>
      </c>
      <c r="Z1302" s="10">
        <v>0</v>
      </c>
      <c r="AA1302" s="10">
        <v>0</v>
      </c>
      <c r="AB1302" s="10">
        <v>0</v>
      </c>
      <c r="AC1302" s="8">
        <v>0</v>
      </c>
      <c r="AD1302" s="10">
        <v>0</v>
      </c>
      <c r="AE1302" s="10">
        <v>20</v>
      </c>
      <c r="AF1302" s="10">
        <v>0</v>
      </c>
      <c r="AG1302" s="10">
        <v>0</v>
      </c>
      <c r="AH1302" s="12">
        <v>2</v>
      </c>
      <c r="AI1302" s="12">
        <v>0</v>
      </c>
      <c r="AJ1302" s="12">
        <v>0</v>
      </c>
      <c r="AK1302" s="12">
        <v>0</v>
      </c>
      <c r="AL1302" s="10">
        <v>0</v>
      </c>
      <c r="AM1302" s="10">
        <v>0</v>
      </c>
      <c r="AN1302" s="10">
        <v>0</v>
      </c>
      <c r="AO1302" s="10">
        <v>0</v>
      </c>
      <c r="AP1302" s="10">
        <v>1000</v>
      </c>
      <c r="AQ1302" s="10">
        <v>0</v>
      </c>
      <c r="AR1302" s="10">
        <v>0</v>
      </c>
      <c r="AS1302" s="12">
        <v>90401006</v>
      </c>
      <c r="AT1302" s="10" t="s">
        <v>153</v>
      </c>
      <c r="AU1302" s="10"/>
      <c r="AV1302" s="11" t="s">
        <v>171</v>
      </c>
      <c r="AW1302" s="10" t="s">
        <v>388</v>
      </c>
      <c r="AX1302" s="10">
        <v>0</v>
      </c>
      <c r="AY1302" s="10">
        <v>40000003</v>
      </c>
      <c r="AZ1302" s="11" t="s">
        <v>156</v>
      </c>
      <c r="BA1302" s="11" t="s">
        <v>153</v>
      </c>
      <c r="BB1302" s="17">
        <v>0</v>
      </c>
      <c r="BC1302" s="17">
        <v>0</v>
      </c>
      <c r="BD1302" s="39" t="s">
        <v>1873</v>
      </c>
      <c r="BE1302" s="10">
        <v>0</v>
      </c>
      <c r="BF1302" s="8">
        <v>0</v>
      </c>
      <c r="BG1302" s="10">
        <v>0</v>
      </c>
      <c r="BH1302" s="10">
        <v>0</v>
      </c>
      <c r="BI1302" s="10">
        <v>0</v>
      </c>
      <c r="BJ1302" s="10">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73002103</v>
      </c>
      <c r="D1303" s="11" t="s">
        <v>1874</v>
      </c>
      <c r="E1303" s="10">
        <v>1</v>
      </c>
      <c r="F1303" s="12">
        <v>80000001</v>
      </c>
      <c r="G1303" s="10">
        <v>0</v>
      </c>
      <c r="H1303" s="10">
        <v>0</v>
      </c>
      <c r="I1303" s="10">
        <v>1</v>
      </c>
      <c r="J1303" s="10">
        <v>0</v>
      </c>
      <c r="K1303" s="10">
        <v>0</v>
      </c>
      <c r="L1303" s="10">
        <v>0</v>
      </c>
      <c r="M1303" s="10">
        <v>0</v>
      </c>
      <c r="N1303" s="8">
        <v>2</v>
      </c>
      <c r="O1303" s="10">
        <v>6</v>
      </c>
      <c r="P1303" s="10">
        <v>0</v>
      </c>
      <c r="Q1303" s="10">
        <v>0</v>
      </c>
      <c r="R1303" s="12">
        <v>0</v>
      </c>
      <c r="S1303" s="17">
        <v>0</v>
      </c>
      <c r="T1303" s="8">
        <v>1</v>
      </c>
      <c r="U1303" s="10">
        <v>2</v>
      </c>
      <c r="V1303" s="10">
        <v>0</v>
      </c>
      <c r="W1303" s="10">
        <v>10</v>
      </c>
      <c r="X1303" s="10"/>
      <c r="Y1303" s="10">
        <v>0</v>
      </c>
      <c r="Z1303" s="10">
        <v>0</v>
      </c>
      <c r="AA1303" s="10">
        <v>0</v>
      </c>
      <c r="AB1303" s="10">
        <v>0</v>
      </c>
      <c r="AC1303" s="10">
        <v>0</v>
      </c>
      <c r="AD1303" s="10">
        <v>0</v>
      </c>
      <c r="AE1303" s="10">
        <v>15</v>
      </c>
      <c r="AF1303" s="10">
        <v>1</v>
      </c>
      <c r="AG1303" s="10">
        <v>3</v>
      </c>
      <c r="AH1303" s="12">
        <v>1</v>
      </c>
      <c r="AI1303" s="12">
        <v>0</v>
      </c>
      <c r="AJ1303" s="12">
        <v>0</v>
      </c>
      <c r="AK1303" s="12">
        <v>1.5</v>
      </c>
      <c r="AL1303" s="10">
        <v>0</v>
      </c>
      <c r="AM1303" s="10">
        <v>0</v>
      </c>
      <c r="AN1303" s="10">
        <v>0</v>
      </c>
      <c r="AO1303" s="10">
        <v>1</v>
      </c>
      <c r="AP1303" s="10">
        <v>1000</v>
      </c>
      <c r="AQ1303" s="10">
        <v>0.5</v>
      </c>
      <c r="AR1303" s="10">
        <v>0</v>
      </c>
      <c r="AS1303" s="12">
        <v>0</v>
      </c>
      <c r="AT1303" s="10" t="s">
        <v>694</v>
      </c>
      <c r="AU1303" s="10"/>
      <c r="AV1303" s="11" t="s">
        <v>171</v>
      </c>
      <c r="AW1303" s="10" t="s">
        <v>155</v>
      </c>
      <c r="AX1303" s="10">
        <v>10002001</v>
      </c>
      <c r="AY1303" s="10">
        <v>70106001</v>
      </c>
      <c r="AZ1303" s="11" t="s">
        <v>215</v>
      </c>
      <c r="BA1303" s="11" t="s">
        <v>1704</v>
      </c>
      <c r="BB1303" s="17">
        <v>0</v>
      </c>
      <c r="BC1303" s="17">
        <v>0</v>
      </c>
      <c r="BD1303" s="39" t="s">
        <v>517</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73002104</v>
      </c>
      <c r="D1304" s="11" t="s">
        <v>1874</v>
      </c>
      <c r="E1304" s="10">
        <v>1</v>
      </c>
      <c r="F1304" s="12">
        <v>80000001</v>
      </c>
      <c r="G1304" s="10">
        <v>0</v>
      </c>
      <c r="H1304" s="10">
        <v>0</v>
      </c>
      <c r="I1304" s="10">
        <v>1</v>
      </c>
      <c r="J1304" s="10">
        <v>0</v>
      </c>
      <c r="K1304" s="10">
        <v>0</v>
      </c>
      <c r="L1304" s="10">
        <v>0</v>
      </c>
      <c r="M1304" s="10">
        <v>0</v>
      </c>
      <c r="N1304" s="8">
        <v>2</v>
      </c>
      <c r="O1304" s="10">
        <v>2</v>
      </c>
      <c r="P1304" s="10">
        <v>0.6</v>
      </c>
      <c r="Q1304" s="10">
        <v>0</v>
      </c>
      <c r="R1304" s="12">
        <v>0</v>
      </c>
      <c r="S1304" s="17">
        <v>0</v>
      </c>
      <c r="T1304" s="8">
        <v>1</v>
      </c>
      <c r="U1304" s="10">
        <v>2</v>
      </c>
      <c r="V1304" s="10">
        <v>0</v>
      </c>
      <c r="W1304" s="10">
        <v>0</v>
      </c>
      <c r="X1304" s="10"/>
      <c r="Y1304" s="10">
        <v>0</v>
      </c>
      <c r="Z1304" s="10">
        <v>0</v>
      </c>
      <c r="AA1304" s="10">
        <v>0</v>
      </c>
      <c r="AB1304" s="10">
        <v>0</v>
      </c>
      <c r="AC1304" s="8">
        <v>0</v>
      </c>
      <c r="AD1304" s="10">
        <v>0</v>
      </c>
      <c r="AE1304" s="10">
        <v>20</v>
      </c>
      <c r="AF1304" s="10">
        <v>0</v>
      </c>
      <c r="AG1304" s="10">
        <v>0</v>
      </c>
      <c r="AH1304" s="12">
        <v>2</v>
      </c>
      <c r="AI1304" s="12">
        <v>0</v>
      </c>
      <c r="AJ1304" s="12">
        <v>0</v>
      </c>
      <c r="AK1304" s="12">
        <v>0</v>
      </c>
      <c r="AL1304" s="10">
        <v>0</v>
      </c>
      <c r="AM1304" s="10">
        <v>0</v>
      </c>
      <c r="AN1304" s="10">
        <v>0</v>
      </c>
      <c r="AO1304" s="10">
        <v>0</v>
      </c>
      <c r="AP1304" s="10">
        <v>1000</v>
      </c>
      <c r="AQ1304" s="10">
        <v>0</v>
      </c>
      <c r="AR1304" s="10">
        <v>0</v>
      </c>
      <c r="AS1304" s="12">
        <v>90401004</v>
      </c>
      <c r="AT1304" s="10" t="s">
        <v>153</v>
      </c>
      <c r="AU1304" s="10"/>
      <c r="AV1304" s="11" t="s">
        <v>171</v>
      </c>
      <c r="AW1304" s="10" t="s">
        <v>388</v>
      </c>
      <c r="AX1304" s="10">
        <v>0</v>
      </c>
      <c r="AY1304" s="10">
        <v>40000003</v>
      </c>
      <c r="AZ1304" s="11" t="s">
        <v>156</v>
      </c>
      <c r="BA1304" s="11" t="s">
        <v>153</v>
      </c>
      <c r="BB1304" s="17">
        <v>0</v>
      </c>
      <c r="BC1304" s="17">
        <v>0</v>
      </c>
      <c r="BD1304" s="39" t="s">
        <v>1822</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19.5" customHeight="1" spans="3:76">
      <c r="C1305" s="10">
        <v>73002105</v>
      </c>
      <c r="D1305" s="9" t="s">
        <v>1826</v>
      </c>
      <c r="E1305" s="10">
        <v>1</v>
      </c>
      <c r="F1305" s="12">
        <v>80000001</v>
      </c>
      <c r="G1305" s="10">
        <v>0</v>
      </c>
      <c r="H1305" s="10">
        <v>0</v>
      </c>
      <c r="I1305" s="10">
        <v>1</v>
      </c>
      <c r="J1305" s="10">
        <v>0</v>
      </c>
      <c r="K1305" s="10">
        <v>0</v>
      </c>
      <c r="L1305" s="8">
        <v>0</v>
      </c>
      <c r="M1305" s="8">
        <v>0</v>
      </c>
      <c r="N1305" s="8">
        <v>2</v>
      </c>
      <c r="O1305" s="8">
        <v>1</v>
      </c>
      <c r="P1305" s="8">
        <v>0.3</v>
      </c>
      <c r="Q1305" s="8">
        <v>0</v>
      </c>
      <c r="R1305" s="12">
        <v>0</v>
      </c>
      <c r="S1305" s="8">
        <v>0</v>
      </c>
      <c r="T1305" s="8">
        <v>1</v>
      </c>
      <c r="U1305" s="8">
        <v>2</v>
      </c>
      <c r="V1305" s="8">
        <v>0</v>
      </c>
      <c r="W1305" s="8">
        <v>1</v>
      </c>
      <c r="X1305" s="8"/>
      <c r="Y1305" s="8">
        <v>0</v>
      </c>
      <c r="Z1305" s="8">
        <v>1</v>
      </c>
      <c r="AA1305" s="8">
        <v>0</v>
      </c>
      <c r="AB1305" s="8">
        <v>0</v>
      </c>
      <c r="AC1305" s="8">
        <v>0</v>
      </c>
      <c r="AD1305" s="8">
        <v>0</v>
      </c>
      <c r="AE1305" s="8">
        <v>30</v>
      </c>
      <c r="AF1305" s="8">
        <v>1</v>
      </c>
      <c r="AG1305" s="8" t="s">
        <v>165</v>
      </c>
      <c r="AH1305" s="12">
        <v>0</v>
      </c>
      <c r="AI1305" s="12">
        <v>0</v>
      </c>
      <c r="AJ1305" s="12">
        <v>0</v>
      </c>
      <c r="AK1305" s="12">
        <v>0</v>
      </c>
      <c r="AL1305" s="8">
        <v>0</v>
      </c>
      <c r="AM1305" s="8">
        <v>0</v>
      </c>
      <c r="AN1305" s="8">
        <v>0</v>
      </c>
      <c r="AO1305" s="8">
        <v>0.5</v>
      </c>
      <c r="AP1305" s="8">
        <v>999999</v>
      </c>
      <c r="AQ1305" s="8">
        <v>0.5</v>
      </c>
      <c r="AR1305" s="8">
        <v>0</v>
      </c>
      <c r="AS1305" s="12">
        <v>0</v>
      </c>
      <c r="AT1305" s="211" t="s">
        <v>1741</v>
      </c>
      <c r="AU1305" s="12"/>
      <c r="AV1305" s="11" t="s">
        <v>154</v>
      </c>
      <c r="AW1305" s="8" t="s">
        <v>159</v>
      </c>
      <c r="AX1305" s="10">
        <v>10000007</v>
      </c>
      <c r="AY1305" s="10">
        <v>70202004</v>
      </c>
      <c r="AZ1305" s="11" t="s">
        <v>215</v>
      </c>
      <c r="BA1305" s="11" t="s">
        <v>216</v>
      </c>
      <c r="BB1305" s="17">
        <v>0</v>
      </c>
      <c r="BC1305" s="17">
        <v>0</v>
      </c>
      <c r="BD1305" s="23" t="s">
        <v>1875</v>
      </c>
      <c r="BE1305" s="8">
        <v>0</v>
      </c>
      <c r="BF1305" s="8">
        <v>0</v>
      </c>
      <c r="BG1305" s="8">
        <v>0</v>
      </c>
      <c r="BH1305" s="8">
        <v>0</v>
      </c>
      <c r="BI1305" s="8">
        <v>0</v>
      </c>
      <c r="BJ1305" s="8">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73002201</v>
      </c>
      <c r="D1306" s="9" t="s">
        <v>1711</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3</v>
      </c>
      <c r="X1306" s="8"/>
      <c r="Y1306" s="8">
        <v>0</v>
      </c>
      <c r="Z1306" s="8">
        <v>1</v>
      </c>
      <c r="AA1306" s="8">
        <v>0</v>
      </c>
      <c r="AB1306" s="8">
        <v>0</v>
      </c>
      <c r="AC1306" s="8">
        <v>0</v>
      </c>
      <c r="AD1306" s="8">
        <v>0</v>
      </c>
      <c r="AE1306" s="8">
        <v>12</v>
      </c>
      <c r="AF1306" s="8">
        <v>1</v>
      </c>
      <c r="AG1306" s="8" t="s">
        <v>884</v>
      </c>
      <c r="AH1306" s="12">
        <v>1</v>
      </c>
      <c r="AI1306" s="12">
        <v>1</v>
      </c>
      <c r="AJ1306" s="12">
        <v>0</v>
      </c>
      <c r="AK1306" s="12">
        <v>3</v>
      </c>
      <c r="AL1306" s="8">
        <v>0</v>
      </c>
      <c r="AM1306" s="8">
        <v>0</v>
      </c>
      <c r="AN1306" s="8">
        <v>0</v>
      </c>
      <c r="AO1306" s="8">
        <v>3</v>
      </c>
      <c r="AP1306" s="8">
        <v>5000</v>
      </c>
      <c r="AQ1306" s="8">
        <v>2.5</v>
      </c>
      <c r="AR1306" s="8">
        <v>0</v>
      </c>
      <c r="AS1306" s="12">
        <v>0</v>
      </c>
      <c r="AT1306" s="8" t="s">
        <v>153</v>
      </c>
      <c r="AU1306" s="8"/>
      <c r="AV1306" s="11" t="s">
        <v>154</v>
      </c>
      <c r="AW1306" s="8" t="s">
        <v>159</v>
      </c>
      <c r="AX1306" s="10">
        <v>10000007</v>
      </c>
      <c r="AY1306" s="10">
        <v>70107001</v>
      </c>
      <c r="AZ1306" s="9" t="s">
        <v>156</v>
      </c>
      <c r="BA1306" s="8">
        <v>0</v>
      </c>
      <c r="BB1306" s="17">
        <v>0</v>
      </c>
      <c r="BC1306" s="17">
        <v>0</v>
      </c>
      <c r="BD1306" s="23" t="s">
        <v>1712</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20.1" customHeight="1" spans="3:76">
      <c r="C1307" s="10">
        <v>73002202</v>
      </c>
      <c r="D1307" s="9" t="s">
        <v>1713</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v>3</v>
      </c>
      <c r="AH1307" s="12">
        <v>4</v>
      </c>
      <c r="AI1307" s="12">
        <v>1</v>
      </c>
      <c r="AJ1307" s="12">
        <v>0</v>
      </c>
      <c r="AK1307" s="12">
        <v>1.5</v>
      </c>
      <c r="AL1307" s="8">
        <v>0</v>
      </c>
      <c r="AM1307" s="8">
        <v>0</v>
      </c>
      <c r="AN1307" s="8">
        <v>0</v>
      </c>
      <c r="AO1307" s="8">
        <v>3</v>
      </c>
      <c r="AP1307" s="8">
        <v>5000</v>
      </c>
      <c r="AQ1307" s="8">
        <v>3</v>
      </c>
      <c r="AR1307" s="8">
        <v>0</v>
      </c>
      <c r="AS1307" s="12">
        <v>0</v>
      </c>
      <c r="AT1307" s="8" t="s">
        <v>153</v>
      </c>
      <c r="AU1307" s="8"/>
      <c r="AV1307" s="11" t="s">
        <v>171</v>
      </c>
      <c r="AW1307" s="8" t="s">
        <v>159</v>
      </c>
      <c r="AX1307" s="10">
        <v>10000007</v>
      </c>
      <c r="AY1307" s="10">
        <v>70103003</v>
      </c>
      <c r="AZ1307" s="9" t="s">
        <v>156</v>
      </c>
      <c r="BA1307" s="8" t="s">
        <v>1876</v>
      </c>
      <c r="BB1307" s="17">
        <v>0</v>
      </c>
      <c r="BC1307" s="17">
        <v>0</v>
      </c>
      <c r="BD1307" s="23" t="s">
        <v>1715</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73002203</v>
      </c>
      <c r="D1308" s="9" t="s">
        <v>1716</v>
      </c>
      <c r="E1308" s="8">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0</v>
      </c>
      <c r="AA1308" s="8">
        <v>0</v>
      </c>
      <c r="AB1308" s="8">
        <v>0</v>
      </c>
      <c r="AC1308" s="8">
        <v>0</v>
      </c>
      <c r="AD1308" s="8">
        <v>0</v>
      </c>
      <c r="AE1308" s="8">
        <v>12</v>
      </c>
      <c r="AF1308" s="8">
        <v>1</v>
      </c>
      <c r="AG1308" s="8">
        <v>3</v>
      </c>
      <c r="AH1308" s="12">
        <v>6</v>
      </c>
      <c r="AI1308" s="12">
        <v>1</v>
      </c>
      <c r="AJ1308" s="12">
        <v>0</v>
      </c>
      <c r="AK1308" s="12">
        <v>1.5</v>
      </c>
      <c r="AL1308" s="8">
        <v>0</v>
      </c>
      <c r="AM1308" s="8">
        <v>0</v>
      </c>
      <c r="AN1308" s="8">
        <v>0</v>
      </c>
      <c r="AO1308" s="8">
        <v>3</v>
      </c>
      <c r="AP1308" s="8">
        <v>5000</v>
      </c>
      <c r="AQ1308" s="8">
        <v>3</v>
      </c>
      <c r="AR1308" s="8">
        <v>0</v>
      </c>
      <c r="AS1308" s="12">
        <v>0</v>
      </c>
      <c r="AT1308" s="8" t="s">
        <v>153</v>
      </c>
      <c r="AU1308" s="8"/>
      <c r="AV1308" s="11" t="s">
        <v>189</v>
      </c>
      <c r="AW1308" s="8" t="s">
        <v>159</v>
      </c>
      <c r="AX1308" s="10">
        <v>10000007</v>
      </c>
      <c r="AY1308" s="10">
        <v>70103003</v>
      </c>
      <c r="AZ1308" s="9" t="s">
        <v>156</v>
      </c>
      <c r="BA1308" s="8" t="s">
        <v>1877</v>
      </c>
      <c r="BB1308" s="17">
        <v>0</v>
      </c>
      <c r="BC1308" s="17">
        <v>0</v>
      </c>
      <c r="BD1308" s="23" t="s">
        <v>1718</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73002204</v>
      </c>
      <c r="D1309" s="11" t="s">
        <v>1719</v>
      </c>
      <c r="E1309" s="10">
        <v>1</v>
      </c>
      <c r="F1309" s="12">
        <v>80000001</v>
      </c>
      <c r="G1309" s="10">
        <v>0</v>
      </c>
      <c r="H1309" s="10">
        <v>0</v>
      </c>
      <c r="I1309" s="10">
        <v>1</v>
      </c>
      <c r="J1309" s="10">
        <v>0</v>
      </c>
      <c r="K1309" s="10">
        <v>0</v>
      </c>
      <c r="L1309" s="10">
        <v>0</v>
      </c>
      <c r="M1309" s="10">
        <v>0</v>
      </c>
      <c r="N1309" s="8">
        <v>2</v>
      </c>
      <c r="O1309" s="10">
        <v>2</v>
      </c>
      <c r="P1309" s="10">
        <v>0.6</v>
      </c>
      <c r="Q1309" s="10">
        <v>0</v>
      </c>
      <c r="R1309" s="12">
        <v>0</v>
      </c>
      <c r="S1309" s="17">
        <v>0</v>
      </c>
      <c r="T1309" s="8">
        <v>1</v>
      </c>
      <c r="U1309" s="10">
        <v>2</v>
      </c>
      <c r="V1309" s="10">
        <v>0</v>
      </c>
      <c r="W1309" s="10">
        <v>0</v>
      </c>
      <c r="X1309" s="10"/>
      <c r="Y1309" s="10">
        <v>0</v>
      </c>
      <c r="Z1309" s="10">
        <v>0</v>
      </c>
      <c r="AA1309" s="10">
        <v>0</v>
      </c>
      <c r="AB1309" s="10">
        <v>0</v>
      </c>
      <c r="AC1309" s="10">
        <v>0</v>
      </c>
      <c r="AD1309" s="10">
        <v>0</v>
      </c>
      <c r="AE1309" s="10">
        <v>20</v>
      </c>
      <c r="AF1309" s="10">
        <v>0</v>
      </c>
      <c r="AG1309" s="10">
        <v>0</v>
      </c>
      <c r="AH1309" s="12">
        <v>2</v>
      </c>
      <c r="AI1309" s="12">
        <v>0</v>
      </c>
      <c r="AJ1309" s="12">
        <v>0</v>
      </c>
      <c r="AK1309" s="12">
        <v>0</v>
      </c>
      <c r="AL1309" s="10">
        <v>0</v>
      </c>
      <c r="AM1309" s="10">
        <v>0</v>
      </c>
      <c r="AN1309" s="10">
        <v>0</v>
      </c>
      <c r="AO1309" s="10">
        <v>0</v>
      </c>
      <c r="AP1309" s="10">
        <v>1000</v>
      </c>
      <c r="AQ1309" s="10">
        <v>0</v>
      </c>
      <c r="AR1309" s="10">
        <v>0</v>
      </c>
      <c r="AS1309" s="12">
        <v>90102001</v>
      </c>
      <c r="AT1309" s="10" t="s">
        <v>153</v>
      </c>
      <c r="AU1309" s="10"/>
      <c r="AV1309" s="11" t="s">
        <v>171</v>
      </c>
      <c r="AW1309" s="10" t="s">
        <v>388</v>
      </c>
      <c r="AX1309" s="10">
        <v>0</v>
      </c>
      <c r="AY1309" s="10">
        <v>40000003</v>
      </c>
      <c r="AZ1309" s="11" t="s">
        <v>156</v>
      </c>
      <c r="BA1309" s="11" t="s">
        <v>153</v>
      </c>
      <c r="BB1309" s="17">
        <v>0</v>
      </c>
      <c r="BC1309" s="17">
        <v>0</v>
      </c>
      <c r="BD1309" s="39" t="s">
        <v>1720</v>
      </c>
      <c r="BE1309" s="10">
        <v>0</v>
      </c>
      <c r="BF1309" s="8">
        <v>0</v>
      </c>
      <c r="BG1309" s="10">
        <v>0</v>
      </c>
      <c r="BH1309" s="10">
        <v>0</v>
      </c>
      <c r="BI1309" s="10">
        <v>0</v>
      </c>
      <c r="BJ1309" s="10">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73002205</v>
      </c>
      <c r="D1310" s="11" t="s">
        <v>1721</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8">
        <v>99999</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90104002</v>
      </c>
      <c r="AT1310" s="10" t="s">
        <v>153</v>
      </c>
      <c r="AU1310" s="10"/>
      <c r="AV1310" s="11" t="s">
        <v>171</v>
      </c>
      <c r="AW1310" s="10" t="s">
        <v>388</v>
      </c>
      <c r="AX1310" s="10">
        <v>0</v>
      </c>
      <c r="AY1310" s="10">
        <v>0</v>
      </c>
      <c r="AZ1310" s="11" t="s">
        <v>156</v>
      </c>
      <c r="BA1310" s="11" t="s">
        <v>153</v>
      </c>
      <c r="BB1310" s="17">
        <v>0</v>
      </c>
      <c r="BC1310" s="17">
        <v>0</v>
      </c>
      <c r="BD1310" s="39" t="s">
        <v>1695</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73002301</v>
      </c>
      <c r="D1311" s="9" t="s">
        <v>1763</v>
      </c>
      <c r="E1311" s="10">
        <v>1</v>
      </c>
      <c r="F1311" s="12">
        <v>80000001</v>
      </c>
      <c r="G1311" s="10">
        <v>0</v>
      </c>
      <c r="H1311" s="10">
        <v>0</v>
      </c>
      <c r="I1311" s="10">
        <v>1</v>
      </c>
      <c r="J1311" s="10">
        <v>0</v>
      </c>
      <c r="K1311" s="10">
        <v>0</v>
      </c>
      <c r="L1311" s="8">
        <v>0</v>
      </c>
      <c r="M1311" s="8">
        <v>0</v>
      </c>
      <c r="N1311" s="8">
        <v>2</v>
      </c>
      <c r="O1311" s="8">
        <v>1</v>
      </c>
      <c r="P1311" s="8">
        <v>0.3</v>
      </c>
      <c r="Q1311" s="8">
        <v>0</v>
      </c>
      <c r="R1311" s="12">
        <v>0</v>
      </c>
      <c r="S1311" s="8">
        <v>0</v>
      </c>
      <c r="T1311" s="8">
        <v>1</v>
      </c>
      <c r="U1311" s="8">
        <v>2</v>
      </c>
      <c r="V1311" s="8">
        <v>0</v>
      </c>
      <c r="W1311" s="8">
        <v>3</v>
      </c>
      <c r="X1311" s="8"/>
      <c r="Y1311" s="8">
        <v>0</v>
      </c>
      <c r="Z1311" s="8">
        <v>1</v>
      </c>
      <c r="AA1311" s="8">
        <v>0</v>
      </c>
      <c r="AB1311" s="8">
        <v>0</v>
      </c>
      <c r="AC1311" s="8">
        <v>0</v>
      </c>
      <c r="AD1311" s="8">
        <v>0</v>
      </c>
      <c r="AE1311" s="8">
        <v>15</v>
      </c>
      <c r="AF1311" s="8">
        <v>1</v>
      </c>
      <c r="AG1311" s="8">
        <v>3</v>
      </c>
      <c r="AH1311" s="12">
        <v>4</v>
      </c>
      <c r="AI1311" s="12">
        <v>1</v>
      </c>
      <c r="AJ1311" s="12">
        <v>0</v>
      </c>
      <c r="AK1311" s="12">
        <v>1.5</v>
      </c>
      <c r="AL1311" s="8">
        <v>0</v>
      </c>
      <c r="AM1311" s="8">
        <v>0</v>
      </c>
      <c r="AN1311" s="8">
        <v>0</v>
      </c>
      <c r="AO1311" s="8">
        <v>3</v>
      </c>
      <c r="AP1311" s="8">
        <v>999999</v>
      </c>
      <c r="AQ1311" s="8">
        <v>3</v>
      </c>
      <c r="AR1311" s="8">
        <v>0</v>
      </c>
      <c r="AS1311" s="12">
        <v>0</v>
      </c>
      <c r="AT1311" s="8" t="s">
        <v>153</v>
      </c>
      <c r="AU1311" s="8"/>
      <c r="AV1311" s="11" t="s">
        <v>154</v>
      </c>
      <c r="AW1311" s="8" t="s">
        <v>159</v>
      </c>
      <c r="AX1311" s="10">
        <v>10000007</v>
      </c>
      <c r="AY1311" s="10">
        <v>70205001</v>
      </c>
      <c r="AZ1311" s="9" t="s">
        <v>156</v>
      </c>
      <c r="BA1311" s="8" t="s">
        <v>1878</v>
      </c>
      <c r="BB1311" s="17">
        <v>0</v>
      </c>
      <c r="BC1311" s="17">
        <v>0</v>
      </c>
      <c r="BD1311" s="23" t="s">
        <v>1765</v>
      </c>
      <c r="BE1311" s="8">
        <v>0</v>
      </c>
      <c r="BF1311" s="8">
        <v>0</v>
      </c>
      <c r="BG1311" s="8">
        <v>0</v>
      </c>
      <c r="BH1311" s="8">
        <v>0</v>
      </c>
      <c r="BI1311" s="8">
        <v>0</v>
      </c>
      <c r="BJ1311" s="8">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19.5" customHeight="1" spans="3:76">
      <c r="C1312" s="10">
        <v>73002302</v>
      </c>
      <c r="D1312" s="9" t="s">
        <v>1793</v>
      </c>
      <c r="E1312" s="10">
        <v>1</v>
      </c>
      <c r="F1312" s="12">
        <v>80000001</v>
      </c>
      <c r="G1312" s="10">
        <v>0</v>
      </c>
      <c r="H1312" s="10">
        <v>0</v>
      </c>
      <c r="I1312" s="10">
        <v>1</v>
      </c>
      <c r="J1312" s="10">
        <v>0</v>
      </c>
      <c r="K1312" s="10">
        <v>0</v>
      </c>
      <c r="L1312" s="8">
        <v>0</v>
      </c>
      <c r="M1312" s="8">
        <v>0</v>
      </c>
      <c r="N1312" s="8">
        <v>2</v>
      </c>
      <c r="O1312" s="8">
        <v>1</v>
      </c>
      <c r="P1312" s="8">
        <v>0.3</v>
      </c>
      <c r="Q1312" s="8">
        <v>0</v>
      </c>
      <c r="R1312" s="12">
        <v>1</v>
      </c>
      <c r="S1312" s="8">
        <v>0</v>
      </c>
      <c r="T1312" s="8">
        <v>1</v>
      </c>
      <c r="U1312" s="8">
        <v>2</v>
      </c>
      <c r="V1312" s="8">
        <v>0</v>
      </c>
      <c r="W1312" s="8">
        <v>3</v>
      </c>
      <c r="X1312" s="8"/>
      <c r="Y1312" s="8">
        <v>0</v>
      </c>
      <c r="Z1312" s="8">
        <v>1</v>
      </c>
      <c r="AA1312" s="8">
        <v>0</v>
      </c>
      <c r="AB1312" s="8">
        <v>0</v>
      </c>
      <c r="AC1312" s="8">
        <v>0</v>
      </c>
      <c r="AD1312" s="8">
        <v>0</v>
      </c>
      <c r="AE1312" s="8">
        <v>15</v>
      </c>
      <c r="AF1312" s="8">
        <v>1</v>
      </c>
      <c r="AG1312" s="8" t="s">
        <v>884</v>
      </c>
      <c r="AH1312" s="12">
        <v>0</v>
      </c>
      <c r="AI1312" s="12">
        <v>1</v>
      </c>
      <c r="AJ1312" s="12">
        <v>0</v>
      </c>
      <c r="AK1312" s="12">
        <v>3</v>
      </c>
      <c r="AL1312" s="8">
        <v>0</v>
      </c>
      <c r="AM1312" s="8">
        <v>0</v>
      </c>
      <c r="AN1312" s="8">
        <v>0</v>
      </c>
      <c r="AO1312" s="8">
        <v>3</v>
      </c>
      <c r="AP1312" s="8">
        <v>5000</v>
      </c>
      <c r="AQ1312" s="8">
        <v>2.5</v>
      </c>
      <c r="AR1312" s="8">
        <v>0</v>
      </c>
      <c r="AS1312" s="12">
        <v>0</v>
      </c>
      <c r="AT1312" s="8" t="s">
        <v>1745</v>
      </c>
      <c r="AU1312" s="8"/>
      <c r="AV1312" s="11" t="s">
        <v>189</v>
      </c>
      <c r="AW1312" s="8" t="s">
        <v>159</v>
      </c>
      <c r="AX1312" s="10">
        <v>10000007</v>
      </c>
      <c r="AY1312" s="10">
        <v>70403003</v>
      </c>
      <c r="AZ1312" s="9" t="s">
        <v>156</v>
      </c>
      <c r="BA1312" s="8">
        <v>0</v>
      </c>
      <c r="BB1312" s="17">
        <v>0</v>
      </c>
      <c r="BC1312" s="17">
        <v>0</v>
      </c>
      <c r="BD1312" s="23" t="s">
        <v>1812</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20.1" customHeight="1" spans="3:76">
      <c r="C1313" s="10">
        <v>73002303</v>
      </c>
      <c r="D1313" s="9" t="s">
        <v>603</v>
      </c>
      <c r="E1313" s="10">
        <v>1</v>
      </c>
      <c r="F1313" s="12">
        <v>80000001</v>
      </c>
      <c r="G1313" s="10">
        <v>0</v>
      </c>
      <c r="H1313" s="10">
        <v>0</v>
      </c>
      <c r="I1313" s="10">
        <v>1</v>
      </c>
      <c r="J1313" s="10">
        <v>0</v>
      </c>
      <c r="K1313" s="10">
        <v>0</v>
      </c>
      <c r="L1313" s="8">
        <v>0</v>
      </c>
      <c r="M1313" s="8">
        <v>0</v>
      </c>
      <c r="N1313" s="8">
        <v>2</v>
      </c>
      <c r="O1313" s="8">
        <v>1</v>
      </c>
      <c r="P1313" s="8">
        <v>1</v>
      </c>
      <c r="Q1313" s="8">
        <v>0</v>
      </c>
      <c r="R1313" s="12">
        <v>0</v>
      </c>
      <c r="S1313" s="8">
        <v>0</v>
      </c>
      <c r="T1313" s="8">
        <v>1</v>
      </c>
      <c r="U1313" s="8">
        <v>2</v>
      </c>
      <c r="V1313" s="8">
        <v>0</v>
      </c>
      <c r="W1313" s="8">
        <v>2</v>
      </c>
      <c r="X1313" s="8"/>
      <c r="Y1313" s="8">
        <v>0</v>
      </c>
      <c r="Z1313" s="8">
        <v>1</v>
      </c>
      <c r="AA1313" s="8">
        <v>0</v>
      </c>
      <c r="AB1313" s="8">
        <v>0</v>
      </c>
      <c r="AC1313" s="8">
        <v>0</v>
      </c>
      <c r="AD1313" s="8">
        <v>0</v>
      </c>
      <c r="AE1313" s="8">
        <v>10</v>
      </c>
      <c r="AF1313" s="8">
        <v>2</v>
      </c>
      <c r="AG1313" s="8" t="s">
        <v>152</v>
      </c>
      <c r="AH1313" s="12">
        <v>0</v>
      </c>
      <c r="AI1313" s="12">
        <v>2</v>
      </c>
      <c r="AJ1313" s="12">
        <v>0</v>
      </c>
      <c r="AK1313" s="12">
        <v>1.5</v>
      </c>
      <c r="AL1313" s="8">
        <v>0</v>
      </c>
      <c r="AM1313" s="8">
        <v>0</v>
      </c>
      <c r="AN1313" s="8">
        <v>0</v>
      </c>
      <c r="AO1313" s="8">
        <v>1.5</v>
      </c>
      <c r="AP1313" s="8">
        <v>10000</v>
      </c>
      <c r="AQ1313" s="8">
        <v>1</v>
      </c>
      <c r="AR1313" s="8">
        <v>5</v>
      </c>
      <c r="AS1313" s="12">
        <v>0</v>
      </c>
      <c r="AT1313" s="8" t="s">
        <v>153</v>
      </c>
      <c r="AU1313" s="8"/>
      <c r="AV1313" s="11" t="s">
        <v>158</v>
      </c>
      <c r="AW1313" s="8" t="s">
        <v>159</v>
      </c>
      <c r="AX1313" s="10">
        <v>10000007</v>
      </c>
      <c r="AY1313" s="10">
        <v>70302003</v>
      </c>
      <c r="AZ1313" s="11" t="s">
        <v>194</v>
      </c>
      <c r="BA1313" s="17" t="s">
        <v>1879</v>
      </c>
      <c r="BB1313" s="17">
        <v>0</v>
      </c>
      <c r="BC1313" s="17">
        <v>0</v>
      </c>
      <c r="BD1313" s="23" t="s">
        <v>1809</v>
      </c>
      <c r="BE1313" s="8">
        <v>1</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73002304</v>
      </c>
      <c r="D1314" s="11" t="s">
        <v>1687</v>
      </c>
      <c r="E1314" s="10">
        <v>1</v>
      </c>
      <c r="F1314" s="12">
        <v>80000001</v>
      </c>
      <c r="G1314" s="10">
        <v>0</v>
      </c>
      <c r="H1314" s="10">
        <v>0</v>
      </c>
      <c r="I1314" s="10">
        <v>1</v>
      </c>
      <c r="J1314" s="10">
        <v>0</v>
      </c>
      <c r="K1314" s="10">
        <v>0</v>
      </c>
      <c r="L1314" s="10">
        <v>0</v>
      </c>
      <c r="M1314" s="10">
        <v>0</v>
      </c>
      <c r="N1314" s="8">
        <v>2</v>
      </c>
      <c r="O1314" s="10">
        <v>2</v>
      </c>
      <c r="P1314" s="10">
        <v>0.8</v>
      </c>
      <c r="Q1314" s="10">
        <v>0</v>
      </c>
      <c r="R1314" s="12">
        <v>0</v>
      </c>
      <c r="S1314" s="17">
        <v>0</v>
      </c>
      <c r="T1314" s="8">
        <v>1</v>
      </c>
      <c r="U1314" s="10">
        <v>2</v>
      </c>
      <c r="V1314" s="10">
        <v>0</v>
      </c>
      <c r="W1314" s="10">
        <v>0</v>
      </c>
      <c r="X1314" s="10"/>
      <c r="Y1314" s="10">
        <v>0</v>
      </c>
      <c r="Z1314" s="10">
        <v>0</v>
      </c>
      <c r="AA1314" s="10">
        <v>0</v>
      </c>
      <c r="AB1314" s="10">
        <v>0</v>
      </c>
      <c r="AC1314" s="8">
        <v>0</v>
      </c>
      <c r="AD1314" s="10">
        <v>0</v>
      </c>
      <c r="AE1314" s="10">
        <v>20</v>
      </c>
      <c r="AF1314" s="10">
        <v>0</v>
      </c>
      <c r="AG1314" s="10">
        <v>0</v>
      </c>
      <c r="AH1314" s="12">
        <v>2</v>
      </c>
      <c r="AI1314" s="12">
        <v>0</v>
      </c>
      <c r="AJ1314" s="12">
        <v>0</v>
      </c>
      <c r="AK1314" s="12">
        <v>0</v>
      </c>
      <c r="AL1314" s="10">
        <v>0</v>
      </c>
      <c r="AM1314" s="10">
        <v>0</v>
      </c>
      <c r="AN1314" s="10">
        <v>0</v>
      </c>
      <c r="AO1314" s="10">
        <v>0</v>
      </c>
      <c r="AP1314" s="10">
        <v>1000</v>
      </c>
      <c r="AQ1314" s="10">
        <v>0</v>
      </c>
      <c r="AR1314" s="10">
        <v>0</v>
      </c>
      <c r="AS1314" s="12">
        <v>90401004</v>
      </c>
      <c r="AT1314" s="10" t="s">
        <v>153</v>
      </c>
      <c r="AU1314" s="10"/>
      <c r="AV1314" s="11" t="s">
        <v>171</v>
      </c>
      <c r="AW1314" s="10" t="s">
        <v>388</v>
      </c>
      <c r="AX1314" s="10">
        <v>0</v>
      </c>
      <c r="AY1314" s="10">
        <v>40000003</v>
      </c>
      <c r="AZ1314" s="11" t="s">
        <v>156</v>
      </c>
      <c r="BA1314" s="11" t="s">
        <v>153</v>
      </c>
      <c r="BB1314" s="17">
        <v>0</v>
      </c>
      <c r="BC1314" s="17">
        <v>0</v>
      </c>
      <c r="BD1314" s="39" t="s">
        <v>1822</v>
      </c>
      <c r="BE1314" s="10">
        <v>0</v>
      </c>
      <c r="BF1314" s="8">
        <v>0</v>
      </c>
      <c r="BG1314" s="10">
        <v>0</v>
      </c>
      <c r="BH1314" s="10">
        <v>0</v>
      </c>
      <c r="BI1314" s="10">
        <v>0</v>
      </c>
      <c r="BJ1314" s="10">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19.5" customHeight="1" spans="3:76">
      <c r="C1315" s="10">
        <v>73002305</v>
      </c>
      <c r="D1315" s="11" t="s">
        <v>1379</v>
      </c>
      <c r="E1315" s="10">
        <v>1</v>
      </c>
      <c r="F1315" s="12">
        <v>80000001</v>
      </c>
      <c r="G1315" s="10">
        <v>0</v>
      </c>
      <c r="H1315" s="10">
        <v>0</v>
      </c>
      <c r="I1315" s="10">
        <v>1</v>
      </c>
      <c r="J1315" s="10">
        <v>0</v>
      </c>
      <c r="K1315" s="10">
        <v>0</v>
      </c>
      <c r="L1315" s="10">
        <v>0</v>
      </c>
      <c r="M1315" s="10">
        <v>0</v>
      </c>
      <c r="N1315" s="8">
        <v>2</v>
      </c>
      <c r="O1315" s="10">
        <v>2</v>
      </c>
      <c r="P1315" s="10">
        <v>0.5</v>
      </c>
      <c r="Q1315" s="10">
        <v>0</v>
      </c>
      <c r="R1315" s="12">
        <v>0</v>
      </c>
      <c r="S1315" s="17">
        <v>0</v>
      </c>
      <c r="T1315" s="8">
        <v>1</v>
      </c>
      <c r="U1315" s="10">
        <v>2</v>
      </c>
      <c r="V1315" s="10">
        <v>0</v>
      </c>
      <c r="W1315" s="10">
        <v>0</v>
      </c>
      <c r="X1315" s="10"/>
      <c r="Y1315" s="10">
        <v>0</v>
      </c>
      <c r="Z1315" s="10">
        <v>0</v>
      </c>
      <c r="AA1315" s="10">
        <v>0</v>
      </c>
      <c r="AB1315" s="10">
        <v>0</v>
      </c>
      <c r="AC1315" s="8">
        <v>0</v>
      </c>
      <c r="AD1315" s="10">
        <v>0</v>
      </c>
      <c r="AE1315" s="8">
        <v>15</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t="s">
        <v>1733</v>
      </c>
      <c r="AT1315" s="10" t="s">
        <v>153</v>
      </c>
      <c r="AU1315" s="10"/>
      <c r="AV1315" s="11" t="s">
        <v>171</v>
      </c>
      <c r="AW1315" s="10" t="s">
        <v>388</v>
      </c>
      <c r="AX1315" s="10">
        <v>0</v>
      </c>
      <c r="AY1315" s="10">
        <v>0</v>
      </c>
      <c r="AZ1315" s="11" t="s">
        <v>156</v>
      </c>
      <c r="BA1315" s="11" t="s">
        <v>153</v>
      </c>
      <c r="BB1315" s="17">
        <v>0</v>
      </c>
      <c r="BC1315" s="17">
        <v>0</v>
      </c>
      <c r="BD1315" s="39" t="s">
        <v>1810</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73002307</v>
      </c>
      <c r="D1316" s="9" t="s">
        <v>1880</v>
      </c>
      <c r="E1316" s="10">
        <v>1</v>
      </c>
      <c r="F1316" s="12">
        <v>80000001</v>
      </c>
      <c r="G1316" s="10">
        <v>0</v>
      </c>
      <c r="H1316" s="10">
        <v>0</v>
      </c>
      <c r="I1316" s="10">
        <v>1</v>
      </c>
      <c r="J1316" s="10">
        <v>0</v>
      </c>
      <c r="K1316" s="10">
        <v>0</v>
      </c>
      <c r="L1316" s="8">
        <v>0</v>
      </c>
      <c r="M1316" s="8">
        <v>0</v>
      </c>
      <c r="N1316" s="8">
        <v>2</v>
      </c>
      <c r="O1316" s="8">
        <v>1</v>
      </c>
      <c r="P1316" s="8">
        <v>0.3</v>
      </c>
      <c r="Q1316" s="8">
        <v>0</v>
      </c>
      <c r="R1316" s="12">
        <v>0</v>
      </c>
      <c r="S1316" s="8">
        <v>0</v>
      </c>
      <c r="T1316" s="8">
        <v>1</v>
      </c>
      <c r="U1316" s="8">
        <v>2</v>
      </c>
      <c r="V1316" s="8">
        <v>0</v>
      </c>
      <c r="W1316" s="8">
        <v>2</v>
      </c>
      <c r="X1316" s="8"/>
      <c r="Y1316" s="8">
        <v>0</v>
      </c>
      <c r="Z1316" s="8">
        <v>1</v>
      </c>
      <c r="AA1316" s="8">
        <v>0</v>
      </c>
      <c r="AB1316" s="8">
        <v>0</v>
      </c>
      <c r="AC1316" s="8">
        <v>0</v>
      </c>
      <c r="AD1316" s="8">
        <v>0</v>
      </c>
      <c r="AE1316" s="8">
        <v>15</v>
      </c>
      <c r="AF1316" s="8">
        <v>1</v>
      </c>
      <c r="AG1316" s="8" t="s">
        <v>165</v>
      </c>
      <c r="AH1316" s="12">
        <v>0</v>
      </c>
      <c r="AI1316" s="12">
        <v>0</v>
      </c>
      <c r="AJ1316" s="12">
        <v>0</v>
      </c>
      <c r="AK1316" s="12">
        <v>0</v>
      </c>
      <c r="AL1316" s="8">
        <v>0</v>
      </c>
      <c r="AM1316" s="8">
        <v>0</v>
      </c>
      <c r="AN1316" s="8">
        <v>0</v>
      </c>
      <c r="AO1316" s="8">
        <v>0.5</v>
      </c>
      <c r="AP1316" s="8">
        <v>999999</v>
      </c>
      <c r="AQ1316" s="8">
        <v>0.5</v>
      </c>
      <c r="AR1316" s="8">
        <v>0</v>
      </c>
      <c r="AS1316" s="12">
        <v>0</v>
      </c>
      <c r="AT1316" s="12">
        <v>90205007</v>
      </c>
      <c r="AU1316" s="12"/>
      <c r="AV1316" s="11" t="s">
        <v>158</v>
      </c>
      <c r="AW1316" s="8" t="s">
        <v>159</v>
      </c>
      <c r="AX1316" s="10">
        <v>10000007</v>
      </c>
      <c r="AY1316" s="10">
        <v>70205001</v>
      </c>
      <c r="AZ1316" s="11" t="s">
        <v>215</v>
      </c>
      <c r="BA1316" s="11" t="s">
        <v>216</v>
      </c>
      <c r="BB1316" s="17">
        <v>0</v>
      </c>
      <c r="BC1316" s="17">
        <v>0</v>
      </c>
      <c r="BD1316" s="23"/>
      <c r="BE1316" s="8">
        <v>0</v>
      </c>
      <c r="BF1316" s="8">
        <v>0</v>
      </c>
      <c r="BG1316" s="8">
        <v>0</v>
      </c>
      <c r="BH1316" s="8">
        <v>0</v>
      </c>
      <c r="BI1316" s="8">
        <v>0</v>
      </c>
      <c r="BJ1316" s="8">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20.1" customHeight="1" spans="3:76">
      <c r="C1317" s="60">
        <v>73003101</v>
      </c>
      <c r="D1317" s="74" t="s">
        <v>1803</v>
      </c>
      <c r="E1317" s="28">
        <v>2</v>
      </c>
      <c r="F1317" s="12">
        <v>80000001</v>
      </c>
      <c r="G1317" s="28">
        <v>0</v>
      </c>
      <c r="H1317" s="28">
        <v>0</v>
      </c>
      <c r="I1317" s="60">
        <v>1</v>
      </c>
      <c r="J1317" s="60">
        <v>0</v>
      </c>
      <c r="K1317" s="60">
        <v>0</v>
      </c>
      <c r="L1317" s="28">
        <v>0</v>
      </c>
      <c r="M1317" s="28">
        <v>0</v>
      </c>
      <c r="N1317" s="8">
        <v>2</v>
      </c>
      <c r="O1317" s="28">
        <v>1</v>
      </c>
      <c r="P1317" s="28">
        <v>0.5</v>
      </c>
      <c r="Q1317" s="28">
        <v>0</v>
      </c>
      <c r="R1317" s="30">
        <v>1</v>
      </c>
      <c r="S1317" s="28">
        <v>0</v>
      </c>
      <c r="T1317" s="28">
        <v>1</v>
      </c>
      <c r="U1317" s="28">
        <v>2</v>
      </c>
      <c r="V1317" s="28">
        <v>0</v>
      </c>
      <c r="W1317" s="28">
        <v>1.4</v>
      </c>
      <c r="X1317" s="28"/>
      <c r="Y1317" s="28">
        <v>150</v>
      </c>
      <c r="Z1317" s="28">
        <v>1</v>
      </c>
      <c r="AA1317" s="28">
        <v>0</v>
      </c>
      <c r="AB1317" s="28">
        <v>0</v>
      </c>
      <c r="AC1317" s="28">
        <v>0</v>
      </c>
      <c r="AD1317" s="28">
        <v>0</v>
      </c>
      <c r="AE1317" s="28">
        <v>12</v>
      </c>
      <c r="AF1317" s="28">
        <v>2</v>
      </c>
      <c r="AG1317" s="28" t="s">
        <v>152</v>
      </c>
      <c r="AH1317" s="30">
        <v>7</v>
      </c>
      <c r="AI1317" s="30">
        <v>2</v>
      </c>
      <c r="AJ1317" s="12">
        <v>0</v>
      </c>
      <c r="AK1317" s="30">
        <v>1.5</v>
      </c>
      <c r="AL1317" s="28">
        <v>0</v>
      </c>
      <c r="AM1317" s="28">
        <v>0</v>
      </c>
      <c r="AN1317" s="28">
        <v>0</v>
      </c>
      <c r="AO1317" s="28">
        <v>1.5</v>
      </c>
      <c r="AP1317" s="28">
        <v>1200</v>
      </c>
      <c r="AQ1317" s="28">
        <v>1</v>
      </c>
      <c r="AR1317" s="28">
        <v>15</v>
      </c>
      <c r="AS1317" s="30">
        <v>0</v>
      </c>
      <c r="AT1317" s="28" t="s">
        <v>153</v>
      </c>
      <c r="AU1317" s="28"/>
      <c r="AV1317" s="74" t="s">
        <v>189</v>
      </c>
      <c r="AW1317" s="28" t="s">
        <v>162</v>
      </c>
      <c r="AX1317" s="60">
        <v>10000011</v>
      </c>
      <c r="AY1317" s="60">
        <v>70404001</v>
      </c>
      <c r="AZ1317" s="74" t="s">
        <v>386</v>
      </c>
      <c r="BA1317" s="28">
        <v>0</v>
      </c>
      <c r="BB1317" s="62">
        <v>0</v>
      </c>
      <c r="BC1317" s="62">
        <v>0</v>
      </c>
      <c r="BD1317" s="90" t="s">
        <v>1804</v>
      </c>
      <c r="BE1317" s="28">
        <v>0</v>
      </c>
      <c r="BF1317" s="28">
        <v>0</v>
      </c>
      <c r="BG1317" s="28">
        <v>0</v>
      </c>
      <c r="BH1317" s="28">
        <v>0</v>
      </c>
      <c r="BI1317" s="28">
        <v>0</v>
      </c>
      <c r="BJ1317" s="28">
        <v>0</v>
      </c>
      <c r="BK1317" s="68">
        <v>0</v>
      </c>
      <c r="BL1317" s="12">
        <v>0</v>
      </c>
      <c r="BM1317" s="12">
        <v>0</v>
      </c>
      <c r="BN1317" s="12">
        <v>0</v>
      </c>
      <c r="BO1317" s="12">
        <v>0</v>
      </c>
      <c r="BP1317" s="12">
        <v>0</v>
      </c>
      <c r="BQ1317" s="12">
        <v>0</v>
      </c>
      <c r="BR1317" s="12">
        <v>0</v>
      </c>
      <c r="BS1317" s="12"/>
      <c r="BT1317" s="12"/>
      <c r="BU1317" s="12"/>
      <c r="BV1317" s="12">
        <v>0</v>
      </c>
      <c r="BW1317" s="12">
        <v>0</v>
      </c>
      <c r="BX1317" s="12">
        <v>0</v>
      </c>
    </row>
    <row r="1318" ht="19.5" customHeight="1" spans="3:76">
      <c r="C1318" s="10">
        <v>73003102</v>
      </c>
      <c r="D1318" s="9" t="s">
        <v>1793</v>
      </c>
      <c r="E1318" s="10">
        <v>1</v>
      </c>
      <c r="F1318" s="12">
        <v>80000001</v>
      </c>
      <c r="G1318" s="10">
        <v>0</v>
      </c>
      <c r="H1318" s="10">
        <v>0</v>
      </c>
      <c r="I1318" s="10">
        <v>1</v>
      </c>
      <c r="J1318" s="10">
        <v>0</v>
      </c>
      <c r="K1318" s="10">
        <v>0</v>
      </c>
      <c r="L1318" s="8">
        <v>0</v>
      </c>
      <c r="M1318" s="8">
        <v>0</v>
      </c>
      <c r="N1318" s="8">
        <v>2</v>
      </c>
      <c r="O1318" s="8">
        <v>1</v>
      </c>
      <c r="P1318" s="8">
        <v>0.3</v>
      </c>
      <c r="Q1318" s="8">
        <v>0</v>
      </c>
      <c r="R1318" s="12">
        <v>0</v>
      </c>
      <c r="S1318" s="8">
        <v>0</v>
      </c>
      <c r="T1318" s="8">
        <v>1</v>
      </c>
      <c r="U1318" s="8">
        <v>2</v>
      </c>
      <c r="V1318" s="8">
        <v>0</v>
      </c>
      <c r="W1318" s="8">
        <v>3</v>
      </c>
      <c r="X1318" s="8"/>
      <c r="Y1318" s="8">
        <v>0</v>
      </c>
      <c r="Z1318" s="8">
        <v>1</v>
      </c>
      <c r="AA1318" s="8">
        <v>0</v>
      </c>
      <c r="AB1318" s="8">
        <v>0</v>
      </c>
      <c r="AC1318" s="8">
        <v>0</v>
      </c>
      <c r="AD1318" s="8">
        <v>0</v>
      </c>
      <c r="AE1318" s="8">
        <v>12</v>
      </c>
      <c r="AF1318" s="8">
        <v>1</v>
      </c>
      <c r="AG1318" s="8" t="s">
        <v>884</v>
      </c>
      <c r="AH1318" s="12">
        <v>0</v>
      </c>
      <c r="AI1318" s="12">
        <v>1</v>
      </c>
      <c r="AJ1318" s="12">
        <v>0</v>
      </c>
      <c r="AK1318" s="12">
        <v>3</v>
      </c>
      <c r="AL1318" s="8">
        <v>0</v>
      </c>
      <c r="AM1318" s="8">
        <v>0</v>
      </c>
      <c r="AN1318" s="8">
        <v>0</v>
      </c>
      <c r="AO1318" s="8">
        <v>3</v>
      </c>
      <c r="AP1318" s="8">
        <v>5000</v>
      </c>
      <c r="AQ1318" s="8">
        <v>2.5</v>
      </c>
      <c r="AR1318" s="8">
        <v>0</v>
      </c>
      <c r="AS1318" s="12">
        <v>0</v>
      </c>
      <c r="AT1318" s="8">
        <v>80001030</v>
      </c>
      <c r="AU1318" s="8"/>
      <c r="AV1318" s="11" t="s">
        <v>154</v>
      </c>
      <c r="AW1318" s="8" t="s">
        <v>159</v>
      </c>
      <c r="AX1318" s="10">
        <v>10000007</v>
      </c>
      <c r="AY1318" s="10">
        <v>70204001</v>
      </c>
      <c r="AZ1318" s="9" t="s">
        <v>156</v>
      </c>
      <c r="BA1318" s="8">
        <v>0</v>
      </c>
      <c r="BB1318" s="17">
        <v>0</v>
      </c>
      <c r="BC1318" s="17">
        <v>0</v>
      </c>
      <c r="BD1318" s="23" t="s">
        <v>1794</v>
      </c>
      <c r="BE1318" s="8">
        <v>0</v>
      </c>
      <c r="BF1318" s="8">
        <v>0</v>
      </c>
      <c r="BG1318" s="8">
        <v>0</v>
      </c>
      <c r="BH1318" s="8">
        <v>0</v>
      </c>
      <c r="BI1318" s="8">
        <v>0</v>
      </c>
      <c r="BJ1318" s="8">
        <v>0</v>
      </c>
      <c r="BK1318" s="25">
        <v>0</v>
      </c>
      <c r="BL1318" s="12">
        <v>0</v>
      </c>
      <c r="BM1318" s="12">
        <v>0</v>
      </c>
      <c r="BN1318" s="12">
        <v>0</v>
      </c>
      <c r="BO1318" s="12">
        <v>0</v>
      </c>
      <c r="BP1318" s="12">
        <v>0</v>
      </c>
      <c r="BQ1318" s="12">
        <v>0</v>
      </c>
      <c r="BR1318" s="12">
        <v>0</v>
      </c>
      <c r="BS1318" s="12"/>
      <c r="BT1318" s="12"/>
      <c r="BU1318" s="12"/>
      <c r="BV1318" s="12">
        <v>0</v>
      </c>
      <c r="BW1318" s="12">
        <v>0</v>
      </c>
      <c r="BX1318" s="12">
        <v>0</v>
      </c>
    </row>
    <row r="1319" ht="20.1" customHeight="1" spans="3:76">
      <c r="C1319" s="10">
        <v>73003103</v>
      </c>
      <c r="D1319" s="9" t="s">
        <v>157</v>
      </c>
      <c r="E1319" s="10">
        <v>1</v>
      </c>
      <c r="F1319" s="12">
        <v>80000001</v>
      </c>
      <c r="G1319" s="10">
        <v>0</v>
      </c>
      <c r="H1319" s="10">
        <v>0</v>
      </c>
      <c r="I1319" s="10">
        <v>1</v>
      </c>
      <c r="J1319" s="10">
        <v>0</v>
      </c>
      <c r="K1319" s="10">
        <v>0</v>
      </c>
      <c r="L1319" s="8">
        <v>0</v>
      </c>
      <c r="M1319" s="8">
        <v>0</v>
      </c>
      <c r="N1319" s="8">
        <v>2</v>
      </c>
      <c r="O1319" s="8">
        <v>1</v>
      </c>
      <c r="P1319" s="8">
        <v>1</v>
      </c>
      <c r="Q1319" s="8">
        <v>0</v>
      </c>
      <c r="R1319" s="12">
        <v>0</v>
      </c>
      <c r="S1319" s="8">
        <v>0</v>
      </c>
      <c r="T1319" s="8">
        <v>1</v>
      </c>
      <c r="U1319" s="8">
        <v>2</v>
      </c>
      <c r="V1319" s="8">
        <v>0</v>
      </c>
      <c r="W1319" s="8">
        <v>2</v>
      </c>
      <c r="X1319" s="8"/>
      <c r="Y1319" s="8">
        <v>0</v>
      </c>
      <c r="Z1319" s="8">
        <v>1</v>
      </c>
      <c r="AA1319" s="8">
        <v>0</v>
      </c>
      <c r="AB1319" s="8">
        <v>0</v>
      </c>
      <c r="AC1319" s="8">
        <v>0</v>
      </c>
      <c r="AD1319" s="8">
        <v>0</v>
      </c>
      <c r="AE1319" s="8">
        <v>6</v>
      </c>
      <c r="AF1319" s="8">
        <v>1</v>
      </c>
      <c r="AG1319" s="8">
        <v>3</v>
      </c>
      <c r="AH1319" s="12">
        <v>0</v>
      </c>
      <c r="AI1319" s="12">
        <v>0</v>
      </c>
      <c r="AJ1319" s="12">
        <v>0</v>
      </c>
      <c r="AK1319" s="12">
        <v>1.5</v>
      </c>
      <c r="AL1319" s="8">
        <v>0</v>
      </c>
      <c r="AM1319" s="8">
        <v>0</v>
      </c>
      <c r="AN1319" s="8">
        <v>0</v>
      </c>
      <c r="AO1319" s="8">
        <v>1</v>
      </c>
      <c r="AP1319" s="8">
        <v>5000</v>
      </c>
      <c r="AQ1319" s="8">
        <v>0.5</v>
      </c>
      <c r="AR1319" s="8">
        <v>0</v>
      </c>
      <c r="AS1319" s="12">
        <v>0</v>
      </c>
      <c r="AT1319" s="8" t="s">
        <v>153</v>
      </c>
      <c r="AU1319" s="8"/>
      <c r="AV1319" s="11" t="s">
        <v>171</v>
      </c>
      <c r="AW1319" s="8" t="s">
        <v>159</v>
      </c>
      <c r="AX1319" s="10">
        <v>10000007</v>
      </c>
      <c r="AY1319" s="10">
        <v>70105001</v>
      </c>
      <c r="AZ1319" s="9" t="s">
        <v>156</v>
      </c>
      <c r="BA1319" s="8" t="s">
        <v>1698</v>
      </c>
      <c r="BB1319" s="17">
        <v>0</v>
      </c>
      <c r="BC1319" s="17">
        <v>0</v>
      </c>
      <c r="BD1319" s="23" t="s">
        <v>1699</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73003104</v>
      </c>
      <c r="D1320" s="9" t="s">
        <v>342</v>
      </c>
      <c r="E1320" s="10">
        <v>1</v>
      </c>
      <c r="F1320" s="12">
        <v>80000001</v>
      </c>
      <c r="G1320" s="10">
        <v>0</v>
      </c>
      <c r="H1320" s="10">
        <v>0</v>
      </c>
      <c r="I1320" s="10">
        <v>1</v>
      </c>
      <c r="J1320" s="10">
        <v>0</v>
      </c>
      <c r="K1320" s="10">
        <v>0</v>
      </c>
      <c r="L1320" s="10">
        <v>0</v>
      </c>
      <c r="M1320" s="10">
        <v>0</v>
      </c>
      <c r="N1320" s="8">
        <v>2</v>
      </c>
      <c r="O1320" s="10">
        <v>1</v>
      </c>
      <c r="P1320" s="10">
        <v>0.05</v>
      </c>
      <c r="Q1320" s="10">
        <v>0</v>
      </c>
      <c r="R1320" s="12">
        <v>0</v>
      </c>
      <c r="S1320" s="17">
        <v>0</v>
      </c>
      <c r="T1320" s="8">
        <v>1</v>
      </c>
      <c r="U1320" s="10">
        <v>1</v>
      </c>
      <c r="V1320" s="10">
        <v>0</v>
      </c>
      <c r="W1320" s="10">
        <v>2</v>
      </c>
      <c r="X1320" s="10"/>
      <c r="Y1320" s="10">
        <v>0</v>
      </c>
      <c r="Z1320" s="10">
        <v>0</v>
      </c>
      <c r="AA1320" s="10">
        <v>0</v>
      </c>
      <c r="AB1320" s="10">
        <v>0</v>
      </c>
      <c r="AC1320" s="8">
        <v>0</v>
      </c>
      <c r="AD1320" s="10">
        <v>0</v>
      </c>
      <c r="AE1320" s="10">
        <v>10</v>
      </c>
      <c r="AF1320" s="10">
        <v>0</v>
      </c>
      <c r="AG1320" s="10">
        <v>0</v>
      </c>
      <c r="AH1320" s="12">
        <v>7</v>
      </c>
      <c r="AI1320" s="12">
        <v>0</v>
      </c>
      <c r="AJ1320" s="12">
        <v>0</v>
      </c>
      <c r="AK1320" s="12">
        <v>0</v>
      </c>
      <c r="AL1320" s="10">
        <v>0</v>
      </c>
      <c r="AM1320" s="10">
        <v>0</v>
      </c>
      <c r="AN1320" s="10">
        <v>0</v>
      </c>
      <c r="AO1320" s="10">
        <v>0</v>
      </c>
      <c r="AP1320" s="10">
        <v>1000</v>
      </c>
      <c r="AQ1320" s="10">
        <v>0.5</v>
      </c>
      <c r="AR1320" s="10">
        <v>0</v>
      </c>
      <c r="AS1320" s="12">
        <v>0</v>
      </c>
      <c r="AT1320" s="10" t="s">
        <v>1745</v>
      </c>
      <c r="AU1320" s="10"/>
      <c r="AV1320" s="11" t="s">
        <v>182</v>
      </c>
      <c r="AW1320" s="10">
        <v>0</v>
      </c>
      <c r="AX1320" s="10">
        <v>10007001</v>
      </c>
      <c r="AY1320" s="10">
        <v>0</v>
      </c>
      <c r="AZ1320" s="11" t="s">
        <v>156</v>
      </c>
      <c r="BA1320" s="11" t="s">
        <v>153</v>
      </c>
      <c r="BB1320" s="17">
        <v>0</v>
      </c>
      <c r="BC1320" s="17">
        <v>0</v>
      </c>
      <c r="BD1320" s="39" t="s">
        <v>1881</v>
      </c>
      <c r="BE1320" s="10">
        <v>0</v>
      </c>
      <c r="BF1320" s="8">
        <v>0</v>
      </c>
      <c r="BG1320" s="10">
        <v>0</v>
      </c>
      <c r="BH1320" s="10">
        <v>0</v>
      </c>
      <c r="BI1320" s="10">
        <v>0</v>
      </c>
      <c r="BJ1320" s="10">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73003201</v>
      </c>
      <c r="D1321" s="9" t="s">
        <v>1716</v>
      </c>
      <c r="E1321" s="8">
        <v>1</v>
      </c>
      <c r="F1321" s="12">
        <v>80000001</v>
      </c>
      <c r="G1321" s="10">
        <v>0</v>
      </c>
      <c r="H1321" s="10">
        <v>0</v>
      </c>
      <c r="I1321" s="10">
        <v>1</v>
      </c>
      <c r="J1321" s="10">
        <v>0</v>
      </c>
      <c r="K1321" s="10">
        <v>0</v>
      </c>
      <c r="L1321" s="8">
        <v>0</v>
      </c>
      <c r="M1321" s="8">
        <v>0</v>
      </c>
      <c r="N1321" s="8">
        <v>2</v>
      </c>
      <c r="O1321" s="8">
        <v>1</v>
      </c>
      <c r="P1321" s="8">
        <v>0.3</v>
      </c>
      <c r="Q1321" s="8">
        <v>0</v>
      </c>
      <c r="R1321" s="12">
        <v>0</v>
      </c>
      <c r="S1321" s="8">
        <v>0</v>
      </c>
      <c r="T1321" s="8">
        <v>1</v>
      </c>
      <c r="U1321" s="8">
        <v>2</v>
      </c>
      <c r="V1321" s="8">
        <v>0</v>
      </c>
      <c r="W1321" s="8">
        <v>3</v>
      </c>
      <c r="X1321" s="8"/>
      <c r="Y1321" s="8">
        <v>0</v>
      </c>
      <c r="Z1321" s="8">
        <v>0</v>
      </c>
      <c r="AA1321" s="8">
        <v>0</v>
      </c>
      <c r="AB1321" s="8">
        <v>0</v>
      </c>
      <c r="AC1321" s="8">
        <v>0</v>
      </c>
      <c r="AD1321" s="8">
        <v>0</v>
      </c>
      <c r="AE1321" s="8">
        <v>12</v>
      </c>
      <c r="AF1321" s="8">
        <v>1</v>
      </c>
      <c r="AG1321" s="8">
        <v>3</v>
      </c>
      <c r="AH1321" s="12">
        <v>6</v>
      </c>
      <c r="AI1321" s="12">
        <v>1</v>
      </c>
      <c r="AJ1321" s="12">
        <v>0</v>
      </c>
      <c r="AK1321" s="12">
        <v>1.5</v>
      </c>
      <c r="AL1321" s="8">
        <v>0</v>
      </c>
      <c r="AM1321" s="8">
        <v>0</v>
      </c>
      <c r="AN1321" s="8">
        <v>0</v>
      </c>
      <c r="AO1321" s="8">
        <v>3</v>
      </c>
      <c r="AP1321" s="8">
        <v>5000</v>
      </c>
      <c r="AQ1321" s="8">
        <v>3</v>
      </c>
      <c r="AR1321" s="8">
        <v>0</v>
      </c>
      <c r="AS1321" s="12">
        <v>0</v>
      </c>
      <c r="AT1321" s="8" t="s">
        <v>153</v>
      </c>
      <c r="AU1321" s="8"/>
      <c r="AV1321" s="11" t="s">
        <v>189</v>
      </c>
      <c r="AW1321" s="8" t="s">
        <v>159</v>
      </c>
      <c r="AX1321" s="10">
        <v>10000007</v>
      </c>
      <c r="AY1321" s="10">
        <v>70103003</v>
      </c>
      <c r="AZ1321" s="9" t="s">
        <v>156</v>
      </c>
      <c r="BA1321" s="8" t="s">
        <v>1856</v>
      </c>
      <c r="BB1321" s="17">
        <v>0</v>
      </c>
      <c r="BC1321" s="17">
        <v>0</v>
      </c>
      <c r="BD1321" s="23" t="s">
        <v>1718</v>
      </c>
      <c r="BE1321" s="8">
        <v>0</v>
      </c>
      <c r="BF1321" s="8">
        <v>0</v>
      </c>
      <c r="BG1321" s="8">
        <v>0</v>
      </c>
      <c r="BH1321" s="8">
        <v>0</v>
      </c>
      <c r="BI1321" s="8">
        <v>0</v>
      </c>
      <c r="BJ1321" s="8">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73003202</v>
      </c>
      <c r="D1322" s="11" t="s">
        <v>1882</v>
      </c>
      <c r="E1322" s="10">
        <v>1</v>
      </c>
      <c r="F1322" s="12">
        <v>80000001</v>
      </c>
      <c r="G1322" s="10">
        <v>0</v>
      </c>
      <c r="H1322" s="10">
        <v>0</v>
      </c>
      <c r="I1322" s="10">
        <v>1</v>
      </c>
      <c r="J1322" s="10">
        <v>0</v>
      </c>
      <c r="K1322" s="10">
        <v>0</v>
      </c>
      <c r="L1322" s="10">
        <v>0</v>
      </c>
      <c r="M1322" s="10">
        <v>0</v>
      </c>
      <c r="N1322" s="8">
        <v>2</v>
      </c>
      <c r="O1322" s="10">
        <v>2</v>
      </c>
      <c r="P1322" s="10">
        <v>0.95</v>
      </c>
      <c r="Q1322" s="10">
        <v>0</v>
      </c>
      <c r="R1322" s="12">
        <v>0</v>
      </c>
      <c r="S1322" s="17">
        <v>0</v>
      </c>
      <c r="T1322" s="8">
        <v>1</v>
      </c>
      <c r="U1322" s="10">
        <v>2</v>
      </c>
      <c r="V1322" s="10">
        <v>0</v>
      </c>
      <c r="W1322" s="10">
        <v>0</v>
      </c>
      <c r="X1322" s="10"/>
      <c r="Y1322" s="10">
        <v>0</v>
      </c>
      <c r="Z1322" s="10">
        <v>0</v>
      </c>
      <c r="AA1322" s="10">
        <v>0</v>
      </c>
      <c r="AB1322" s="10">
        <v>0</v>
      </c>
      <c r="AC1322" s="8">
        <v>0</v>
      </c>
      <c r="AD1322" s="10">
        <v>0</v>
      </c>
      <c r="AE1322" s="10">
        <v>20</v>
      </c>
      <c r="AF1322" s="10">
        <v>0</v>
      </c>
      <c r="AG1322" s="10">
        <v>0</v>
      </c>
      <c r="AH1322" s="12">
        <v>7</v>
      </c>
      <c r="AI1322" s="12">
        <v>0</v>
      </c>
      <c r="AJ1322" s="12">
        <v>0</v>
      </c>
      <c r="AK1322" s="12">
        <v>0</v>
      </c>
      <c r="AL1322" s="10">
        <v>0</v>
      </c>
      <c r="AM1322" s="10">
        <v>0</v>
      </c>
      <c r="AN1322" s="10">
        <v>0</v>
      </c>
      <c r="AO1322" s="10">
        <v>0</v>
      </c>
      <c r="AP1322" s="10">
        <v>1000</v>
      </c>
      <c r="AQ1322" s="10">
        <v>0.5</v>
      </c>
      <c r="AR1322" s="10">
        <v>0</v>
      </c>
      <c r="AS1322" s="12">
        <v>0</v>
      </c>
      <c r="AT1322" s="10">
        <v>83000001</v>
      </c>
      <c r="AU1322" s="10"/>
      <c r="AV1322" s="11" t="s">
        <v>182</v>
      </c>
      <c r="AW1322" s="10">
        <v>0</v>
      </c>
      <c r="AX1322" s="10">
        <v>10007001</v>
      </c>
      <c r="AY1322" s="10">
        <v>0</v>
      </c>
      <c r="AZ1322" s="11" t="s">
        <v>156</v>
      </c>
      <c r="BA1322" s="11" t="s">
        <v>153</v>
      </c>
      <c r="BB1322" s="17">
        <v>0</v>
      </c>
      <c r="BC1322" s="17">
        <v>0</v>
      </c>
      <c r="BD1322" s="39" t="s">
        <v>1883</v>
      </c>
      <c r="BE1322" s="10">
        <v>0</v>
      </c>
      <c r="BF1322" s="8">
        <v>0</v>
      </c>
      <c r="BG1322" s="10">
        <v>0</v>
      </c>
      <c r="BH1322" s="10">
        <v>0</v>
      </c>
      <c r="BI1322" s="10">
        <v>0</v>
      </c>
      <c r="BJ1322" s="10">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19.5" customHeight="1" spans="3:76">
      <c r="C1323" s="10">
        <v>73003203</v>
      </c>
      <c r="D1323" s="9" t="s">
        <v>1793</v>
      </c>
      <c r="E1323" s="10">
        <v>1</v>
      </c>
      <c r="F1323" s="12">
        <v>80000001</v>
      </c>
      <c r="G1323" s="10">
        <v>0</v>
      </c>
      <c r="H1323" s="10">
        <v>0</v>
      </c>
      <c r="I1323" s="10">
        <v>1</v>
      </c>
      <c r="J1323" s="10">
        <v>0</v>
      </c>
      <c r="K1323" s="10">
        <v>0</v>
      </c>
      <c r="L1323" s="8">
        <v>0</v>
      </c>
      <c r="M1323" s="8">
        <v>0</v>
      </c>
      <c r="N1323" s="8">
        <v>2</v>
      </c>
      <c r="O1323" s="8">
        <v>1</v>
      </c>
      <c r="P1323" s="8">
        <v>0.3</v>
      </c>
      <c r="Q1323" s="8">
        <v>0</v>
      </c>
      <c r="R1323" s="12">
        <v>0</v>
      </c>
      <c r="S1323" s="8">
        <v>0</v>
      </c>
      <c r="T1323" s="8">
        <v>1</v>
      </c>
      <c r="U1323" s="8">
        <v>2</v>
      </c>
      <c r="V1323" s="8">
        <v>0</v>
      </c>
      <c r="W1323" s="8">
        <v>3</v>
      </c>
      <c r="X1323" s="8"/>
      <c r="Y1323" s="8">
        <v>0</v>
      </c>
      <c r="Z1323" s="8">
        <v>1</v>
      </c>
      <c r="AA1323" s="8">
        <v>0</v>
      </c>
      <c r="AB1323" s="8">
        <v>0</v>
      </c>
      <c r="AC1323" s="8">
        <v>0</v>
      </c>
      <c r="AD1323" s="8">
        <v>0</v>
      </c>
      <c r="AE1323" s="8">
        <v>15</v>
      </c>
      <c r="AF1323" s="8">
        <v>1</v>
      </c>
      <c r="AG1323" s="8" t="s">
        <v>884</v>
      </c>
      <c r="AH1323" s="12">
        <v>0</v>
      </c>
      <c r="AI1323" s="12">
        <v>1</v>
      </c>
      <c r="AJ1323" s="12">
        <v>0</v>
      </c>
      <c r="AK1323" s="12">
        <v>3</v>
      </c>
      <c r="AL1323" s="8">
        <v>0</v>
      </c>
      <c r="AM1323" s="8">
        <v>0</v>
      </c>
      <c r="AN1323" s="8">
        <v>0</v>
      </c>
      <c r="AO1323" s="8">
        <v>3</v>
      </c>
      <c r="AP1323" s="8">
        <v>5000</v>
      </c>
      <c r="AQ1323" s="8">
        <v>2.5</v>
      </c>
      <c r="AR1323" s="8">
        <v>0</v>
      </c>
      <c r="AS1323" s="12">
        <v>0</v>
      </c>
      <c r="AT1323" s="8" t="s">
        <v>1745</v>
      </c>
      <c r="AU1323" s="8"/>
      <c r="AV1323" s="11" t="s">
        <v>189</v>
      </c>
      <c r="AW1323" s="8" t="s">
        <v>159</v>
      </c>
      <c r="AX1323" s="10">
        <v>10000007</v>
      </c>
      <c r="AY1323" s="10">
        <v>70403003</v>
      </c>
      <c r="AZ1323" s="9" t="s">
        <v>156</v>
      </c>
      <c r="BA1323" s="8">
        <v>0</v>
      </c>
      <c r="BB1323" s="17">
        <v>0</v>
      </c>
      <c r="BC1323" s="17">
        <v>0</v>
      </c>
      <c r="BD1323" s="23" t="s">
        <v>1812</v>
      </c>
      <c r="BE1323" s="8">
        <v>0</v>
      </c>
      <c r="BF1323" s="8">
        <v>0</v>
      </c>
      <c r="BG1323" s="8">
        <v>0</v>
      </c>
      <c r="BH1323" s="8">
        <v>0</v>
      </c>
      <c r="BI1323" s="8">
        <v>0</v>
      </c>
      <c r="BJ1323" s="8">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20.1" customHeight="1" spans="3:76">
      <c r="C1324" s="10">
        <v>73003204</v>
      </c>
      <c r="D1324" s="25" t="s">
        <v>1805</v>
      </c>
      <c r="E1324" s="25">
        <v>1</v>
      </c>
      <c r="F1324" s="12">
        <v>80000001</v>
      </c>
      <c r="G1324" s="25">
        <v>0</v>
      </c>
      <c r="H1324" s="25">
        <v>0</v>
      </c>
      <c r="I1324" s="25">
        <v>0</v>
      </c>
      <c r="J1324" s="25">
        <v>0</v>
      </c>
      <c r="K1324" s="40">
        <v>0</v>
      </c>
      <c r="L1324" s="40">
        <v>0</v>
      </c>
      <c r="M1324" s="25">
        <v>0</v>
      </c>
      <c r="N1324" s="25">
        <v>2</v>
      </c>
      <c r="O1324" s="25">
        <v>2</v>
      </c>
      <c r="P1324" s="25">
        <v>0.95</v>
      </c>
      <c r="Q1324" s="25">
        <v>0</v>
      </c>
      <c r="R1324" s="12">
        <v>0</v>
      </c>
      <c r="S1324" s="25">
        <v>0</v>
      </c>
      <c r="T1324" s="8">
        <v>1</v>
      </c>
      <c r="U1324" s="25">
        <v>2</v>
      </c>
      <c r="V1324" s="40">
        <v>0</v>
      </c>
      <c r="W1324" s="25">
        <v>3</v>
      </c>
      <c r="X1324" s="25"/>
      <c r="Y1324" s="25">
        <v>0</v>
      </c>
      <c r="Z1324" s="25">
        <v>0</v>
      </c>
      <c r="AA1324" s="25">
        <v>0</v>
      </c>
      <c r="AB1324" s="40">
        <v>0</v>
      </c>
      <c r="AC1324" s="25">
        <v>0</v>
      </c>
      <c r="AD1324" s="25">
        <v>0</v>
      </c>
      <c r="AE1324" s="25">
        <v>15</v>
      </c>
      <c r="AF1324" s="25">
        <v>2</v>
      </c>
      <c r="AG1324" s="25" t="s">
        <v>1806</v>
      </c>
      <c r="AH1324" s="107">
        <v>0</v>
      </c>
      <c r="AI1324" s="107">
        <v>2</v>
      </c>
      <c r="AJ1324" s="12">
        <v>0</v>
      </c>
      <c r="AK1324" s="25">
        <v>4</v>
      </c>
      <c r="AL1324" s="108">
        <v>0</v>
      </c>
      <c r="AM1324" s="25">
        <v>0</v>
      </c>
      <c r="AN1324" s="25">
        <v>0</v>
      </c>
      <c r="AO1324" s="25">
        <v>2</v>
      </c>
      <c r="AP1324" s="8">
        <v>4000</v>
      </c>
      <c r="AQ1324" s="25">
        <v>2</v>
      </c>
      <c r="AR1324" s="25">
        <v>0</v>
      </c>
      <c r="AS1324" s="12">
        <v>0</v>
      </c>
      <c r="AT1324" s="8" t="s">
        <v>1745</v>
      </c>
      <c r="AU1324" s="8"/>
      <c r="AV1324" s="11" t="s">
        <v>154</v>
      </c>
      <c r="AW1324" s="40">
        <v>0</v>
      </c>
      <c r="AX1324" s="40">
        <v>0</v>
      </c>
      <c r="AY1324" s="40">
        <v>70205004</v>
      </c>
      <c r="AZ1324" s="11" t="s">
        <v>156</v>
      </c>
      <c r="BA1324" s="11">
        <v>0</v>
      </c>
      <c r="BB1324" s="11">
        <v>0</v>
      </c>
      <c r="BC1324" s="11">
        <v>0</v>
      </c>
      <c r="BD1324" s="23" t="s">
        <v>1807</v>
      </c>
      <c r="BE1324" s="25">
        <v>2</v>
      </c>
      <c r="BF1324" s="25">
        <v>0</v>
      </c>
      <c r="BG1324" s="10">
        <v>0</v>
      </c>
      <c r="BH1324" s="25">
        <v>1</v>
      </c>
      <c r="BI1324" s="25">
        <v>2</v>
      </c>
      <c r="BJ1324" s="10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73003301</v>
      </c>
      <c r="D1325" s="74" t="s">
        <v>1884</v>
      </c>
      <c r="E1325" s="8">
        <v>1</v>
      </c>
      <c r="F1325" s="12">
        <v>80000001</v>
      </c>
      <c r="G1325" s="28">
        <v>0</v>
      </c>
      <c r="H1325" s="28">
        <v>0</v>
      </c>
      <c r="I1325" s="10">
        <v>1</v>
      </c>
      <c r="J1325" s="10">
        <v>0</v>
      </c>
      <c r="K1325" s="10">
        <v>0</v>
      </c>
      <c r="L1325" s="28">
        <v>0</v>
      </c>
      <c r="M1325" s="28">
        <v>0</v>
      </c>
      <c r="N1325" s="28">
        <v>2</v>
      </c>
      <c r="O1325" s="28">
        <v>2</v>
      </c>
      <c r="P1325" s="28">
        <v>0.9</v>
      </c>
      <c r="Q1325" s="28">
        <v>0</v>
      </c>
      <c r="R1325" s="12">
        <v>0</v>
      </c>
      <c r="S1325" s="28">
        <v>0</v>
      </c>
      <c r="T1325" s="8">
        <v>1</v>
      </c>
      <c r="U1325" s="28">
        <v>2</v>
      </c>
      <c r="V1325" s="28">
        <v>0</v>
      </c>
      <c r="W1325" s="28">
        <v>3</v>
      </c>
      <c r="X1325" s="28"/>
      <c r="Y1325" s="28">
        <v>0</v>
      </c>
      <c r="Z1325" s="28">
        <v>0</v>
      </c>
      <c r="AA1325" s="28">
        <v>0</v>
      </c>
      <c r="AB1325" s="28">
        <v>0</v>
      </c>
      <c r="AC1325" s="28">
        <v>0</v>
      </c>
      <c r="AD1325" s="28">
        <v>0</v>
      </c>
      <c r="AE1325" s="28">
        <v>20</v>
      </c>
      <c r="AF1325" s="28">
        <v>2</v>
      </c>
      <c r="AG1325" s="28" t="s">
        <v>197</v>
      </c>
      <c r="AH1325" s="12">
        <v>0</v>
      </c>
      <c r="AI1325" s="12">
        <v>2</v>
      </c>
      <c r="AJ1325" s="12">
        <v>0</v>
      </c>
      <c r="AK1325" s="30">
        <v>0</v>
      </c>
      <c r="AL1325" s="28">
        <v>0</v>
      </c>
      <c r="AM1325" s="28">
        <v>0</v>
      </c>
      <c r="AN1325" s="28">
        <v>0</v>
      </c>
      <c r="AO1325" s="28">
        <v>5</v>
      </c>
      <c r="AP1325" s="28">
        <v>5000</v>
      </c>
      <c r="AQ1325" s="28">
        <v>0</v>
      </c>
      <c r="AR1325" s="28">
        <v>0</v>
      </c>
      <c r="AS1325" s="12">
        <v>0</v>
      </c>
      <c r="AT1325" s="28">
        <v>0</v>
      </c>
      <c r="AU1325" s="28"/>
      <c r="AV1325" s="74" t="s">
        <v>154</v>
      </c>
      <c r="AW1325" s="8">
        <v>0</v>
      </c>
      <c r="AX1325" s="60">
        <v>0</v>
      </c>
      <c r="AY1325" s="10">
        <v>22000030</v>
      </c>
      <c r="AZ1325" s="74" t="s">
        <v>1885</v>
      </c>
      <c r="BA1325" s="28" t="s">
        <v>1886</v>
      </c>
      <c r="BB1325" s="62">
        <v>0</v>
      </c>
      <c r="BC1325" s="62">
        <v>0</v>
      </c>
      <c r="BD1325" s="90" t="s">
        <v>1887</v>
      </c>
      <c r="BE1325" s="28">
        <v>0</v>
      </c>
      <c r="BF1325" s="8">
        <v>0</v>
      </c>
      <c r="BG1325" s="28">
        <v>0</v>
      </c>
      <c r="BH1325" s="28">
        <v>0</v>
      </c>
      <c r="BI1325" s="28">
        <v>0</v>
      </c>
      <c r="BJ1325" s="28">
        <v>0</v>
      </c>
      <c r="BK1325" s="8">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73003302</v>
      </c>
      <c r="D1326" s="9" t="s">
        <v>1726</v>
      </c>
      <c r="E1326" s="10">
        <v>1</v>
      </c>
      <c r="F1326" s="12">
        <v>80000001</v>
      </c>
      <c r="G1326" s="10">
        <v>0</v>
      </c>
      <c r="H1326" s="10">
        <v>0</v>
      </c>
      <c r="I1326" s="10">
        <v>1</v>
      </c>
      <c r="J1326" s="10">
        <v>0</v>
      </c>
      <c r="K1326" s="10">
        <v>0</v>
      </c>
      <c r="L1326" s="8">
        <v>0</v>
      </c>
      <c r="M1326" s="8">
        <v>0</v>
      </c>
      <c r="N1326" s="28">
        <v>2</v>
      </c>
      <c r="O1326" s="8">
        <v>2</v>
      </c>
      <c r="P1326" s="8">
        <v>0.8</v>
      </c>
      <c r="Q1326" s="8">
        <v>0</v>
      </c>
      <c r="R1326" s="12">
        <v>0</v>
      </c>
      <c r="S1326" s="8">
        <v>0</v>
      </c>
      <c r="T1326" s="8">
        <v>1</v>
      </c>
      <c r="U1326" s="8">
        <v>2</v>
      </c>
      <c r="V1326" s="8">
        <v>0</v>
      </c>
      <c r="W1326" s="8">
        <v>0</v>
      </c>
      <c r="X1326" s="8"/>
      <c r="Y1326" s="8">
        <v>0</v>
      </c>
      <c r="Z1326" s="8">
        <v>0</v>
      </c>
      <c r="AA1326" s="8">
        <v>0</v>
      </c>
      <c r="AB1326" s="8">
        <v>0</v>
      </c>
      <c r="AC1326" s="8">
        <v>0</v>
      </c>
      <c r="AD1326" s="8">
        <v>0</v>
      </c>
      <c r="AE1326" s="8">
        <v>30</v>
      </c>
      <c r="AF1326" s="8">
        <v>0</v>
      </c>
      <c r="AG1326" s="8">
        <v>0</v>
      </c>
      <c r="AH1326" s="12">
        <v>2</v>
      </c>
      <c r="AI1326" s="12">
        <v>2</v>
      </c>
      <c r="AJ1326" s="12">
        <v>0</v>
      </c>
      <c r="AK1326" s="12">
        <v>1.5</v>
      </c>
      <c r="AL1326" s="8">
        <v>0</v>
      </c>
      <c r="AM1326" s="8">
        <v>0</v>
      </c>
      <c r="AN1326" s="8">
        <v>0</v>
      </c>
      <c r="AO1326" s="8">
        <v>1</v>
      </c>
      <c r="AP1326" s="8">
        <v>3000</v>
      </c>
      <c r="AQ1326" s="8">
        <v>0.5</v>
      </c>
      <c r="AR1326" s="8">
        <v>0</v>
      </c>
      <c r="AS1326" s="12">
        <v>0</v>
      </c>
      <c r="AT1326" s="8" t="s">
        <v>153</v>
      </c>
      <c r="AU1326" s="8"/>
      <c r="AV1326" s="11" t="s">
        <v>171</v>
      </c>
      <c r="AW1326" s="8" t="s">
        <v>155</v>
      </c>
      <c r="AX1326" s="10">
        <v>0</v>
      </c>
      <c r="AY1326" s="10">
        <v>0</v>
      </c>
      <c r="AZ1326" s="9" t="s">
        <v>1179</v>
      </c>
      <c r="BA1326" s="8" t="s">
        <v>1888</v>
      </c>
      <c r="BB1326" s="17">
        <v>0</v>
      </c>
      <c r="BC1326" s="17">
        <v>0</v>
      </c>
      <c r="BD1326" s="23" t="s">
        <v>1702</v>
      </c>
      <c r="BE1326" s="8">
        <v>0</v>
      </c>
      <c r="BF1326" s="8">
        <v>0</v>
      </c>
      <c r="BG1326" s="8">
        <v>0</v>
      </c>
      <c r="BH1326" s="8">
        <v>0</v>
      </c>
      <c r="BI1326" s="8">
        <v>0</v>
      </c>
      <c r="BJ1326" s="8">
        <v>0</v>
      </c>
      <c r="BK1326" s="25">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73003303</v>
      </c>
      <c r="D1327" s="9" t="s">
        <v>603</v>
      </c>
      <c r="E1327" s="10">
        <v>1</v>
      </c>
      <c r="F1327" s="12">
        <v>80000001</v>
      </c>
      <c r="G1327" s="10">
        <v>0</v>
      </c>
      <c r="H1327" s="10">
        <v>0</v>
      </c>
      <c r="I1327" s="10">
        <v>1</v>
      </c>
      <c r="J1327" s="10">
        <v>0</v>
      </c>
      <c r="K1327" s="10">
        <v>0</v>
      </c>
      <c r="L1327" s="8">
        <v>0</v>
      </c>
      <c r="M1327" s="8">
        <v>0</v>
      </c>
      <c r="N1327" s="28">
        <v>2</v>
      </c>
      <c r="O1327" s="8">
        <v>1</v>
      </c>
      <c r="P1327" s="8">
        <v>1</v>
      </c>
      <c r="Q1327" s="8">
        <v>0</v>
      </c>
      <c r="R1327" s="12">
        <v>0</v>
      </c>
      <c r="S1327" s="8">
        <v>0</v>
      </c>
      <c r="T1327" s="8">
        <v>1</v>
      </c>
      <c r="U1327" s="8">
        <v>2</v>
      </c>
      <c r="V1327" s="8">
        <v>0</v>
      </c>
      <c r="W1327" s="8">
        <v>2</v>
      </c>
      <c r="X1327" s="8"/>
      <c r="Y1327" s="8">
        <v>0</v>
      </c>
      <c r="Z1327" s="8">
        <v>1</v>
      </c>
      <c r="AA1327" s="8">
        <v>0</v>
      </c>
      <c r="AB1327" s="8">
        <v>0</v>
      </c>
      <c r="AC1327" s="8">
        <v>0</v>
      </c>
      <c r="AD1327" s="8">
        <v>0</v>
      </c>
      <c r="AE1327" s="8">
        <v>10</v>
      </c>
      <c r="AF1327" s="8">
        <v>2</v>
      </c>
      <c r="AG1327" s="8" t="s">
        <v>152</v>
      </c>
      <c r="AH1327" s="12">
        <v>0</v>
      </c>
      <c r="AI1327" s="12">
        <v>2</v>
      </c>
      <c r="AJ1327" s="12">
        <v>0</v>
      </c>
      <c r="AK1327" s="12">
        <v>1.5</v>
      </c>
      <c r="AL1327" s="8">
        <v>0</v>
      </c>
      <c r="AM1327" s="8">
        <v>0</v>
      </c>
      <c r="AN1327" s="8">
        <v>0</v>
      </c>
      <c r="AO1327" s="8">
        <v>1.5</v>
      </c>
      <c r="AP1327" s="8">
        <v>10000</v>
      </c>
      <c r="AQ1327" s="8">
        <v>1</v>
      </c>
      <c r="AR1327" s="8">
        <v>5</v>
      </c>
      <c r="AS1327" s="12">
        <v>0</v>
      </c>
      <c r="AT1327" s="8" t="s">
        <v>153</v>
      </c>
      <c r="AU1327" s="8"/>
      <c r="AV1327" s="11" t="s">
        <v>158</v>
      </c>
      <c r="AW1327" s="8" t="s">
        <v>159</v>
      </c>
      <c r="AX1327" s="10">
        <v>10000007</v>
      </c>
      <c r="AY1327" s="10">
        <v>70302003</v>
      </c>
      <c r="AZ1327" s="11" t="s">
        <v>194</v>
      </c>
      <c r="BA1327" s="17">
        <v>0</v>
      </c>
      <c r="BB1327" s="17">
        <v>0</v>
      </c>
      <c r="BC1327" s="17">
        <v>0</v>
      </c>
      <c r="BD1327" s="23" t="s">
        <v>1809</v>
      </c>
      <c r="BE1327" s="8">
        <v>1</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73003304</v>
      </c>
      <c r="D1328" s="74" t="s">
        <v>1889</v>
      </c>
      <c r="E1328" s="60">
        <v>1</v>
      </c>
      <c r="F1328" s="12">
        <v>80000001</v>
      </c>
      <c r="G1328" s="60">
        <v>0</v>
      </c>
      <c r="H1328" s="60">
        <v>0</v>
      </c>
      <c r="I1328" s="60">
        <v>1</v>
      </c>
      <c r="J1328" s="60">
        <v>0</v>
      </c>
      <c r="K1328" s="60">
        <v>0</v>
      </c>
      <c r="L1328" s="60">
        <v>0</v>
      </c>
      <c r="M1328" s="60">
        <v>0</v>
      </c>
      <c r="N1328" s="28">
        <v>2</v>
      </c>
      <c r="O1328" s="60">
        <v>2</v>
      </c>
      <c r="P1328" s="60">
        <v>0.95</v>
      </c>
      <c r="Q1328" s="60">
        <v>0</v>
      </c>
      <c r="R1328" s="30">
        <v>1</v>
      </c>
      <c r="S1328" s="62">
        <v>0</v>
      </c>
      <c r="T1328" s="28">
        <v>1</v>
      </c>
      <c r="U1328" s="60">
        <v>1</v>
      </c>
      <c r="V1328" s="60">
        <v>0</v>
      </c>
      <c r="W1328" s="60">
        <v>2</v>
      </c>
      <c r="X1328" s="60"/>
      <c r="Y1328" s="60">
        <v>0</v>
      </c>
      <c r="Z1328" s="60">
        <v>0</v>
      </c>
      <c r="AA1328" s="60">
        <v>0</v>
      </c>
      <c r="AB1328" s="60">
        <v>0</v>
      </c>
      <c r="AC1328" s="28">
        <v>0</v>
      </c>
      <c r="AD1328" s="60">
        <v>0</v>
      </c>
      <c r="AE1328" s="60">
        <v>10</v>
      </c>
      <c r="AF1328" s="60">
        <v>0</v>
      </c>
      <c r="AG1328" s="60">
        <v>0</v>
      </c>
      <c r="AH1328" s="30">
        <v>7</v>
      </c>
      <c r="AI1328" s="30">
        <v>0</v>
      </c>
      <c r="AJ1328" s="12">
        <v>0</v>
      </c>
      <c r="AK1328" s="30">
        <v>0</v>
      </c>
      <c r="AL1328" s="60">
        <v>0</v>
      </c>
      <c r="AM1328" s="60">
        <v>0</v>
      </c>
      <c r="AN1328" s="60">
        <v>0</v>
      </c>
      <c r="AO1328" s="60">
        <v>0</v>
      </c>
      <c r="AP1328" s="60">
        <v>1000</v>
      </c>
      <c r="AQ1328" s="60">
        <v>0.5</v>
      </c>
      <c r="AR1328" s="60">
        <v>0</v>
      </c>
      <c r="AS1328" s="30">
        <v>0</v>
      </c>
      <c r="AT1328" s="60">
        <v>83000003</v>
      </c>
      <c r="AU1328" s="60"/>
      <c r="AV1328" s="59" t="s">
        <v>182</v>
      </c>
      <c r="AW1328" s="60">
        <v>0</v>
      </c>
      <c r="AX1328" s="60">
        <v>10007001</v>
      </c>
      <c r="AY1328" s="60">
        <v>0</v>
      </c>
      <c r="AZ1328" s="59" t="s">
        <v>156</v>
      </c>
      <c r="BA1328" s="59" t="s">
        <v>153</v>
      </c>
      <c r="BB1328" s="62">
        <v>0</v>
      </c>
      <c r="BC1328" s="62">
        <v>0</v>
      </c>
      <c r="BD1328" s="95" t="s">
        <v>1881</v>
      </c>
      <c r="BE1328" s="60">
        <v>0</v>
      </c>
      <c r="BF1328" s="28">
        <v>0</v>
      </c>
      <c r="BG1328" s="60">
        <v>0</v>
      </c>
      <c r="BH1328" s="60">
        <v>0</v>
      </c>
      <c r="BI1328" s="60">
        <v>0</v>
      </c>
      <c r="BJ1328" s="60">
        <v>0</v>
      </c>
      <c r="BK1328" s="68">
        <v>0</v>
      </c>
      <c r="BL1328" s="12">
        <v>0</v>
      </c>
      <c r="BM1328" s="12">
        <v>0</v>
      </c>
      <c r="BN1328" s="12">
        <v>0</v>
      </c>
      <c r="BO1328" s="12">
        <v>0</v>
      </c>
      <c r="BP1328" s="12">
        <v>0</v>
      </c>
      <c r="BQ1328" s="12">
        <v>0</v>
      </c>
      <c r="BR1328" s="12">
        <v>0</v>
      </c>
      <c r="BS1328" s="12"/>
      <c r="BT1328" s="12"/>
      <c r="BU1328" s="12"/>
      <c r="BV1328" s="12">
        <v>0</v>
      </c>
      <c r="BW1328" s="12">
        <v>0</v>
      </c>
      <c r="BX1328" s="12">
        <v>0</v>
      </c>
    </row>
    <row r="1329" ht="19.5" customHeight="1" spans="3:76">
      <c r="C1329" s="10">
        <v>73003305</v>
      </c>
      <c r="D1329" s="9" t="s">
        <v>1793</v>
      </c>
      <c r="E1329" s="10">
        <v>1</v>
      </c>
      <c r="F1329" s="12">
        <v>80000001</v>
      </c>
      <c r="G1329" s="10">
        <v>0</v>
      </c>
      <c r="H1329" s="10">
        <v>0</v>
      </c>
      <c r="I1329" s="10">
        <v>1</v>
      </c>
      <c r="J1329" s="10">
        <v>0</v>
      </c>
      <c r="K1329" s="10">
        <v>0</v>
      </c>
      <c r="L1329" s="8">
        <v>0</v>
      </c>
      <c r="M1329" s="8">
        <v>0</v>
      </c>
      <c r="N1329" s="28">
        <v>2</v>
      </c>
      <c r="O1329" s="8">
        <v>2</v>
      </c>
      <c r="P1329" s="8">
        <v>0.9</v>
      </c>
      <c r="Q1329" s="8">
        <v>0</v>
      </c>
      <c r="R1329" s="12">
        <v>1</v>
      </c>
      <c r="S1329" s="8">
        <v>0</v>
      </c>
      <c r="T1329" s="8">
        <v>1</v>
      </c>
      <c r="U1329" s="8">
        <v>2</v>
      </c>
      <c r="V1329" s="8">
        <v>0</v>
      </c>
      <c r="W1329" s="8">
        <v>3</v>
      </c>
      <c r="X1329" s="8"/>
      <c r="Y1329" s="8">
        <v>0</v>
      </c>
      <c r="Z1329" s="8">
        <v>1</v>
      </c>
      <c r="AA1329" s="8">
        <v>0</v>
      </c>
      <c r="AB1329" s="8">
        <v>0</v>
      </c>
      <c r="AC1329" s="8">
        <v>0</v>
      </c>
      <c r="AD1329" s="8">
        <v>0</v>
      </c>
      <c r="AE1329" s="8">
        <v>15</v>
      </c>
      <c r="AF1329" s="8">
        <v>1</v>
      </c>
      <c r="AG1329" s="8" t="s">
        <v>884</v>
      </c>
      <c r="AH1329" s="12">
        <v>0</v>
      </c>
      <c r="AI1329" s="12">
        <v>1</v>
      </c>
      <c r="AJ1329" s="12">
        <v>0</v>
      </c>
      <c r="AK1329" s="12">
        <v>3</v>
      </c>
      <c r="AL1329" s="8">
        <v>0</v>
      </c>
      <c r="AM1329" s="8">
        <v>0</v>
      </c>
      <c r="AN1329" s="8">
        <v>0</v>
      </c>
      <c r="AO1329" s="8">
        <v>3</v>
      </c>
      <c r="AP1329" s="8">
        <v>5000</v>
      </c>
      <c r="AQ1329" s="8">
        <v>2.5</v>
      </c>
      <c r="AR1329" s="8">
        <v>0</v>
      </c>
      <c r="AS1329" s="12">
        <v>0</v>
      </c>
      <c r="AT1329" s="8">
        <v>90001023</v>
      </c>
      <c r="AU1329" s="8"/>
      <c r="AV1329" s="11" t="s">
        <v>189</v>
      </c>
      <c r="AW1329" s="8" t="s">
        <v>159</v>
      </c>
      <c r="AX1329" s="10">
        <v>10000007</v>
      </c>
      <c r="AY1329" s="10">
        <v>70403003</v>
      </c>
      <c r="AZ1329" s="9" t="s">
        <v>156</v>
      </c>
      <c r="BA1329" s="8">
        <v>0</v>
      </c>
      <c r="BB1329" s="17">
        <v>0</v>
      </c>
      <c r="BC1329" s="17">
        <v>0</v>
      </c>
      <c r="BD1329" s="23" t="s">
        <v>1812</v>
      </c>
      <c r="BE1329" s="8">
        <v>0</v>
      </c>
      <c r="BF1329" s="8">
        <v>0</v>
      </c>
      <c r="BG1329" s="8">
        <v>0</v>
      </c>
      <c r="BH1329" s="8">
        <v>0</v>
      </c>
      <c r="BI1329" s="8">
        <v>0</v>
      </c>
      <c r="BJ1329" s="8">
        <v>0</v>
      </c>
      <c r="BK1329" s="25">
        <v>0</v>
      </c>
      <c r="BL1329" s="12">
        <v>0</v>
      </c>
      <c r="BM1329" s="12">
        <v>0</v>
      </c>
      <c r="BN1329" s="12">
        <v>0</v>
      </c>
      <c r="BO1329" s="12">
        <v>0</v>
      </c>
      <c r="BP1329" s="12">
        <v>0</v>
      </c>
      <c r="BQ1329" s="12">
        <v>0</v>
      </c>
      <c r="BR1329" s="12">
        <v>0</v>
      </c>
      <c r="BS1329" s="12"/>
      <c r="BT1329" s="12"/>
      <c r="BU1329" s="12"/>
      <c r="BV1329" s="12">
        <v>0</v>
      </c>
      <c r="BW1329" s="12">
        <v>0</v>
      </c>
      <c r="BX1329" s="12">
        <v>0</v>
      </c>
    </row>
    <row r="1330" ht="20.1" customHeight="1" spans="3:76">
      <c r="C1330" s="10">
        <v>73003306</v>
      </c>
      <c r="D1330" s="11" t="s">
        <v>1721</v>
      </c>
      <c r="E1330" s="10">
        <v>1</v>
      </c>
      <c r="F1330" s="12">
        <v>80000001</v>
      </c>
      <c r="G1330" s="10">
        <v>0</v>
      </c>
      <c r="H1330" s="10">
        <v>0</v>
      </c>
      <c r="I1330" s="10">
        <v>1</v>
      </c>
      <c r="J1330" s="10">
        <v>0</v>
      </c>
      <c r="K1330" s="10">
        <v>0</v>
      </c>
      <c r="L1330" s="10">
        <v>0</v>
      </c>
      <c r="M1330" s="10">
        <v>0</v>
      </c>
      <c r="N1330" s="28">
        <v>2</v>
      </c>
      <c r="O1330" s="10">
        <v>2</v>
      </c>
      <c r="P1330" s="10">
        <v>0.6</v>
      </c>
      <c r="Q1330" s="10">
        <v>0</v>
      </c>
      <c r="R1330" s="12">
        <v>0</v>
      </c>
      <c r="S1330" s="17">
        <v>0</v>
      </c>
      <c r="T1330" s="8">
        <v>1</v>
      </c>
      <c r="U1330" s="10">
        <v>2</v>
      </c>
      <c r="V1330" s="10">
        <v>0</v>
      </c>
      <c r="W1330" s="10">
        <v>0</v>
      </c>
      <c r="X1330" s="10"/>
      <c r="Y1330" s="10">
        <v>0</v>
      </c>
      <c r="Z1330" s="10">
        <v>0</v>
      </c>
      <c r="AA1330" s="10">
        <v>0</v>
      </c>
      <c r="AB1330" s="10">
        <v>0</v>
      </c>
      <c r="AC1330" s="10">
        <v>0</v>
      </c>
      <c r="AD1330" s="10">
        <v>0</v>
      </c>
      <c r="AE1330" s="8">
        <v>99999</v>
      </c>
      <c r="AF1330" s="10">
        <v>0</v>
      </c>
      <c r="AG1330" s="10">
        <v>0</v>
      </c>
      <c r="AH1330" s="12">
        <v>2</v>
      </c>
      <c r="AI1330" s="12">
        <v>0</v>
      </c>
      <c r="AJ1330" s="12">
        <v>0</v>
      </c>
      <c r="AK1330" s="12">
        <v>0</v>
      </c>
      <c r="AL1330" s="10">
        <v>0</v>
      </c>
      <c r="AM1330" s="10">
        <v>0</v>
      </c>
      <c r="AN1330" s="10">
        <v>0</v>
      </c>
      <c r="AO1330" s="10">
        <v>0</v>
      </c>
      <c r="AP1330" s="10">
        <v>1000</v>
      </c>
      <c r="AQ1330" s="10">
        <v>0</v>
      </c>
      <c r="AR1330" s="10">
        <v>0</v>
      </c>
      <c r="AS1330" s="12">
        <v>90104002</v>
      </c>
      <c r="AT1330" s="10" t="s">
        <v>153</v>
      </c>
      <c r="AU1330" s="10"/>
      <c r="AV1330" s="11" t="s">
        <v>171</v>
      </c>
      <c r="AW1330" s="10" t="s">
        <v>388</v>
      </c>
      <c r="AX1330" s="10">
        <v>0</v>
      </c>
      <c r="AY1330" s="10">
        <v>0</v>
      </c>
      <c r="AZ1330" s="11" t="s">
        <v>156</v>
      </c>
      <c r="BA1330" s="11" t="s">
        <v>153</v>
      </c>
      <c r="BB1330" s="17">
        <v>0</v>
      </c>
      <c r="BC1330" s="17">
        <v>0</v>
      </c>
      <c r="BD1330" s="39" t="s">
        <v>1695</v>
      </c>
      <c r="BE1330" s="10">
        <v>0</v>
      </c>
      <c r="BF1330" s="8">
        <v>0</v>
      </c>
      <c r="BG1330" s="10">
        <v>0</v>
      </c>
      <c r="BH1330" s="10">
        <v>0</v>
      </c>
      <c r="BI1330" s="10">
        <v>0</v>
      </c>
      <c r="BJ1330" s="10">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73003307</v>
      </c>
      <c r="D1331" s="9" t="s">
        <v>1890</v>
      </c>
      <c r="E1331" s="10">
        <v>1</v>
      </c>
      <c r="F1331" s="12">
        <v>80000001</v>
      </c>
      <c r="G1331" s="10">
        <v>0</v>
      </c>
      <c r="H1331" s="10">
        <v>0</v>
      </c>
      <c r="I1331" s="10">
        <v>1</v>
      </c>
      <c r="J1331" s="10">
        <v>0</v>
      </c>
      <c r="K1331" s="10">
        <v>0</v>
      </c>
      <c r="L1331" s="8">
        <v>0</v>
      </c>
      <c r="M1331" s="8">
        <v>0</v>
      </c>
      <c r="N1331" s="28">
        <v>2</v>
      </c>
      <c r="O1331" s="8">
        <v>1</v>
      </c>
      <c r="P1331" s="8">
        <v>1</v>
      </c>
      <c r="Q1331" s="8">
        <v>0</v>
      </c>
      <c r="R1331" s="12">
        <v>0</v>
      </c>
      <c r="S1331" s="8">
        <v>0</v>
      </c>
      <c r="T1331" s="8">
        <v>1</v>
      </c>
      <c r="U1331" s="8">
        <v>2</v>
      </c>
      <c r="V1331" s="8">
        <v>0</v>
      </c>
      <c r="W1331" s="8">
        <v>1</v>
      </c>
      <c r="X1331" s="8"/>
      <c r="Y1331" s="8">
        <v>0</v>
      </c>
      <c r="Z1331" s="8">
        <v>1</v>
      </c>
      <c r="AA1331" s="8">
        <v>0</v>
      </c>
      <c r="AB1331" s="8">
        <v>0</v>
      </c>
      <c r="AC1331" s="8">
        <v>0</v>
      </c>
      <c r="AD1331" s="8">
        <v>0</v>
      </c>
      <c r="AE1331" s="8">
        <v>3</v>
      </c>
      <c r="AF1331" s="8">
        <v>1</v>
      </c>
      <c r="AG1331" s="8">
        <v>3</v>
      </c>
      <c r="AH1331" s="12">
        <v>0</v>
      </c>
      <c r="AI1331" s="12">
        <v>0</v>
      </c>
      <c r="AJ1331" s="12">
        <v>0</v>
      </c>
      <c r="AK1331" s="12">
        <v>1.5</v>
      </c>
      <c r="AL1331" s="8">
        <v>0</v>
      </c>
      <c r="AM1331" s="8">
        <v>0</v>
      </c>
      <c r="AN1331" s="8">
        <v>0</v>
      </c>
      <c r="AO1331" s="8">
        <v>1</v>
      </c>
      <c r="AP1331" s="8">
        <v>1500</v>
      </c>
      <c r="AQ1331" s="8">
        <v>0.5</v>
      </c>
      <c r="AR1331" s="8">
        <v>0</v>
      </c>
      <c r="AS1331" s="12">
        <v>0</v>
      </c>
      <c r="AT1331" s="8">
        <v>83000002</v>
      </c>
      <c r="AU1331" s="8"/>
      <c r="AV1331" s="11" t="s">
        <v>171</v>
      </c>
      <c r="AW1331" s="8" t="s">
        <v>159</v>
      </c>
      <c r="AX1331" s="10">
        <v>10000007</v>
      </c>
      <c r="AY1331" s="10">
        <v>70105001</v>
      </c>
      <c r="AZ1331" s="9" t="s">
        <v>156</v>
      </c>
      <c r="BA1331" s="8" t="s">
        <v>1698</v>
      </c>
      <c r="BB1331" s="17">
        <v>0</v>
      </c>
      <c r="BC1331" s="17">
        <v>0</v>
      </c>
      <c r="BD1331" s="23" t="s">
        <v>1699</v>
      </c>
      <c r="BE1331" s="8">
        <v>0</v>
      </c>
      <c r="BF1331" s="8">
        <v>0</v>
      </c>
      <c r="BG1331" s="8">
        <v>0</v>
      </c>
      <c r="BH1331" s="8">
        <v>0</v>
      </c>
      <c r="BI1331" s="8">
        <v>0</v>
      </c>
      <c r="BJ1331" s="8">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73003308</v>
      </c>
      <c r="D1332" s="9" t="s">
        <v>603</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2</v>
      </c>
      <c r="X1332" s="8"/>
      <c r="Y1332" s="8">
        <v>0</v>
      </c>
      <c r="Z1332" s="8">
        <v>1</v>
      </c>
      <c r="AA1332" s="8">
        <v>0</v>
      </c>
      <c r="AB1332" s="8">
        <v>0</v>
      </c>
      <c r="AC1332" s="8">
        <v>0</v>
      </c>
      <c r="AD1332" s="8">
        <v>0</v>
      </c>
      <c r="AE1332" s="8">
        <v>10</v>
      </c>
      <c r="AF1332" s="8">
        <v>2</v>
      </c>
      <c r="AG1332" s="8" t="s">
        <v>152</v>
      </c>
      <c r="AH1332" s="12">
        <v>0</v>
      </c>
      <c r="AI1332" s="12">
        <v>2</v>
      </c>
      <c r="AJ1332" s="12">
        <v>0</v>
      </c>
      <c r="AK1332" s="12">
        <v>1.5</v>
      </c>
      <c r="AL1332" s="8">
        <v>0</v>
      </c>
      <c r="AM1332" s="8">
        <v>0</v>
      </c>
      <c r="AN1332" s="8">
        <v>0</v>
      </c>
      <c r="AO1332" s="8">
        <v>1.5</v>
      </c>
      <c r="AP1332" s="8">
        <v>10000</v>
      </c>
      <c r="AQ1332" s="8">
        <v>1</v>
      </c>
      <c r="AR1332" s="8">
        <v>5</v>
      </c>
      <c r="AS1332" s="12">
        <v>0</v>
      </c>
      <c r="AT1332" s="8" t="s">
        <v>153</v>
      </c>
      <c r="AU1332" s="8"/>
      <c r="AV1332" s="11" t="s">
        <v>158</v>
      </c>
      <c r="AW1332" s="8" t="s">
        <v>159</v>
      </c>
      <c r="AX1332" s="10">
        <v>10000007</v>
      </c>
      <c r="AY1332" s="10">
        <v>70302003</v>
      </c>
      <c r="AZ1332" s="11" t="s">
        <v>194</v>
      </c>
      <c r="BA1332" s="17" t="s">
        <v>1891</v>
      </c>
      <c r="BB1332" s="17">
        <v>0</v>
      </c>
      <c r="BC1332" s="17">
        <v>0</v>
      </c>
      <c r="BD1332" s="23" t="s">
        <v>1809</v>
      </c>
      <c r="BE1332" s="8">
        <v>1</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73004101</v>
      </c>
      <c r="D1333" s="9" t="s">
        <v>342</v>
      </c>
      <c r="E1333" s="10">
        <v>1</v>
      </c>
      <c r="F1333" s="12">
        <v>80000001</v>
      </c>
      <c r="G1333" s="10">
        <v>0</v>
      </c>
      <c r="H1333" s="10">
        <v>0</v>
      </c>
      <c r="I1333" s="10">
        <v>1</v>
      </c>
      <c r="J1333" s="10">
        <v>0</v>
      </c>
      <c r="K1333" s="10">
        <v>0</v>
      </c>
      <c r="L1333" s="10">
        <v>0</v>
      </c>
      <c r="M1333" s="10">
        <v>0</v>
      </c>
      <c r="N1333" s="28">
        <v>2</v>
      </c>
      <c r="O1333" s="10">
        <v>2</v>
      </c>
      <c r="P1333" s="10">
        <v>0.95</v>
      </c>
      <c r="Q1333" s="10">
        <v>0</v>
      </c>
      <c r="R1333" s="12">
        <v>0</v>
      </c>
      <c r="S1333" s="17">
        <v>0</v>
      </c>
      <c r="T1333" s="8">
        <v>1</v>
      </c>
      <c r="U1333" s="10">
        <v>1</v>
      </c>
      <c r="V1333" s="10">
        <v>0</v>
      </c>
      <c r="W1333" s="10">
        <v>3</v>
      </c>
      <c r="X1333" s="10"/>
      <c r="Y1333" s="10">
        <v>0</v>
      </c>
      <c r="Z1333" s="10">
        <v>0</v>
      </c>
      <c r="AA1333" s="10">
        <v>0</v>
      </c>
      <c r="AB1333" s="10">
        <v>0</v>
      </c>
      <c r="AC1333" s="8">
        <v>0</v>
      </c>
      <c r="AD1333" s="10">
        <v>0</v>
      </c>
      <c r="AE1333" s="10">
        <v>10</v>
      </c>
      <c r="AF1333" s="10">
        <v>0</v>
      </c>
      <c r="AG1333" s="10">
        <v>0</v>
      </c>
      <c r="AH1333" s="12">
        <v>7</v>
      </c>
      <c r="AI1333" s="12">
        <v>0</v>
      </c>
      <c r="AJ1333" s="12">
        <v>0</v>
      </c>
      <c r="AK1333" s="12">
        <v>0</v>
      </c>
      <c r="AL1333" s="10">
        <v>0</v>
      </c>
      <c r="AM1333" s="10">
        <v>0</v>
      </c>
      <c r="AN1333" s="10">
        <v>0</v>
      </c>
      <c r="AO1333" s="10">
        <v>0</v>
      </c>
      <c r="AP1333" s="10">
        <v>1000</v>
      </c>
      <c r="AQ1333" s="10">
        <v>0.5</v>
      </c>
      <c r="AR1333" s="10">
        <v>0</v>
      </c>
      <c r="AS1333" s="12">
        <v>0</v>
      </c>
      <c r="AT1333" s="10">
        <v>0</v>
      </c>
      <c r="AU1333" s="10"/>
      <c r="AV1333" s="11" t="s">
        <v>182</v>
      </c>
      <c r="AW1333" s="10">
        <v>0</v>
      </c>
      <c r="AX1333" s="10">
        <v>10007001</v>
      </c>
      <c r="AY1333" s="10">
        <v>0</v>
      </c>
      <c r="AZ1333" s="11" t="s">
        <v>156</v>
      </c>
      <c r="BA1333" s="11" t="s">
        <v>153</v>
      </c>
      <c r="BB1333" s="17">
        <v>0</v>
      </c>
      <c r="BC1333" s="17">
        <v>0</v>
      </c>
      <c r="BD1333" s="39" t="s">
        <v>1892</v>
      </c>
      <c r="BE1333" s="10">
        <v>0</v>
      </c>
      <c r="BF1333" s="8">
        <v>0</v>
      </c>
      <c r="BG1333" s="10">
        <v>0</v>
      </c>
      <c r="BH1333" s="10">
        <v>0</v>
      </c>
      <c r="BI1333" s="10">
        <v>0</v>
      </c>
      <c r="BJ1333" s="10">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73004102</v>
      </c>
      <c r="D1334" s="9" t="s">
        <v>1726</v>
      </c>
      <c r="E1334" s="10">
        <v>1</v>
      </c>
      <c r="F1334" s="12">
        <v>80000001</v>
      </c>
      <c r="G1334" s="10">
        <v>0</v>
      </c>
      <c r="H1334" s="10">
        <v>0</v>
      </c>
      <c r="I1334" s="10">
        <v>1</v>
      </c>
      <c r="J1334" s="10">
        <v>0</v>
      </c>
      <c r="K1334" s="10">
        <v>0</v>
      </c>
      <c r="L1334" s="8">
        <v>0</v>
      </c>
      <c r="M1334" s="8">
        <v>0</v>
      </c>
      <c r="N1334" s="28">
        <v>2</v>
      </c>
      <c r="O1334" s="8">
        <v>2</v>
      </c>
      <c r="P1334" s="8">
        <v>0.9</v>
      </c>
      <c r="Q1334" s="8">
        <v>0</v>
      </c>
      <c r="R1334" s="12">
        <v>0</v>
      </c>
      <c r="S1334" s="8">
        <v>0</v>
      </c>
      <c r="T1334" s="8">
        <v>1</v>
      </c>
      <c r="U1334" s="8">
        <v>2</v>
      </c>
      <c r="V1334" s="8">
        <v>0</v>
      </c>
      <c r="W1334" s="8">
        <v>0</v>
      </c>
      <c r="X1334" s="8"/>
      <c r="Y1334" s="8">
        <v>0</v>
      </c>
      <c r="Z1334" s="8">
        <v>0</v>
      </c>
      <c r="AA1334" s="8">
        <v>0</v>
      </c>
      <c r="AB1334" s="8">
        <v>0</v>
      </c>
      <c r="AC1334" s="8">
        <v>0</v>
      </c>
      <c r="AD1334" s="8">
        <v>0</v>
      </c>
      <c r="AE1334" s="8">
        <v>30</v>
      </c>
      <c r="AF1334" s="8">
        <v>0</v>
      </c>
      <c r="AG1334" s="8">
        <v>0</v>
      </c>
      <c r="AH1334" s="12">
        <v>2</v>
      </c>
      <c r="AI1334" s="12">
        <v>2</v>
      </c>
      <c r="AJ1334" s="12">
        <v>0</v>
      </c>
      <c r="AK1334" s="12">
        <v>1.5</v>
      </c>
      <c r="AL1334" s="8">
        <v>0</v>
      </c>
      <c r="AM1334" s="8">
        <v>0</v>
      </c>
      <c r="AN1334" s="8">
        <v>0</v>
      </c>
      <c r="AO1334" s="8">
        <v>1</v>
      </c>
      <c r="AP1334" s="8">
        <v>3000</v>
      </c>
      <c r="AQ1334" s="8">
        <v>0.5</v>
      </c>
      <c r="AR1334" s="8">
        <v>0</v>
      </c>
      <c r="AS1334" s="12">
        <v>0</v>
      </c>
      <c r="AT1334" s="8" t="s">
        <v>153</v>
      </c>
      <c r="AU1334" s="8"/>
      <c r="AV1334" s="11" t="s">
        <v>171</v>
      </c>
      <c r="AW1334" s="8" t="s">
        <v>155</v>
      </c>
      <c r="AX1334" s="10">
        <v>0</v>
      </c>
      <c r="AY1334" s="10">
        <v>0</v>
      </c>
      <c r="AZ1334" s="9" t="s">
        <v>1179</v>
      </c>
      <c r="BA1334" s="8" t="s">
        <v>1893</v>
      </c>
      <c r="BB1334" s="17">
        <v>0</v>
      </c>
      <c r="BC1334" s="17">
        <v>0</v>
      </c>
      <c r="BD1334" s="23" t="s">
        <v>1894</v>
      </c>
      <c r="BE1334" s="8">
        <v>0</v>
      </c>
      <c r="BF1334" s="8">
        <v>0</v>
      </c>
      <c r="BG1334" s="8">
        <v>0</v>
      </c>
      <c r="BH1334" s="8">
        <v>0</v>
      </c>
      <c r="BI1334" s="8">
        <v>0</v>
      </c>
      <c r="BJ1334" s="8">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73004103</v>
      </c>
      <c r="D1335" s="9" t="s">
        <v>603</v>
      </c>
      <c r="E1335" s="10">
        <v>1</v>
      </c>
      <c r="F1335" s="12">
        <v>80000001</v>
      </c>
      <c r="G1335" s="10">
        <v>0</v>
      </c>
      <c r="H1335" s="10">
        <v>0</v>
      </c>
      <c r="I1335" s="10">
        <v>1</v>
      </c>
      <c r="J1335" s="10">
        <v>0</v>
      </c>
      <c r="K1335" s="10">
        <v>0</v>
      </c>
      <c r="L1335" s="8">
        <v>0</v>
      </c>
      <c r="M1335" s="8">
        <v>0</v>
      </c>
      <c r="N1335" s="28">
        <v>2</v>
      </c>
      <c r="O1335" s="8">
        <v>1</v>
      </c>
      <c r="P1335" s="8">
        <v>1</v>
      </c>
      <c r="Q1335" s="8">
        <v>0</v>
      </c>
      <c r="R1335" s="12">
        <v>0</v>
      </c>
      <c r="S1335" s="8">
        <v>0</v>
      </c>
      <c r="T1335" s="8">
        <v>1</v>
      </c>
      <c r="U1335" s="8">
        <v>2</v>
      </c>
      <c r="V1335" s="8">
        <v>0</v>
      </c>
      <c r="W1335" s="8">
        <v>2</v>
      </c>
      <c r="X1335" s="8"/>
      <c r="Y1335" s="8">
        <v>0</v>
      </c>
      <c r="Z1335" s="8">
        <v>1</v>
      </c>
      <c r="AA1335" s="8">
        <v>0</v>
      </c>
      <c r="AB1335" s="8">
        <v>0</v>
      </c>
      <c r="AC1335" s="8">
        <v>0</v>
      </c>
      <c r="AD1335" s="8">
        <v>0</v>
      </c>
      <c r="AE1335" s="8">
        <v>10</v>
      </c>
      <c r="AF1335" s="8">
        <v>2</v>
      </c>
      <c r="AG1335" s="8" t="s">
        <v>152</v>
      </c>
      <c r="AH1335" s="12">
        <v>0</v>
      </c>
      <c r="AI1335" s="12">
        <v>2</v>
      </c>
      <c r="AJ1335" s="12">
        <v>0</v>
      </c>
      <c r="AK1335" s="12">
        <v>1.5</v>
      </c>
      <c r="AL1335" s="8">
        <v>0</v>
      </c>
      <c r="AM1335" s="8">
        <v>0</v>
      </c>
      <c r="AN1335" s="8">
        <v>0</v>
      </c>
      <c r="AO1335" s="8">
        <v>1.5</v>
      </c>
      <c r="AP1335" s="8">
        <v>10000</v>
      </c>
      <c r="AQ1335" s="8">
        <v>1</v>
      </c>
      <c r="AR1335" s="8">
        <v>5</v>
      </c>
      <c r="AS1335" s="12">
        <v>0</v>
      </c>
      <c r="AT1335" s="8" t="s">
        <v>153</v>
      </c>
      <c r="AU1335" s="8"/>
      <c r="AV1335" s="11" t="s">
        <v>158</v>
      </c>
      <c r="AW1335" s="8" t="s">
        <v>159</v>
      </c>
      <c r="AX1335" s="10">
        <v>10000007</v>
      </c>
      <c r="AY1335" s="10">
        <v>70302003</v>
      </c>
      <c r="AZ1335" s="11" t="s">
        <v>194</v>
      </c>
      <c r="BA1335" s="17">
        <v>0</v>
      </c>
      <c r="BB1335" s="17">
        <v>0</v>
      </c>
      <c r="BC1335" s="17">
        <v>0</v>
      </c>
      <c r="BD1335" s="23" t="s">
        <v>1809</v>
      </c>
      <c r="BE1335" s="8">
        <v>1</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73004201</v>
      </c>
      <c r="D1336" s="9" t="s">
        <v>1716</v>
      </c>
      <c r="E1336" s="8">
        <v>1</v>
      </c>
      <c r="F1336" s="12">
        <v>80000001</v>
      </c>
      <c r="G1336" s="10">
        <v>0</v>
      </c>
      <c r="H1336" s="10">
        <v>0</v>
      </c>
      <c r="I1336" s="10">
        <v>1</v>
      </c>
      <c r="J1336" s="10">
        <v>0</v>
      </c>
      <c r="K1336" s="10">
        <v>0</v>
      </c>
      <c r="L1336" s="8">
        <v>0</v>
      </c>
      <c r="M1336" s="8">
        <v>0</v>
      </c>
      <c r="N1336" s="28">
        <v>2</v>
      </c>
      <c r="O1336" s="8">
        <v>1</v>
      </c>
      <c r="P1336" s="8">
        <v>0.3</v>
      </c>
      <c r="Q1336" s="8">
        <v>0</v>
      </c>
      <c r="R1336" s="12">
        <v>101</v>
      </c>
      <c r="S1336" s="8">
        <v>0</v>
      </c>
      <c r="T1336" s="8">
        <v>1</v>
      </c>
      <c r="U1336" s="8">
        <v>2</v>
      </c>
      <c r="V1336" s="8">
        <v>0</v>
      </c>
      <c r="W1336" s="8">
        <v>3</v>
      </c>
      <c r="X1336" s="8"/>
      <c r="Y1336" s="8">
        <v>0</v>
      </c>
      <c r="Z1336" s="8">
        <v>0</v>
      </c>
      <c r="AA1336" s="8">
        <v>0</v>
      </c>
      <c r="AB1336" s="8">
        <v>0</v>
      </c>
      <c r="AC1336" s="8">
        <v>0</v>
      </c>
      <c r="AD1336" s="8">
        <v>0</v>
      </c>
      <c r="AE1336" s="8">
        <v>12</v>
      </c>
      <c r="AF1336" s="8">
        <v>1</v>
      </c>
      <c r="AG1336" s="8">
        <v>3</v>
      </c>
      <c r="AH1336" s="12">
        <v>6</v>
      </c>
      <c r="AI1336" s="12">
        <v>1</v>
      </c>
      <c r="AJ1336" s="12">
        <v>0</v>
      </c>
      <c r="AK1336" s="12">
        <v>1.5</v>
      </c>
      <c r="AL1336" s="8">
        <v>0</v>
      </c>
      <c r="AM1336" s="8">
        <v>0</v>
      </c>
      <c r="AN1336" s="8">
        <v>0</v>
      </c>
      <c r="AO1336" s="8">
        <v>3</v>
      </c>
      <c r="AP1336" s="8">
        <v>5000</v>
      </c>
      <c r="AQ1336" s="8">
        <v>3</v>
      </c>
      <c r="AR1336" s="8">
        <v>0</v>
      </c>
      <c r="AS1336" s="12">
        <v>0</v>
      </c>
      <c r="AT1336" s="8" t="s">
        <v>153</v>
      </c>
      <c r="AU1336" s="8"/>
      <c r="AV1336" s="11" t="s">
        <v>189</v>
      </c>
      <c r="AW1336" s="8" t="s">
        <v>159</v>
      </c>
      <c r="AX1336" s="10">
        <v>10000007</v>
      </c>
      <c r="AY1336" s="10">
        <v>70103003</v>
      </c>
      <c r="AZ1336" s="9" t="s">
        <v>156</v>
      </c>
      <c r="BA1336" s="8" t="s">
        <v>1895</v>
      </c>
      <c r="BB1336" s="17">
        <v>0</v>
      </c>
      <c r="BC1336" s="17">
        <v>0</v>
      </c>
      <c r="BD1336" s="23" t="s">
        <v>1718</v>
      </c>
      <c r="BE1336" s="8">
        <v>0</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73004202</v>
      </c>
      <c r="D1337" s="9" t="s">
        <v>342</v>
      </c>
      <c r="E1337" s="10">
        <v>1</v>
      </c>
      <c r="F1337" s="12">
        <v>80000001</v>
      </c>
      <c r="G1337" s="10">
        <v>0</v>
      </c>
      <c r="H1337" s="10">
        <v>0</v>
      </c>
      <c r="I1337" s="10">
        <v>1</v>
      </c>
      <c r="J1337" s="10">
        <v>0</v>
      </c>
      <c r="K1337" s="10">
        <v>0</v>
      </c>
      <c r="L1337" s="10">
        <v>0</v>
      </c>
      <c r="M1337" s="10">
        <v>0</v>
      </c>
      <c r="N1337" s="28">
        <v>2</v>
      </c>
      <c r="O1337" s="10">
        <v>2</v>
      </c>
      <c r="P1337" s="10">
        <v>0.95</v>
      </c>
      <c r="Q1337" s="10">
        <v>0</v>
      </c>
      <c r="R1337" s="12">
        <v>0</v>
      </c>
      <c r="S1337" s="17">
        <v>0</v>
      </c>
      <c r="T1337" s="8">
        <v>1</v>
      </c>
      <c r="U1337" s="10">
        <v>1</v>
      </c>
      <c r="V1337" s="10">
        <v>0</v>
      </c>
      <c r="W1337" s="10">
        <v>3</v>
      </c>
      <c r="X1337" s="10"/>
      <c r="Y1337" s="10">
        <v>0</v>
      </c>
      <c r="Z1337" s="10">
        <v>0</v>
      </c>
      <c r="AA1337" s="10">
        <v>0</v>
      </c>
      <c r="AB1337" s="10">
        <v>0</v>
      </c>
      <c r="AC1337" s="8">
        <v>0</v>
      </c>
      <c r="AD1337" s="10">
        <v>0</v>
      </c>
      <c r="AE1337" s="10">
        <v>10</v>
      </c>
      <c r="AF1337" s="10">
        <v>0</v>
      </c>
      <c r="AG1337" s="10">
        <v>0</v>
      </c>
      <c r="AH1337" s="12">
        <v>7</v>
      </c>
      <c r="AI1337" s="12">
        <v>0</v>
      </c>
      <c r="AJ1337" s="12">
        <v>0</v>
      </c>
      <c r="AK1337" s="12">
        <v>0</v>
      </c>
      <c r="AL1337" s="10">
        <v>0</v>
      </c>
      <c r="AM1337" s="10">
        <v>0</v>
      </c>
      <c r="AN1337" s="10">
        <v>0</v>
      </c>
      <c r="AO1337" s="10">
        <v>0</v>
      </c>
      <c r="AP1337" s="10">
        <v>1000</v>
      </c>
      <c r="AQ1337" s="10">
        <v>0.5</v>
      </c>
      <c r="AR1337" s="10">
        <v>0</v>
      </c>
      <c r="AS1337" s="12">
        <v>0</v>
      </c>
      <c r="AT1337" s="10">
        <v>0</v>
      </c>
      <c r="AU1337" s="10"/>
      <c r="AV1337" s="11" t="s">
        <v>182</v>
      </c>
      <c r="AW1337" s="10">
        <v>0</v>
      </c>
      <c r="AX1337" s="10">
        <v>10007001</v>
      </c>
      <c r="AY1337" s="10">
        <v>0</v>
      </c>
      <c r="AZ1337" s="11" t="s">
        <v>156</v>
      </c>
      <c r="BA1337" s="11" t="s">
        <v>153</v>
      </c>
      <c r="BB1337" s="17">
        <v>0</v>
      </c>
      <c r="BC1337" s="17">
        <v>0</v>
      </c>
      <c r="BD1337" s="39" t="s">
        <v>1892</v>
      </c>
      <c r="BE1337" s="10">
        <v>0</v>
      </c>
      <c r="BF1337" s="8">
        <v>0</v>
      </c>
      <c r="BG1337" s="10">
        <v>0</v>
      </c>
      <c r="BH1337" s="10">
        <v>0</v>
      </c>
      <c r="BI1337" s="10">
        <v>0</v>
      </c>
      <c r="BJ1337" s="10">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19.5" customHeight="1" spans="3:76">
      <c r="C1338" s="10">
        <v>73004203</v>
      </c>
      <c r="D1338" s="9" t="s">
        <v>1793</v>
      </c>
      <c r="E1338" s="10">
        <v>1</v>
      </c>
      <c r="F1338" s="12">
        <v>80000001</v>
      </c>
      <c r="G1338" s="10">
        <v>0</v>
      </c>
      <c r="H1338" s="10">
        <v>0</v>
      </c>
      <c r="I1338" s="10">
        <v>1</v>
      </c>
      <c r="J1338" s="10">
        <v>0</v>
      </c>
      <c r="K1338" s="10">
        <v>0</v>
      </c>
      <c r="L1338" s="8">
        <v>0</v>
      </c>
      <c r="M1338" s="8">
        <v>0</v>
      </c>
      <c r="N1338" s="28">
        <v>2</v>
      </c>
      <c r="O1338" s="8">
        <v>2</v>
      </c>
      <c r="P1338" s="8">
        <v>0.9</v>
      </c>
      <c r="Q1338" s="8">
        <v>0</v>
      </c>
      <c r="R1338" s="12">
        <v>101</v>
      </c>
      <c r="S1338" s="8">
        <v>0</v>
      </c>
      <c r="T1338" s="8">
        <v>1</v>
      </c>
      <c r="U1338" s="8">
        <v>2</v>
      </c>
      <c r="V1338" s="8">
        <v>0</v>
      </c>
      <c r="W1338" s="8">
        <v>3</v>
      </c>
      <c r="X1338" s="8"/>
      <c r="Y1338" s="8">
        <v>0</v>
      </c>
      <c r="Z1338" s="8">
        <v>1</v>
      </c>
      <c r="AA1338" s="8">
        <v>0</v>
      </c>
      <c r="AB1338" s="8">
        <v>0</v>
      </c>
      <c r="AC1338" s="8">
        <v>0</v>
      </c>
      <c r="AD1338" s="8">
        <v>0</v>
      </c>
      <c r="AE1338" s="8">
        <v>15</v>
      </c>
      <c r="AF1338" s="8">
        <v>1</v>
      </c>
      <c r="AG1338" s="8" t="s">
        <v>884</v>
      </c>
      <c r="AH1338" s="12">
        <v>1</v>
      </c>
      <c r="AI1338" s="12">
        <v>1</v>
      </c>
      <c r="AJ1338" s="12">
        <v>0</v>
      </c>
      <c r="AK1338" s="12">
        <v>3</v>
      </c>
      <c r="AL1338" s="8">
        <v>0</v>
      </c>
      <c r="AM1338" s="8">
        <v>0</v>
      </c>
      <c r="AN1338" s="8">
        <v>0</v>
      </c>
      <c r="AO1338" s="8">
        <v>3</v>
      </c>
      <c r="AP1338" s="8">
        <v>5000</v>
      </c>
      <c r="AQ1338" s="8">
        <v>2.5</v>
      </c>
      <c r="AR1338" s="8">
        <v>0</v>
      </c>
      <c r="AS1338" s="12">
        <v>0</v>
      </c>
      <c r="AT1338" s="8" t="s">
        <v>1745</v>
      </c>
      <c r="AU1338" s="8"/>
      <c r="AV1338" s="11" t="s">
        <v>189</v>
      </c>
      <c r="AW1338" s="8" t="s">
        <v>159</v>
      </c>
      <c r="AX1338" s="10">
        <v>10000007</v>
      </c>
      <c r="AY1338" s="10">
        <v>70403003</v>
      </c>
      <c r="AZ1338" s="9" t="s">
        <v>156</v>
      </c>
      <c r="BA1338" s="8">
        <v>0</v>
      </c>
      <c r="BB1338" s="17">
        <v>0</v>
      </c>
      <c r="BC1338" s="17">
        <v>0</v>
      </c>
      <c r="BD1338" s="23" t="s">
        <v>1812</v>
      </c>
      <c r="BE1338" s="8">
        <v>0</v>
      </c>
      <c r="BF1338" s="8">
        <v>0</v>
      </c>
      <c r="BG1338" s="8">
        <v>0</v>
      </c>
      <c r="BH1338" s="8">
        <v>0</v>
      </c>
      <c r="BI1338" s="8">
        <v>0</v>
      </c>
      <c r="BJ1338" s="8">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73004204</v>
      </c>
      <c r="D1339" s="9" t="s">
        <v>1826</v>
      </c>
      <c r="E1339" s="10">
        <v>1</v>
      </c>
      <c r="F1339" s="12">
        <v>80000001</v>
      </c>
      <c r="G1339" s="10">
        <v>0</v>
      </c>
      <c r="H1339" s="10">
        <v>0</v>
      </c>
      <c r="I1339" s="10">
        <v>1</v>
      </c>
      <c r="J1339" s="10">
        <v>0</v>
      </c>
      <c r="K1339" s="10">
        <v>0</v>
      </c>
      <c r="L1339" s="8">
        <v>0</v>
      </c>
      <c r="M1339" s="8">
        <v>0</v>
      </c>
      <c r="N1339" s="28">
        <v>2</v>
      </c>
      <c r="O1339" s="8">
        <v>1</v>
      </c>
      <c r="P1339" s="8">
        <v>0.3</v>
      </c>
      <c r="Q1339" s="8">
        <v>0</v>
      </c>
      <c r="R1339" s="12">
        <v>101</v>
      </c>
      <c r="S1339" s="8">
        <v>0</v>
      </c>
      <c r="T1339" s="8">
        <v>1</v>
      </c>
      <c r="U1339" s="8">
        <v>2</v>
      </c>
      <c r="V1339" s="8">
        <v>0</v>
      </c>
      <c r="W1339" s="8">
        <v>1</v>
      </c>
      <c r="X1339" s="8"/>
      <c r="Y1339" s="8">
        <v>0</v>
      </c>
      <c r="Z1339" s="8">
        <v>1</v>
      </c>
      <c r="AA1339" s="8">
        <v>0</v>
      </c>
      <c r="AB1339" s="8">
        <v>0</v>
      </c>
      <c r="AC1339" s="8">
        <v>0</v>
      </c>
      <c r="AD1339" s="8">
        <v>0</v>
      </c>
      <c r="AE1339" s="8">
        <v>30</v>
      </c>
      <c r="AF1339" s="8">
        <v>1</v>
      </c>
      <c r="AG1339" s="8" t="s">
        <v>165</v>
      </c>
      <c r="AH1339" s="12">
        <v>0</v>
      </c>
      <c r="AI1339" s="12">
        <v>0</v>
      </c>
      <c r="AJ1339" s="12">
        <v>0</v>
      </c>
      <c r="AK1339" s="12">
        <v>0</v>
      </c>
      <c r="AL1339" s="8">
        <v>0</v>
      </c>
      <c r="AM1339" s="8">
        <v>0</v>
      </c>
      <c r="AN1339" s="8">
        <v>0</v>
      </c>
      <c r="AO1339" s="8">
        <v>0.5</v>
      </c>
      <c r="AP1339" s="8">
        <v>999999</v>
      </c>
      <c r="AQ1339" s="8">
        <v>0.5</v>
      </c>
      <c r="AR1339" s="8">
        <v>0</v>
      </c>
      <c r="AS1339" s="12">
        <v>0</v>
      </c>
      <c r="AT1339" s="211" t="s">
        <v>1741</v>
      </c>
      <c r="AU1339" s="12"/>
      <c r="AV1339" s="11" t="s">
        <v>154</v>
      </c>
      <c r="AW1339" s="8" t="s">
        <v>159</v>
      </c>
      <c r="AX1339" s="10">
        <v>10000007</v>
      </c>
      <c r="AY1339" s="10">
        <v>70202004</v>
      </c>
      <c r="AZ1339" s="11" t="s">
        <v>215</v>
      </c>
      <c r="BA1339" s="11" t="s">
        <v>216</v>
      </c>
      <c r="BB1339" s="17">
        <v>0</v>
      </c>
      <c r="BC1339" s="17">
        <v>0</v>
      </c>
      <c r="BD1339" s="23" t="s">
        <v>1875</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20.1" customHeight="1" spans="3:76">
      <c r="C1340" s="10">
        <v>73004301</v>
      </c>
      <c r="D1340" s="9" t="s">
        <v>1896</v>
      </c>
      <c r="E1340" s="10">
        <v>1</v>
      </c>
      <c r="F1340" s="12">
        <v>80000001</v>
      </c>
      <c r="G1340" s="10">
        <v>0</v>
      </c>
      <c r="H1340" s="10">
        <v>0</v>
      </c>
      <c r="I1340" s="10">
        <v>1</v>
      </c>
      <c r="J1340" s="10">
        <v>0</v>
      </c>
      <c r="K1340" s="10">
        <v>0</v>
      </c>
      <c r="L1340" s="8">
        <v>0</v>
      </c>
      <c r="M1340" s="8">
        <v>0</v>
      </c>
      <c r="N1340" s="28">
        <v>2</v>
      </c>
      <c r="O1340" s="8">
        <v>1</v>
      </c>
      <c r="P1340" s="8">
        <v>1</v>
      </c>
      <c r="Q1340" s="8">
        <v>0</v>
      </c>
      <c r="R1340" s="12">
        <v>0</v>
      </c>
      <c r="S1340" s="8">
        <v>0</v>
      </c>
      <c r="T1340" s="8">
        <v>1</v>
      </c>
      <c r="U1340" s="8">
        <v>2</v>
      </c>
      <c r="V1340" s="8">
        <v>0</v>
      </c>
      <c r="W1340" s="8">
        <v>2</v>
      </c>
      <c r="X1340" s="8"/>
      <c r="Y1340" s="8">
        <v>0</v>
      </c>
      <c r="Z1340" s="8">
        <v>1</v>
      </c>
      <c r="AA1340" s="8">
        <v>0</v>
      </c>
      <c r="AB1340" s="8">
        <v>0</v>
      </c>
      <c r="AC1340" s="8">
        <v>0</v>
      </c>
      <c r="AD1340" s="8">
        <v>0</v>
      </c>
      <c r="AE1340" s="8">
        <v>10</v>
      </c>
      <c r="AF1340" s="8">
        <v>2</v>
      </c>
      <c r="AG1340" s="8" t="s">
        <v>152</v>
      </c>
      <c r="AH1340" s="12">
        <v>0</v>
      </c>
      <c r="AI1340" s="12">
        <v>2</v>
      </c>
      <c r="AJ1340" s="12">
        <v>0</v>
      </c>
      <c r="AK1340" s="12">
        <v>1.5</v>
      </c>
      <c r="AL1340" s="8">
        <v>0</v>
      </c>
      <c r="AM1340" s="8">
        <v>0</v>
      </c>
      <c r="AN1340" s="8">
        <v>0</v>
      </c>
      <c r="AO1340" s="8">
        <v>1.5</v>
      </c>
      <c r="AP1340" s="8">
        <v>10000</v>
      </c>
      <c r="AQ1340" s="8">
        <v>1</v>
      </c>
      <c r="AR1340" s="8">
        <v>5</v>
      </c>
      <c r="AS1340" s="12">
        <v>0</v>
      </c>
      <c r="AT1340" s="8" t="s">
        <v>153</v>
      </c>
      <c r="AU1340" s="8"/>
      <c r="AV1340" s="11" t="s">
        <v>158</v>
      </c>
      <c r="AW1340" s="8" t="s">
        <v>159</v>
      </c>
      <c r="AX1340" s="10">
        <v>10000007</v>
      </c>
      <c r="AY1340" s="10">
        <v>70302003</v>
      </c>
      <c r="AZ1340" s="11" t="s">
        <v>194</v>
      </c>
      <c r="BA1340" s="17">
        <v>0</v>
      </c>
      <c r="BB1340" s="17">
        <v>0</v>
      </c>
      <c r="BC1340" s="17">
        <v>0</v>
      </c>
      <c r="BD1340" s="23" t="s">
        <v>1809</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73004302</v>
      </c>
      <c r="D1341" s="9" t="s">
        <v>1896</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t="s">
        <v>1897</v>
      </c>
      <c r="BB1341" s="17">
        <v>0</v>
      </c>
      <c r="BC1341" s="17">
        <v>0</v>
      </c>
      <c r="BD1341" s="23" t="s">
        <v>1809</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19.5" customHeight="1" spans="3:76">
      <c r="C1342" s="10">
        <v>73004303</v>
      </c>
      <c r="D1342" s="9" t="s">
        <v>1793</v>
      </c>
      <c r="E1342" s="10">
        <v>1</v>
      </c>
      <c r="F1342" s="12">
        <v>80000001</v>
      </c>
      <c r="G1342" s="10">
        <v>0</v>
      </c>
      <c r="H1342" s="10">
        <v>0</v>
      </c>
      <c r="I1342" s="10">
        <v>1</v>
      </c>
      <c r="J1342" s="10">
        <v>0</v>
      </c>
      <c r="K1342" s="10">
        <v>0</v>
      </c>
      <c r="L1342" s="8">
        <v>0</v>
      </c>
      <c r="M1342" s="8">
        <v>0</v>
      </c>
      <c r="N1342" s="28">
        <v>2</v>
      </c>
      <c r="O1342" s="8">
        <v>2</v>
      </c>
      <c r="P1342" s="8">
        <v>0.9</v>
      </c>
      <c r="Q1342" s="8">
        <v>0</v>
      </c>
      <c r="R1342" s="12">
        <v>101</v>
      </c>
      <c r="S1342" s="8">
        <v>0</v>
      </c>
      <c r="T1342" s="8">
        <v>1</v>
      </c>
      <c r="U1342" s="8">
        <v>2</v>
      </c>
      <c r="V1342" s="8">
        <v>0</v>
      </c>
      <c r="W1342" s="8">
        <v>3</v>
      </c>
      <c r="X1342" s="8"/>
      <c r="Y1342" s="8">
        <v>0</v>
      </c>
      <c r="Z1342" s="8">
        <v>1</v>
      </c>
      <c r="AA1342" s="8">
        <v>0</v>
      </c>
      <c r="AB1342" s="8">
        <v>0</v>
      </c>
      <c r="AC1342" s="8">
        <v>0</v>
      </c>
      <c r="AD1342" s="8">
        <v>0</v>
      </c>
      <c r="AE1342" s="8">
        <v>15</v>
      </c>
      <c r="AF1342" s="8">
        <v>1</v>
      </c>
      <c r="AG1342" s="8" t="s">
        <v>884</v>
      </c>
      <c r="AH1342" s="12">
        <v>1</v>
      </c>
      <c r="AI1342" s="12">
        <v>1</v>
      </c>
      <c r="AJ1342" s="12">
        <v>0</v>
      </c>
      <c r="AK1342" s="12">
        <v>3</v>
      </c>
      <c r="AL1342" s="8">
        <v>0</v>
      </c>
      <c r="AM1342" s="8">
        <v>0</v>
      </c>
      <c r="AN1342" s="8">
        <v>0</v>
      </c>
      <c r="AO1342" s="8">
        <v>3</v>
      </c>
      <c r="AP1342" s="8">
        <v>5000</v>
      </c>
      <c r="AQ1342" s="8">
        <v>2.5</v>
      </c>
      <c r="AR1342" s="8">
        <v>0</v>
      </c>
      <c r="AS1342" s="12">
        <v>0</v>
      </c>
      <c r="AT1342" s="8" t="s">
        <v>1745</v>
      </c>
      <c r="AU1342" s="8"/>
      <c r="AV1342" s="11" t="s">
        <v>189</v>
      </c>
      <c r="AW1342" s="8" t="s">
        <v>159</v>
      </c>
      <c r="AX1342" s="10">
        <v>10000007</v>
      </c>
      <c r="AY1342" s="10">
        <v>70403003</v>
      </c>
      <c r="AZ1342" s="9" t="s">
        <v>156</v>
      </c>
      <c r="BA1342" s="8">
        <v>0</v>
      </c>
      <c r="BB1342" s="17">
        <v>0</v>
      </c>
      <c r="BC1342" s="17">
        <v>0</v>
      </c>
      <c r="BD1342" s="23" t="s">
        <v>1812</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20.1" customHeight="1" spans="3:76">
      <c r="C1343" s="10">
        <v>73004304</v>
      </c>
      <c r="D1343" s="11" t="s">
        <v>1721</v>
      </c>
      <c r="E1343" s="10">
        <v>1</v>
      </c>
      <c r="F1343" s="12">
        <v>80000001</v>
      </c>
      <c r="G1343" s="10">
        <v>0</v>
      </c>
      <c r="H1343" s="10">
        <v>0</v>
      </c>
      <c r="I1343" s="10">
        <v>1</v>
      </c>
      <c r="J1343" s="10">
        <v>0</v>
      </c>
      <c r="K1343" s="10">
        <v>0</v>
      </c>
      <c r="L1343" s="10">
        <v>0</v>
      </c>
      <c r="M1343" s="10">
        <v>0</v>
      </c>
      <c r="N1343" s="28">
        <v>2</v>
      </c>
      <c r="O1343" s="10">
        <v>2</v>
      </c>
      <c r="P1343" s="10">
        <v>0.6</v>
      </c>
      <c r="Q1343" s="10">
        <v>0</v>
      </c>
      <c r="R1343" s="12">
        <v>0</v>
      </c>
      <c r="S1343" s="17">
        <v>0</v>
      </c>
      <c r="T1343" s="8">
        <v>1</v>
      </c>
      <c r="U1343" s="10">
        <v>2</v>
      </c>
      <c r="V1343" s="10">
        <v>0</v>
      </c>
      <c r="W1343" s="10">
        <v>0</v>
      </c>
      <c r="X1343" s="10"/>
      <c r="Y1343" s="10">
        <v>0</v>
      </c>
      <c r="Z1343" s="10">
        <v>0</v>
      </c>
      <c r="AA1343" s="10">
        <v>0</v>
      </c>
      <c r="AB1343" s="10">
        <v>0</v>
      </c>
      <c r="AC1343" s="10">
        <v>0</v>
      </c>
      <c r="AD1343" s="10">
        <v>0</v>
      </c>
      <c r="AE1343" s="8">
        <v>99999</v>
      </c>
      <c r="AF1343" s="10">
        <v>0</v>
      </c>
      <c r="AG1343" s="10">
        <v>0</v>
      </c>
      <c r="AH1343" s="12">
        <v>2</v>
      </c>
      <c r="AI1343" s="12">
        <v>0</v>
      </c>
      <c r="AJ1343" s="12">
        <v>0</v>
      </c>
      <c r="AK1343" s="12">
        <v>0</v>
      </c>
      <c r="AL1343" s="10">
        <v>0</v>
      </c>
      <c r="AM1343" s="10">
        <v>0</v>
      </c>
      <c r="AN1343" s="10">
        <v>0</v>
      </c>
      <c r="AO1343" s="10">
        <v>0</v>
      </c>
      <c r="AP1343" s="10">
        <v>1000</v>
      </c>
      <c r="AQ1343" s="10">
        <v>0</v>
      </c>
      <c r="AR1343" s="10">
        <v>0</v>
      </c>
      <c r="AS1343" s="12">
        <v>90104002</v>
      </c>
      <c r="AT1343" s="10" t="s">
        <v>153</v>
      </c>
      <c r="AU1343" s="10"/>
      <c r="AV1343" s="11" t="s">
        <v>171</v>
      </c>
      <c r="AW1343" s="10" t="s">
        <v>388</v>
      </c>
      <c r="AX1343" s="10">
        <v>0</v>
      </c>
      <c r="AY1343" s="10">
        <v>0</v>
      </c>
      <c r="AZ1343" s="11" t="s">
        <v>156</v>
      </c>
      <c r="BA1343" s="11" t="s">
        <v>153</v>
      </c>
      <c r="BB1343" s="17">
        <v>0</v>
      </c>
      <c r="BC1343" s="17">
        <v>0</v>
      </c>
      <c r="BD1343" s="39" t="s">
        <v>1695</v>
      </c>
      <c r="BE1343" s="10">
        <v>0</v>
      </c>
      <c r="BF1343" s="8">
        <v>0</v>
      </c>
      <c r="BG1343" s="10">
        <v>0</v>
      </c>
      <c r="BH1343" s="10">
        <v>0</v>
      </c>
      <c r="BI1343" s="10">
        <v>0</v>
      </c>
      <c r="BJ1343" s="10">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73004305</v>
      </c>
      <c r="D1344" s="11" t="s">
        <v>1882</v>
      </c>
      <c r="E1344" s="10">
        <v>1</v>
      </c>
      <c r="F1344" s="12">
        <v>80000001</v>
      </c>
      <c r="G1344" s="10">
        <v>0</v>
      </c>
      <c r="H1344" s="10">
        <v>0</v>
      </c>
      <c r="I1344" s="10">
        <v>1</v>
      </c>
      <c r="J1344" s="10">
        <v>0</v>
      </c>
      <c r="K1344" s="10">
        <v>0</v>
      </c>
      <c r="L1344" s="10">
        <v>0</v>
      </c>
      <c r="M1344" s="10">
        <v>0</v>
      </c>
      <c r="N1344" s="28">
        <v>2</v>
      </c>
      <c r="O1344" s="10">
        <v>2</v>
      </c>
      <c r="P1344" s="10">
        <v>0.95</v>
      </c>
      <c r="Q1344" s="10">
        <v>0</v>
      </c>
      <c r="R1344" s="12">
        <v>101</v>
      </c>
      <c r="S1344" s="17">
        <v>0</v>
      </c>
      <c r="T1344" s="8">
        <v>1</v>
      </c>
      <c r="U1344" s="10">
        <v>2</v>
      </c>
      <c r="V1344" s="10">
        <v>0</v>
      </c>
      <c r="W1344" s="10">
        <v>0</v>
      </c>
      <c r="X1344" s="10"/>
      <c r="Y1344" s="10">
        <v>0</v>
      </c>
      <c r="Z1344" s="10">
        <v>0</v>
      </c>
      <c r="AA1344" s="10">
        <v>0</v>
      </c>
      <c r="AB1344" s="10">
        <v>0</v>
      </c>
      <c r="AC1344" s="8">
        <v>0</v>
      </c>
      <c r="AD1344" s="10">
        <v>0</v>
      </c>
      <c r="AE1344" s="10">
        <v>10</v>
      </c>
      <c r="AF1344" s="10">
        <v>0</v>
      </c>
      <c r="AG1344" s="10">
        <v>0</v>
      </c>
      <c r="AH1344" s="12">
        <v>7</v>
      </c>
      <c r="AI1344" s="12">
        <v>0</v>
      </c>
      <c r="AJ1344" s="12">
        <v>0</v>
      </c>
      <c r="AK1344" s="12">
        <v>0</v>
      </c>
      <c r="AL1344" s="10">
        <v>0</v>
      </c>
      <c r="AM1344" s="10">
        <v>0</v>
      </c>
      <c r="AN1344" s="10">
        <v>0</v>
      </c>
      <c r="AO1344" s="10">
        <v>0</v>
      </c>
      <c r="AP1344" s="10">
        <v>1000</v>
      </c>
      <c r="AQ1344" s="10">
        <v>0.5</v>
      </c>
      <c r="AR1344" s="10">
        <v>0</v>
      </c>
      <c r="AS1344" s="12">
        <v>0</v>
      </c>
      <c r="AT1344" s="212" t="s">
        <v>1898</v>
      </c>
      <c r="AU1344" s="10"/>
      <c r="AV1344" s="11" t="s">
        <v>182</v>
      </c>
      <c r="AW1344" s="10">
        <v>0</v>
      </c>
      <c r="AX1344" s="10">
        <v>10007001</v>
      </c>
      <c r="AY1344" s="10">
        <v>0</v>
      </c>
      <c r="AZ1344" s="11" t="s">
        <v>156</v>
      </c>
      <c r="BA1344" s="11" t="s">
        <v>153</v>
      </c>
      <c r="BB1344" s="17">
        <v>0</v>
      </c>
      <c r="BC1344" s="17">
        <v>0</v>
      </c>
      <c r="BD1344" s="39" t="s">
        <v>1883</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73004306</v>
      </c>
      <c r="D1345" s="9" t="s">
        <v>1726</v>
      </c>
      <c r="E1345" s="10">
        <v>1</v>
      </c>
      <c r="F1345" s="12">
        <v>80000001</v>
      </c>
      <c r="G1345" s="10">
        <v>0</v>
      </c>
      <c r="H1345" s="10">
        <v>0</v>
      </c>
      <c r="I1345" s="10">
        <v>1</v>
      </c>
      <c r="J1345" s="10">
        <v>0</v>
      </c>
      <c r="K1345" s="10">
        <v>0</v>
      </c>
      <c r="L1345" s="8">
        <v>0</v>
      </c>
      <c r="M1345" s="8">
        <v>0</v>
      </c>
      <c r="N1345" s="28">
        <v>2</v>
      </c>
      <c r="O1345" s="8">
        <v>2</v>
      </c>
      <c r="P1345" s="8">
        <v>0.9</v>
      </c>
      <c r="Q1345" s="8">
        <v>0</v>
      </c>
      <c r="R1345" s="12">
        <v>0</v>
      </c>
      <c r="S1345" s="8">
        <v>0</v>
      </c>
      <c r="T1345" s="8">
        <v>1</v>
      </c>
      <c r="U1345" s="8">
        <v>2</v>
      </c>
      <c r="V1345" s="8">
        <v>0</v>
      </c>
      <c r="W1345" s="8">
        <v>0</v>
      </c>
      <c r="X1345" s="8"/>
      <c r="Y1345" s="8">
        <v>0</v>
      </c>
      <c r="Z1345" s="8">
        <v>0</v>
      </c>
      <c r="AA1345" s="8">
        <v>0</v>
      </c>
      <c r="AB1345" s="8">
        <v>0</v>
      </c>
      <c r="AC1345" s="8">
        <v>0</v>
      </c>
      <c r="AD1345" s="8">
        <v>0</v>
      </c>
      <c r="AE1345" s="8">
        <v>30</v>
      </c>
      <c r="AF1345" s="8">
        <v>0</v>
      </c>
      <c r="AG1345" s="8">
        <v>0</v>
      </c>
      <c r="AH1345" s="12">
        <v>2</v>
      </c>
      <c r="AI1345" s="12">
        <v>2</v>
      </c>
      <c r="AJ1345" s="12">
        <v>0</v>
      </c>
      <c r="AK1345" s="12">
        <v>1.5</v>
      </c>
      <c r="AL1345" s="8">
        <v>0</v>
      </c>
      <c r="AM1345" s="8">
        <v>0</v>
      </c>
      <c r="AN1345" s="8">
        <v>0</v>
      </c>
      <c r="AO1345" s="8">
        <v>1</v>
      </c>
      <c r="AP1345" s="8">
        <v>3000</v>
      </c>
      <c r="AQ1345" s="8">
        <v>0.5</v>
      </c>
      <c r="AR1345" s="8">
        <v>0</v>
      </c>
      <c r="AS1345" s="12">
        <v>0</v>
      </c>
      <c r="AT1345" s="8" t="s">
        <v>153</v>
      </c>
      <c r="AU1345" s="8"/>
      <c r="AV1345" s="11" t="s">
        <v>171</v>
      </c>
      <c r="AW1345" s="8" t="s">
        <v>155</v>
      </c>
      <c r="AX1345" s="10">
        <v>0</v>
      </c>
      <c r="AY1345" s="10">
        <v>0</v>
      </c>
      <c r="AZ1345" s="9" t="s">
        <v>1179</v>
      </c>
      <c r="BA1345" s="8" t="s">
        <v>1893</v>
      </c>
      <c r="BB1345" s="17">
        <v>0</v>
      </c>
      <c r="BC1345" s="17">
        <v>0</v>
      </c>
      <c r="BD1345" s="23" t="s">
        <v>1894</v>
      </c>
      <c r="BE1345" s="8">
        <v>0</v>
      </c>
      <c r="BF1345" s="8">
        <v>0</v>
      </c>
      <c r="BG1345" s="8">
        <v>0</v>
      </c>
      <c r="BH1345" s="8">
        <v>0</v>
      </c>
      <c r="BI1345" s="8">
        <v>0</v>
      </c>
      <c r="BJ1345" s="8">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60">
        <v>74001001</v>
      </c>
      <c r="D1346" s="74" t="s">
        <v>1803</v>
      </c>
      <c r="E1346" s="28">
        <v>2</v>
      </c>
      <c r="F1346" s="12">
        <v>80000001</v>
      </c>
      <c r="G1346" s="28">
        <v>0</v>
      </c>
      <c r="H1346" s="28">
        <v>0</v>
      </c>
      <c r="I1346" s="60">
        <v>1</v>
      </c>
      <c r="J1346" s="60">
        <v>0</v>
      </c>
      <c r="K1346" s="60">
        <v>0</v>
      </c>
      <c r="L1346" s="28">
        <v>0</v>
      </c>
      <c r="M1346" s="28">
        <v>0</v>
      </c>
      <c r="N1346" s="28">
        <v>1</v>
      </c>
      <c r="O1346" s="28">
        <v>1</v>
      </c>
      <c r="P1346" s="28">
        <v>0.5</v>
      </c>
      <c r="Q1346" s="28">
        <v>0</v>
      </c>
      <c r="R1346" s="30">
        <v>1</v>
      </c>
      <c r="S1346" s="28">
        <v>0</v>
      </c>
      <c r="T1346" s="28">
        <v>1</v>
      </c>
      <c r="U1346" s="28">
        <v>2</v>
      </c>
      <c r="V1346" s="28">
        <v>0</v>
      </c>
      <c r="W1346" s="28">
        <v>1.4</v>
      </c>
      <c r="X1346" s="28"/>
      <c r="Y1346" s="28">
        <v>150</v>
      </c>
      <c r="Z1346" s="28">
        <v>1</v>
      </c>
      <c r="AA1346" s="28">
        <v>0</v>
      </c>
      <c r="AB1346" s="28">
        <v>0</v>
      </c>
      <c r="AC1346" s="28">
        <v>0</v>
      </c>
      <c r="AD1346" s="28">
        <v>0</v>
      </c>
      <c r="AE1346" s="28">
        <v>12</v>
      </c>
      <c r="AF1346" s="28">
        <v>2</v>
      </c>
      <c r="AG1346" s="28" t="s">
        <v>152</v>
      </c>
      <c r="AH1346" s="30">
        <v>7</v>
      </c>
      <c r="AI1346" s="30">
        <v>2</v>
      </c>
      <c r="AJ1346" s="12">
        <v>0</v>
      </c>
      <c r="AK1346" s="30">
        <v>1.5</v>
      </c>
      <c r="AL1346" s="28">
        <v>0</v>
      </c>
      <c r="AM1346" s="28">
        <v>0</v>
      </c>
      <c r="AN1346" s="28">
        <v>0</v>
      </c>
      <c r="AO1346" s="28">
        <v>1.5</v>
      </c>
      <c r="AP1346" s="28">
        <v>1200</v>
      </c>
      <c r="AQ1346" s="28">
        <v>1</v>
      </c>
      <c r="AR1346" s="28">
        <v>15</v>
      </c>
      <c r="AS1346" s="30">
        <v>0</v>
      </c>
      <c r="AT1346" s="28" t="s">
        <v>153</v>
      </c>
      <c r="AU1346" s="28"/>
      <c r="AV1346" s="74" t="s">
        <v>189</v>
      </c>
      <c r="AW1346" s="28" t="s">
        <v>162</v>
      </c>
      <c r="AX1346" s="60">
        <v>10000011</v>
      </c>
      <c r="AY1346" s="60">
        <v>70404001</v>
      </c>
      <c r="AZ1346" s="74" t="s">
        <v>386</v>
      </c>
      <c r="BA1346" s="28">
        <v>0</v>
      </c>
      <c r="BB1346" s="62">
        <v>0</v>
      </c>
      <c r="BC1346" s="62">
        <v>0</v>
      </c>
      <c r="BD1346" s="90" t="s">
        <v>1804</v>
      </c>
      <c r="BE1346" s="28">
        <v>0</v>
      </c>
      <c r="BF1346" s="28">
        <v>0</v>
      </c>
      <c r="BG1346" s="28">
        <v>0</v>
      </c>
      <c r="BH1346" s="28">
        <v>0</v>
      </c>
      <c r="BI1346" s="28">
        <v>0</v>
      </c>
      <c r="BJ1346" s="28">
        <v>0</v>
      </c>
      <c r="BK1346" s="68">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75001001</v>
      </c>
      <c r="D1347" s="11" t="s">
        <v>1899</v>
      </c>
      <c r="E1347" s="10">
        <v>1</v>
      </c>
      <c r="F1347" s="12">
        <v>80000001</v>
      </c>
      <c r="G1347" s="10">
        <v>0</v>
      </c>
      <c r="H1347" s="10">
        <v>0</v>
      </c>
      <c r="I1347" s="10">
        <v>1</v>
      </c>
      <c r="J1347" s="10">
        <v>0</v>
      </c>
      <c r="K1347" s="10">
        <v>0</v>
      </c>
      <c r="L1347" s="10">
        <v>0</v>
      </c>
      <c r="M1347" s="10">
        <v>0</v>
      </c>
      <c r="N1347" s="10">
        <v>1</v>
      </c>
      <c r="O1347" s="10">
        <v>2</v>
      </c>
      <c r="P1347" s="10">
        <v>1</v>
      </c>
      <c r="Q1347" s="10">
        <v>0</v>
      </c>
      <c r="R1347" s="12">
        <v>0</v>
      </c>
      <c r="S1347" s="17">
        <v>0</v>
      </c>
      <c r="T1347" s="8">
        <v>1</v>
      </c>
      <c r="U1347" s="10">
        <v>2</v>
      </c>
      <c r="V1347" s="10">
        <v>0</v>
      </c>
      <c r="W1347" s="10">
        <v>0</v>
      </c>
      <c r="X1347" s="10"/>
      <c r="Y1347" s="10">
        <v>0</v>
      </c>
      <c r="Z1347" s="10">
        <v>0</v>
      </c>
      <c r="AA1347" s="10">
        <v>0</v>
      </c>
      <c r="AB1347" s="10">
        <v>0</v>
      </c>
      <c r="AC1347" s="10">
        <v>0</v>
      </c>
      <c r="AD1347" s="10">
        <v>0</v>
      </c>
      <c r="AE1347" s="10">
        <v>30</v>
      </c>
      <c r="AF1347" s="10">
        <v>0</v>
      </c>
      <c r="AG1347" s="10">
        <v>0</v>
      </c>
      <c r="AH1347" s="12">
        <v>2</v>
      </c>
      <c r="AI1347" s="12">
        <v>0</v>
      </c>
      <c r="AJ1347" s="12">
        <v>0</v>
      </c>
      <c r="AK1347" s="12">
        <v>0</v>
      </c>
      <c r="AL1347" s="10">
        <v>0</v>
      </c>
      <c r="AM1347" s="10">
        <v>0</v>
      </c>
      <c r="AN1347" s="10">
        <v>0</v>
      </c>
      <c r="AO1347" s="10">
        <v>0</v>
      </c>
      <c r="AP1347" s="10">
        <v>1000</v>
      </c>
      <c r="AQ1347" s="10">
        <v>0</v>
      </c>
      <c r="AR1347" s="10">
        <v>0</v>
      </c>
      <c r="AS1347" s="12">
        <v>69000131</v>
      </c>
      <c r="AT1347" s="10" t="s">
        <v>153</v>
      </c>
      <c r="AU1347" s="10"/>
      <c r="AV1347" s="11" t="s">
        <v>171</v>
      </c>
      <c r="AW1347" s="10" t="s">
        <v>388</v>
      </c>
      <c r="AX1347" s="10">
        <v>0</v>
      </c>
      <c r="AY1347" s="10">
        <v>40000003</v>
      </c>
      <c r="AZ1347" s="11" t="s">
        <v>156</v>
      </c>
      <c r="BA1347" s="11" t="s">
        <v>153</v>
      </c>
      <c r="BB1347" s="17">
        <v>0</v>
      </c>
      <c r="BC1347" s="17">
        <v>0</v>
      </c>
      <c r="BD1347" s="39" t="s">
        <v>1688</v>
      </c>
      <c r="BE1347" s="10">
        <v>0</v>
      </c>
      <c r="BF1347" s="8">
        <v>0</v>
      </c>
      <c r="BG1347" s="10">
        <v>0</v>
      </c>
      <c r="BH1347" s="10">
        <v>0</v>
      </c>
      <c r="BI1347" s="10">
        <v>0</v>
      </c>
      <c r="BJ1347" s="10">
        <v>0</v>
      </c>
      <c r="BK1347" s="25">
        <v>0</v>
      </c>
      <c r="BL1347" s="12">
        <v>0</v>
      </c>
      <c r="BM1347" s="12">
        <v>0</v>
      </c>
      <c r="BN1347" s="12">
        <v>0</v>
      </c>
      <c r="BO1347" s="12">
        <v>0</v>
      </c>
      <c r="BP1347" s="12">
        <v>0</v>
      </c>
      <c r="BQ1347" s="12">
        <v>0</v>
      </c>
      <c r="BR1347" s="12">
        <v>0</v>
      </c>
      <c r="BS1347" s="12"/>
      <c r="BT1347" s="12"/>
      <c r="BU1347" s="12"/>
      <c r="BV1347" s="12">
        <v>0</v>
      </c>
      <c r="BW1347" s="12">
        <v>0</v>
      </c>
      <c r="BX1347" s="12">
        <v>0</v>
      </c>
    </row>
    <row r="1348" ht="19.5" customHeight="1" spans="3:76">
      <c r="C1348" s="60">
        <v>76001001</v>
      </c>
      <c r="D1348" s="9" t="s">
        <v>1900</v>
      </c>
      <c r="E1348" s="10">
        <v>1</v>
      </c>
      <c r="F1348" s="12">
        <v>80000001</v>
      </c>
      <c r="G1348" s="10">
        <v>0</v>
      </c>
      <c r="H1348" s="10">
        <v>0</v>
      </c>
      <c r="I1348" s="10">
        <v>1</v>
      </c>
      <c r="J1348" s="10">
        <v>0</v>
      </c>
      <c r="K1348" s="10">
        <v>0</v>
      </c>
      <c r="L1348" s="8">
        <v>0</v>
      </c>
      <c r="M1348" s="8">
        <v>0</v>
      </c>
      <c r="N1348" s="8">
        <v>1</v>
      </c>
      <c r="O1348" s="8">
        <v>0</v>
      </c>
      <c r="P1348" s="8">
        <v>0</v>
      </c>
      <c r="Q1348" s="8">
        <v>0</v>
      </c>
      <c r="R1348" s="12">
        <v>0</v>
      </c>
      <c r="S1348" s="8">
        <v>0</v>
      </c>
      <c r="T1348" s="8">
        <v>1</v>
      </c>
      <c r="U1348" s="8">
        <v>2</v>
      </c>
      <c r="V1348" s="8">
        <v>0</v>
      </c>
      <c r="W1348" s="8">
        <v>0</v>
      </c>
      <c r="X1348" s="8"/>
      <c r="Y1348" s="8">
        <v>2000</v>
      </c>
      <c r="Z1348" s="8">
        <v>1</v>
      </c>
      <c r="AA1348" s="8">
        <v>0</v>
      </c>
      <c r="AB1348" s="8">
        <v>0</v>
      </c>
      <c r="AC1348" s="8">
        <v>0</v>
      </c>
      <c r="AD1348" s="8">
        <v>0</v>
      </c>
      <c r="AE1348" s="8">
        <v>5</v>
      </c>
      <c r="AF1348" s="8">
        <v>1</v>
      </c>
      <c r="AG1348" s="8">
        <v>3</v>
      </c>
      <c r="AH1348" s="12">
        <v>2</v>
      </c>
      <c r="AI1348" s="12">
        <v>1</v>
      </c>
      <c r="AJ1348" s="12">
        <v>0</v>
      </c>
      <c r="AK1348" s="12">
        <v>6</v>
      </c>
      <c r="AL1348" s="8">
        <v>0</v>
      </c>
      <c r="AM1348" s="8">
        <v>0</v>
      </c>
      <c r="AN1348" s="8">
        <v>0</v>
      </c>
      <c r="AO1348" s="8">
        <v>0</v>
      </c>
      <c r="AP1348" s="8">
        <v>1000</v>
      </c>
      <c r="AQ1348" s="8">
        <v>0</v>
      </c>
      <c r="AR1348" s="8">
        <v>0</v>
      </c>
      <c r="AS1348" s="12">
        <v>0</v>
      </c>
      <c r="AT1348" s="8">
        <v>0</v>
      </c>
      <c r="AU1348" s="8"/>
      <c r="AV1348" s="11" t="s">
        <v>171</v>
      </c>
      <c r="AW1348" s="28" t="s">
        <v>162</v>
      </c>
      <c r="AX1348" s="10">
        <v>10000007</v>
      </c>
      <c r="AY1348" s="10">
        <v>70203005</v>
      </c>
      <c r="AZ1348" s="9" t="s">
        <v>156</v>
      </c>
      <c r="BA1348" s="8">
        <v>0</v>
      </c>
      <c r="BB1348" s="17">
        <v>0</v>
      </c>
      <c r="BC1348" s="17">
        <v>0</v>
      </c>
      <c r="BD1348" s="23" t="s">
        <v>1901</v>
      </c>
      <c r="BE1348" s="8">
        <v>0</v>
      </c>
      <c r="BF1348" s="8">
        <v>0</v>
      </c>
      <c r="BG1348" s="8">
        <v>0</v>
      </c>
      <c r="BH1348" s="8">
        <v>0</v>
      </c>
      <c r="BI1348" s="8">
        <v>0</v>
      </c>
      <c r="BJ1348" s="8">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20.1" customHeight="1" spans="3:76">
      <c r="C1349" s="10">
        <v>79000001</v>
      </c>
      <c r="D1349" s="11" t="s">
        <v>342</v>
      </c>
      <c r="E1349" s="10">
        <v>1</v>
      </c>
      <c r="F1349" s="12">
        <v>80000001</v>
      </c>
      <c r="G1349" s="10">
        <v>0</v>
      </c>
      <c r="H1349" s="10">
        <v>0</v>
      </c>
      <c r="I1349" s="10">
        <v>1</v>
      </c>
      <c r="J1349" s="10">
        <v>0</v>
      </c>
      <c r="K1349" s="10">
        <v>0</v>
      </c>
      <c r="L1349" s="10">
        <v>0</v>
      </c>
      <c r="M1349" s="10">
        <v>0</v>
      </c>
      <c r="N1349" s="8">
        <v>2</v>
      </c>
      <c r="O1349" s="10">
        <v>1</v>
      </c>
      <c r="P1349" s="10">
        <v>0.1</v>
      </c>
      <c r="Q1349" s="10">
        <v>0</v>
      </c>
      <c r="R1349" s="12">
        <v>0</v>
      </c>
      <c r="S1349" s="17">
        <v>0</v>
      </c>
      <c r="T1349" s="8">
        <v>1</v>
      </c>
      <c r="U1349" s="10">
        <v>1</v>
      </c>
      <c r="V1349" s="10">
        <v>0</v>
      </c>
      <c r="W1349" s="10">
        <v>2</v>
      </c>
      <c r="X1349" s="10"/>
      <c r="Y1349" s="10">
        <v>0</v>
      </c>
      <c r="Z1349" s="10">
        <v>0</v>
      </c>
      <c r="AA1349" s="10">
        <v>0</v>
      </c>
      <c r="AB1349" s="10">
        <v>0</v>
      </c>
      <c r="AC1349" s="8">
        <v>0</v>
      </c>
      <c r="AD1349" s="10">
        <v>0</v>
      </c>
      <c r="AE1349" s="10">
        <v>10</v>
      </c>
      <c r="AF1349" s="10">
        <v>0</v>
      </c>
      <c r="AG1349" s="10">
        <v>0</v>
      </c>
      <c r="AH1349" s="12">
        <v>7</v>
      </c>
      <c r="AI1349" s="12">
        <v>0</v>
      </c>
      <c r="AJ1349" s="12">
        <v>0</v>
      </c>
      <c r="AK1349" s="12">
        <v>0</v>
      </c>
      <c r="AL1349" s="10">
        <v>0</v>
      </c>
      <c r="AM1349" s="10">
        <v>0</v>
      </c>
      <c r="AN1349" s="10">
        <v>0</v>
      </c>
      <c r="AO1349" s="10">
        <v>0</v>
      </c>
      <c r="AP1349" s="10">
        <v>1000</v>
      </c>
      <c r="AQ1349" s="10">
        <v>0.5</v>
      </c>
      <c r="AR1349" s="10">
        <v>0</v>
      </c>
      <c r="AS1349" s="12">
        <v>0</v>
      </c>
      <c r="AT1349" s="10" t="s">
        <v>1745</v>
      </c>
      <c r="AU1349" s="10"/>
      <c r="AV1349" s="11" t="s">
        <v>182</v>
      </c>
      <c r="AW1349" s="10">
        <v>0</v>
      </c>
      <c r="AX1349" s="10">
        <v>10007001</v>
      </c>
      <c r="AY1349" s="10">
        <v>0</v>
      </c>
      <c r="AZ1349" s="11" t="s">
        <v>156</v>
      </c>
      <c r="BA1349" s="11" t="s">
        <v>153</v>
      </c>
      <c r="BB1349" s="17">
        <v>0</v>
      </c>
      <c r="BC1349" s="17">
        <v>0</v>
      </c>
      <c r="BD1349" s="39" t="s">
        <v>1746</v>
      </c>
      <c r="BE1349" s="10">
        <v>0</v>
      </c>
      <c r="BF1349" s="8">
        <v>0</v>
      </c>
      <c r="BG1349" s="10">
        <v>0</v>
      </c>
      <c r="BH1349" s="10">
        <v>0</v>
      </c>
      <c r="BI1349" s="10">
        <v>0</v>
      </c>
      <c r="BJ1349" s="10">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79000002</v>
      </c>
      <c r="D1350" s="9" t="s">
        <v>603</v>
      </c>
      <c r="E1350" s="10">
        <v>1</v>
      </c>
      <c r="F1350" s="12">
        <v>80000001</v>
      </c>
      <c r="G1350" s="10">
        <v>0</v>
      </c>
      <c r="H1350" s="10">
        <v>0</v>
      </c>
      <c r="I1350" s="10">
        <v>1</v>
      </c>
      <c r="J1350" s="10">
        <v>0</v>
      </c>
      <c r="K1350" s="10">
        <v>0</v>
      </c>
      <c r="L1350" s="8">
        <v>0</v>
      </c>
      <c r="M1350" s="8">
        <v>0</v>
      </c>
      <c r="N1350" s="28">
        <v>2</v>
      </c>
      <c r="O1350" s="8">
        <v>1</v>
      </c>
      <c r="P1350" s="8">
        <v>1</v>
      </c>
      <c r="Q1350" s="8">
        <v>0</v>
      </c>
      <c r="R1350" s="12">
        <v>0</v>
      </c>
      <c r="S1350" s="8">
        <v>0</v>
      </c>
      <c r="T1350" s="8">
        <v>1</v>
      </c>
      <c r="U1350" s="8">
        <v>2</v>
      </c>
      <c r="V1350" s="8">
        <v>0</v>
      </c>
      <c r="W1350" s="8">
        <v>2</v>
      </c>
      <c r="X1350" s="8"/>
      <c r="Y1350" s="8">
        <v>0</v>
      </c>
      <c r="Z1350" s="8">
        <v>1</v>
      </c>
      <c r="AA1350" s="8">
        <v>0</v>
      </c>
      <c r="AB1350" s="8">
        <v>0</v>
      </c>
      <c r="AC1350" s="8">
        <v>0</v>
      </c>
      <c r="AD1350" s="8">
        <v>0</v>
      </c>
      <c r="AE1350" s="8">
        <v>10</v>
      </c>
      <c r="AF1350" s="8">
        <v>2</v>
      </c>
      <c r="AG1350" s="8" t="s">
        <v>1902</v>
      </c>
      <c r="AH1350" s="12">
        <v>0</v>
      </c>
      <c r="AI1350" s="12">
        <v>2</v>
      </c>
      <c r="AJ1350" s="12">
        <v>0</v>
      </c>
      <c r="AK1350" s="12">
        <v>1.5</v>
      </c>
      <c r="AL1350" s="8">
        <v>0</v>
      </c>
      <c r="AM1350" s="8">
        <v>0</v>
      </c>
      <c r="AN1350" s="8">
        <v>0</v>
      </c>
      <c r="AO1350" s="8">
        <v>1.5</v>
      </c>
      <c r="AP1350" s="8">
        <v>10000</v>
      </c>
      <c r="AQ1350" s="8">
        <v>1</v>
      </c>
      <c r="AR1350" s="8">
        <v>5</v>
      </c>
      <c r="AS1350" s="12">
        <v>0</v>
      </c>
      <c r="AT1350" s="8" t="s">
        <v>153</v>
      </c>
      <c r="AU1350" s="8"/>
      <c r="AV1350" s="11" t="s">
        <v>158</v>
      </c>
      <c r="AW1350" s="8" t="s">
        <v>159</v>
      </c>
      <c r="AX1350" s="10">
        <v>10000007</v>
      </c>
      <c r="AY1350" s="10">
        <v>70302003</v>
      </c>
      <c r="AZ1350" s="11" t="s">
        <v>194</v>
      </c>
      <c r="BA1350" s="17" t="s">
        <v>1891</v>
      </c>
      <c r="BB1350" s="17">
        <v>0</v>
      </c>
      <c r="BC1350" s="17">
        <v>0</v>
      </c>
      <c r="BD1350" s="23" t="s">
        <v>1809</v>
      </c>
      <c r="BE1350" s="8">
        <v>1</v>
      </c>
      <c r="BF1350" s="8">
        <v>0</v>
      </c>
      <c r="BG1350" s="8">
        <v>0</v>
      </c>
      <c r="BH1350" s="8">
        <v>0</v>
      </c>
      <c r="BI1350" s="8">
        <v>0</v>
      </c>
      <c r="BJ1350" s="8">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19.5" customHeight="1" spans="3:76">
      <c r="C1351" s="10">
        <v>79000003</v>
      </c>
      <c r="D1351" s="9" t="s">
        <v>1793</v>
      </c>
      <c r="E1351" s="10">
        <v>1</v>
      </c>
      <c r="F1351" s="12">
        <v>80000001</v>
      </c>
      <c r="G1351" s="10">
        <v>0</v>
      </c>
      <c r="H1351" s="10">
        <v>0</v>
      </c>
      <c r="I1351" s="10">
        <v>1</v>
      </c>
      <c r="J1351" s="10">
        <v>0</v>
      </c>
      <c r="K1351" s="10">
        <v>0</v>
      </c>
      <c r="L1351" s="8">
        <v>0</v>
      </c>
      <c r="M1351" s="8">
        <v>0</v>
      </c>
      <c r="N1351" s="28">
        <v>2</v>
      </c>
      <c r="O1351" s="8">
        <v>2</v>
      </c>
      <c r="P1351" s="8">
        <v>0.9</v>
      </c>
      <c r="Q1351" s="8">
        <v>0</v>
      </c>
      <c r="R1351" s="12">
        <v>1</v>
      </c>
      <c r="S1351" s="8">
        <v>0</v>
      </c>
      <c r="T1351" s="8">
        <v>1</v>
      </c>
      <c r="U1351" s="8">
        <v>2</v>
      </c>
      <c r="V1351" s="8">
        <v>0</v>
      </c>
      <c r="W1351" s="8">
        <v>2</v>
      </c>
      <c r="X1351" s="8"/>
      <c r="Y1351" s="8">
        <v>0</v>
      </c>
      <c r="Z1351" s="8">
        <v>1</v>
      </c>
      <c r="AA1351" s="8">
        <v>0</v>
      </c>
      <c r="AB1351" s="8">
        <v>0</v>
      </c>
      <c r="AC1351" s="8">
        <v>0</v>
      </c>
      <c r="AD1351" s="8">
        <v>0</v>
      </c>
      <c r="AE1351" s="8">
        <v>15</v>
      </c>
      <c r="AF1351" s="8">
        <v>1</v>
      </c>
      <c r="AG1351" s="8" t="s">
        <v>884</v>
      </c>
      <c r="AH1351" s="12">
        <v>0</v>
      </c>
      <c r="AI1351" s="12">
        <v>1</v>
      </c>
      <c r="AJ1351" s="12">
        <v>0</v>
      </c>
      <c r="AK1351" s="12">
        <v>3</v>
      </c>
      <c r="AL1351" s="8">
        <v>0</v>
      </c>
      <c r="AM1351" s="8">
        <v>0</v>
      </c>
      <c r="AN1351" s="8">
        <v>0</v>
      </c>
      <c r="AO1351" s="8">
        <v>3</v>
      </c>
      <c r="AP1351" s="8">
        <v>5000</v>
      </c>
      <c r="AQ1351" s="8">
        <v>2.5</v>
      </c>
      <c r="AR1351" s="8">
        <v>0</v>
      </c>
      <c r="AS1351" s="12">
        <v>0</v>
      </c>
      <c r="AT1351" s="8">
        <v>90001023</v>
      </c>
      <c r="AU1351" s="8"/>
      <c r="AV1351" s="11" t="s">
        <v>189</v>
      </c>
      <c r="AW1351" s="8" t="s">
        <v>159</v>
      </c>
      <c r="AX1351" s="10">
        <v>10000007</v>
      </c>
      <c r="AY1351" s="10">
        <v>70403003</v>
      </c>
      <c r="AZ1351" s="9" t="s">
        <v>156</v>
      </c>
      <c r="BA1351" s="8">
        <v>0</v>
      </c>
      <c r="BB1351" s="17">
        <v>0</v>
      </c>
      <c r="BC1351" s="17">
        <v>0</v>
      </c>
      <c r="BD1351" s="23" t="s">
        <v>1812</v>
      </c>
      <c r="BE1351" s="8">
        <v>0</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79000004</v>
      </c>
      <c r="D1352" s="9" t="s">
        <v>1793</v>
      </c>
      <c r="E1352" s="10">
        <v>1</v>
      </c>
      <c r="F1352" s="12">
        <v>80000001</v>
      </c>
      <c r="G1352" s="10">
        <v>0</v>
      </c>
      <c r="H1352" s="10">
        <v>0</v>
      </c>
      <c r="I1352" s="10">
        <v>1</v>
      </c>
      <c r="J1352" s="10">
        <v>0</v>
      </c>
      <c r="K1352" s="10">
        <v>0</v>
      </c>
      <c r="L1352" s="8">
        <v>0</v>
      </c>
      <c r="M1352" s="8">
        <v>0</v>
      </c>
      <c r="N1352" s="8">
        <v>2</v>
      </c>
      <c r="O1352" s="8">
        <v>1</v>
      </c>
      <c r="P1352" s="8">
        <v>0.3</v>
      </c>
      <c r="Q1352" s="8">
        <v>0</v>
      </c>
      <c r="R1352" s="12">
        <v>0</v>
      </c>
      <c r="S1352" s="8">
        <v>0</v>
      </c>
      <c r="T1352" s="8">
        <v>1</v>
      </c>
      <c r="U1352" s="8">
        <v>2</v>
      </c>
      <c r="V1352" s="8">
        <v>0</v>
      </c>
      <c r="W1352" s="8">
        <v>2</v>
      </c>
      <c r="X1352" s="8"/>
      <c r="Y1352" s="8">
        <v>0</v>
      </c>
      <c r="Z1352" s="8">
        <v>1</v>
      </c>
      <c r="AA1352" s="8">
        <v>0</v>
      </c>
      <c r="AB1352" s="8">
        <v>0</v>
      </c>
      <c r="AC1352" s="8">
        <v>0</v>
      </c>
      <c r="AD1352" s="8">
        <v>0</v>
      </c>
      <c r="AE1352" s="8">
        <v>12</v>
      </c>
      <c r="AF1352" s="8">
        <v>1</v>
      </c>
      <c r="AG1352" s="8" t="s">
        <v>884</v>
      </c>
      <c r="AH1352" s="12">
        <v>0</v>
      </c>
      <c r="AI1352" s="12">
        <v>1</v>
      </c>
      <c r="AJ1352" s="12">
        <v>0</v>
      </c>
      <c r="AK1352" s="12">
        <v>3</v>
      </c>
      <c r="AL1352" s="8">
        <v>0</v>
      </c>
      <c r="AM1352" s="8">
        <v>0</v>
      </c>
      <c r="AN1352" s="8">
        <v>0</v>
      </c>
      <c r="AO1352" s="8">
        <v>3</v>
      </c>
      <c r="AP1352" s="8">
        <v>5000</v>
      </c>
      <c r="AQ1352" s="8">
        <v>2.5</v>
      </c>
      <c r="AR1352" s="8">
        <v>0</v>
      </c>
      <c r="AS1352" s="12">
        <v>0</v>
      </c>
      <c r="AT1352" s="8">
        <v>80001030</v>
      </c>
      <c r="AU1352" s="8"/>
      <c r="AV1352" s="11" t="s">
        <v>154</v>
      </c>
      <c r="AW1352" s="8" t="s">
        <v>159</v>
      </c>
      <c r="AX1352" s="10">
        <v>10000007</v>
      </c>
      <c r="AY1352" s="10">
        <v>70204001</v>
      </c>
      <c r="AZ1352" s="9" t="s">
        <v>156</v>
      </c>
      <c r="BA1352" s="8">
        <v>0</v>
      </c>
      <c r="BB1352" s="17">
        <v>0</v>
      </c>
      <c r="BC1352" s="17">
        <v>0</v>
      </c>
      <c r="BD1352" s="23" t="s">
        <v>1794</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20.1" customHeight="1" spans="3:76">
      <c r="C1353" s="10">
        <v>79000005</v>
      </c>
      <c r="D1353" s="11" t="s">
        <v>1721</v>
      </c>
      <c r="E1353" s="10">
        <v>1</v>
      </c>
      <c r="F1353" s="12">
        <v>80000001</v>
      </c>
      <c r="G1353" s="10">
        <v>0</v>
      </c>
      <c r="H1353" s="10">
        <v>0</v>
      </c>
      <c r="I1353" s="10">
        <v>1</v>
      </c>
      <c r="J1353" s="10">
        <v>0</v>
      </c>
      <c r="K1353" s="10">
        <v>0</v>
      </c>
      <c r="L1353" s="10">
        <v>0</v>
      </c>
      <c r="M1353" s="10">
        <v>0</v>
      </c>
      <c r="N1353" s="28">
        <v>2</v>
      </c>
      <c r="O1353" s="10">
        <v>2</v>
      </c>
      <c r="P1353" s="10">
        <v>0.6</v>
      </c>
      <c r="Q1353" s="10">
        <v>0</v>
      </c>
      <c r="R1353" s="12">
        <v>0</v>
      </c>
      <c r="S1353" s="17">
        <v>0</v>
      </c>
      <c r="T1353" s="8">
        <v>1</v>
      </c>
      <c r="U1353" s="10">
        <v>2</v>
      </c>
      <c r="V1353" s="10">
        <v>0</v>
      </c>
      <c r="W1353" s="10">
        <v>0</v>
      </c>
      <c r="X1353" s="10"/>
      <c r="Y1353" s="10">
        <v>0</v>
      </c>
      <c r="Z1353" s="10">
        <v>0</v>
      </c>
      <c r="AA1353" s="10">
        <v>0</v>
      </c>
      <c r="AB1353" s="10">
        <v>0</v>
      </c>
      <c r="AC1353" s="10">
        <v>0</v>
      </c>
      <c r="AD1353" s="10">
        <v>0</v>
      </c>
      <c r="AE1353" s="8">
        <v>99999</v>
      </c>
      <c r="AF1353" s="10">
        <v>0</v>
      </c>
      <c r="AG1353" s="10">
        <v>0</v>
      </c>
      <c r="AH1353" s="12">
        <v>2</v>
      </c>
      <c r="AI1353" s="12">
        <v>0</v>
      </c>
      <c r="AJ1353" s="12">
        <v>0</v>
      </c>
      <c r="AK1353" s="12">
        <v>0</v>
      </c>
      <c r="AL1353" s="10">
        <v>0</v>
      </c>
      <c r="AM1353" s="10">
        <v>0</v>
      </c>
      <c r="AN1353" s="10">
        <v>0</v>
      </c>
      <c r="AO1353" s="10">
        <v>0</v>
      </c>
      <c r="AP1353" s="10">
        <v>1000</v>
      </c>
      <c r="AQ1353" s="10">
        <v>0</v>
      </c>
      <c r="AR1353" s="10">
        <v>0</v>
      </c>
      <c r="AS1353" s="12">
        <v>90104002</v>
      </c>
      <c r="AT1353" s="10" t="s">
        <v>153</v>
      </c>
      <c r="AU1353" s="10"/>
      <c r="AV1353" s="11" t="s">
        <v>171</v>
      </c>
      <c r="AW1353" s="10" t="s">
        <v>388</v>
      </c>
      <c r="AX1353" s="10">
        <v>0</v>
      </c>
      <c r="AY1353" s="10">
        <v>0</v>
      </c>
      <c r="AZ1353" s="11" t="s">
        <v>156</v>
      </c>
      <c r="BA1353" s="11" t="s">
        <v>153</v>
      </c>
      <c r="BB1353" s="17">
        <v>0</v>
      </c>
      <c r="BC1353" s="17">
        <v>0</v>
      </c>
      <c r="BD1353" s="39" t="s">
        <v>1695</v>
      </c>
      <c r="BE1353" s="10">
        <v>0</v>
      </c>
      <c r="BF1353" s="8">
        <v>0</v>
      </c>
      <c r="BG1353" s="10">
        <v>0</v>
      </c>
      <c r="BH1353" s="10">
        <v>0</v>
      </c>
      <c r="BI1353" s="10">
        <v>0</v>
      </c>
      <c r="BJ1353" s="10">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79000006</v>
      </c>
      <c r="D1354" s="9" t="s">
        <v>157</v>
      </c>
      <c r="E1354" s="10">
        <v>1</v>
      </c>
      <c r="F1354" s="12">
        <v>80000001</v>
      </c>
      <c r="G1354" s="10">
        <v>0</v>
      </c>
      <c r="H1354" s="10">
        <v>0</v>
      </c>
      <c r="I1354" s="10">
        <v>1</v>
      </c>
      <c r="J1354" s="10">
        <v>0</v>
      </c>
      <c r="K1354" s="10">
        <v>0</v>
      </c>
      <c r="L1354" s="8">
        <v>0</v>
      </c>
      <c r="M1354" s="8">
        <v>0</v>
      </c>
      <c r="N1354" s="8">
        <v>2</v>
      </c>
      <c r="O1354" s="8">
        <v>1</v>
      </c>
      <c r="P1354" s="8">
        <v>1</v>
      </c>
      <c r="Q1354" s="8">
        <v>0</v>
      </c>
      <c r="R1354" s="12">
        <v>0</v>
      </c>
      <c r="S1354" s="8">
        <v>0</v>
      </c>
      <c r="T1354" s="8">
        <v>1</v>
      </c>
      <c r="U1354" s="8">
        <v>2</v>
      </c>
      <c r="V1354" s="8">
        <v>0</v>
      </c>
      <c r="W1354" s="8">
        <v>2</v>
      </c>
      <c r="X1354" s="8"/>
      <c r="Y1354" s="8">
        <v>0</v>
      </c>
      <c r="Z1354" s="8">
        <v>1</v>
      </c>
      <c r="AA1354" s="8">
        <v>0</v>
      </c>
      <c r="AB1354" s="8">
        <v>0</v>
      </c>
      <c r="AC1354" s="8">
        <v>0</v>
      </c>
      <c r="AD1354" s="8">
        <v>0</v>
      </c>
      <c r="AE1354" s="8">
        <v>6</v>
      </c>
      <c r="AF1354" s="8">
        <v>1</v>
      </c>
      <c r="AG1354" s="8">
        <v>3</v>
      </c>
      <c r="AH1354" s="12">
        <v>0</v>
      </c>
      <c r="AI1354" s="12">
        <v>0</v>
      </c>
      <c r="AJ1354" s="12">
        <v>0</v>
      </c>
      <c r="AK1354" s="12">
        <v>1.5</v>
      </c>
      <c r="AL1354" s="8">
        <v>0</v>
      </c>
      <c r="AM1354" s="8">
        <v>0</v>
      </c>
      <c r="AN1354" s="8">
        <v>0</v>
      </c>
      <c r="AO1354" s="8">
        <v>1</v>
      </c>
      <c r="AP1354" s="8">
        <v>5000</v>
      </c>
      <c r="AQ1354" s="8">
        <v>0.5</v>
      </c>
      <c r="AR1354" s="8">
        <v>0</v>
      </c>
      <c r="AS1354" s="12">
        <v>0</v>
      </c>
      <c r="AT1354" s="8" t="s">
        <v>153</v>
      </c>
      <c r="AU1354" s="8"/>
      <c r="AV1354" s="11" t="s">
        <v>171</v>
      </c>
      <c r="AW1354" s="8" t="s">
        <v>159</v>
      </c>
      <c r="AX1354" s="10">
        <v>10000007</v>
      </c>
      <c r="AY1354" s="10">
        <v>70105001</v>
      </c>
      <c r="AZ1354" s="9" t="s">
        <v>156</v>
      </c>
      <c r="BA1354" s="8" t="s">
        <v>1698</v>
      </c>
      <c r="BB1354" s="17">
        <v>0</v>
      </c>
      <c r="BC1354" s="17">
        <v>0</v>
      </c>
      <c r="BD1354" s="23" t="s">
        <v>1699</v>
      </c>
      <c r="BE1354" s="8">
        <v>0</v>
      </c>
      <c r="BF1354" s="8">
        <v>0</v>
      </c>
      <c r="BG1354" s="8">
        <v>0</v>
      </c>
      <c r="BH1354" s="8">
        <v>0</v>
      </c>
      <c r="BI1354" s="8">
        <v>0</v>
      </c>
      <c r="BJ1354" s="8">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79000007</v>
      </c>
      <c r="D1355" s="11" t="s">
        <v>1687</v>
      </c>
      <c r="E1355" s="10">
        <v>1</v>
      </c>
      <c r="F1355" s="12">
        <v>80000001</v>
      </c>
      <c r="G1355" s="10">
        <v>0</v>
      </c>
      <c r="H1355" s="10">
        <v>0</v>
      </c>
      <c r="I1355" s="10">
        <v>1</v>
      </c>
      <c r="J1355" s="10">
        <v>0</v>
      </c>
      <c r="K1355" s="10">
        <v>0</v>
      </c>
      <c r="L1355" s="10">
        <v>0</v>
      </c>
      <c r="M1355" s="10">
        <v>0</v>
      </c>
      <c r="N1355" s="8">
        <v>2</v>
      </c>
      <c r="O1355" s="10">
        <v>2</v>
      </c>
      <c r="P1355" s="10">
        <v>0.8</v>
      </c>
      <c r="Q1355" s="10">
        <v>0</v>
      </c>
      <c r="R1355" s="12">
        <v>0</v>
      </c>
      <c r="S1355" s="17">
        <v>0</v>
      </c>
      <c r="T1355" s="8">
        <v>1</v>
      </c>
      <c r="U1355" s="10">
        <v>2</v>
      </c>
      <c r="V1355" s="10">
        <v>0</v>
      </c>
      <c r="W1355" s="10">
        <v>0</v>
      </c>
      <c r="X1355" s="10"/>
      <c r="Y1355" s="10">
        <v>0</v>
      </c>
      <c r="Z1355" s="10">
        <v>0</v>
      </c>
      <c r="AA1355" s="10">
        <v>0</v>
      </c>
      <c r="AB1355" s="10">
        <v>0</v>
      </c>
      <c r="AC1355" s="8">
        <v>0</v>
      </c>
      <c r="AD1355" s="10">
        <v>0</v>
      </c>
      <c r="AE1355" s="10">
        <v>20</v>
      </c>
      <c r="AF1355" s="10">
        <v>0</v>
      </c>
      <c r="AG1355" s="10">
        <v>0</v>
      </c>
      <c r="AH1355" s="12">
        <v>2</v>
      </c>
      <c r="AI1355" s="12">
        <v>0</v>
      </c>
      <c r="AJ1355" s="12">
        <v>0</v>
      </c>
      <c r="AK1355" s="12">
        <v>0</v>
      </c>
      <c r="AL1355" s="10">
        <v>0</v>
      </c>
      <c r="AM1355" s="10">
        <v>0</v>
      </c>
      <c r="AN1355" s="10">
        <v>0</v>
      </c>
      <c r="AO1355" s="10">
        <v>0</v>
      </c>
      <c r="AP1355" s="10">
        <v>1000</v>
      </c>
      <c r="AQ1355" s="10">
        <v>0</v>
      </c>
      <c r="AR1355" s="10">
        <v>0</v>
      </c>
      <c r="AS1355" s="12">
        <v>90401004</v>
      </c>
      <c r="AT1355" s="10" t="s">
        <v>153</v>
      </c>
      <c r="AU1355" s="10"/>
      <c r="AV1355" s="11" t="s">
        <v>171</v>
      </c>
      <c r="AW1355" s="10" t="s">
        <v>388</v>
      </c>
      <c r="AX1355" s="10">
        <v>0</v>
      </c>
      <c r="AY1355" s="10">
        <v>40000003</v>
      </c>
      <c r="AZ1355" s="11" t="s">
        <v>156</v>
      </c>
      <c r="BA1355" s="11" t="s">
        <v>153</v>
      </c>
      <c r="BB1355" s="17">
        <v>0</v>
      </c>
      <c r="BC1355" s="17">
        <v>0</v>
      </c>
      <c r="BD1355" s="39" t="s">
        <v>1822</v>
      </c>
      <c r="BE1355" s="10">
        <v>0</v>
      </c>
      <c r="BF1355" s="8">
        <v>0</v>
      </c>
      <c r="BG1355" s="10">
        <v>0</v>
      </c>
      <c r="BH1355" s="10">
        <v>0</v>
      </c>
      <c r="BI1355" s="10">
        <v>0</v>
      </c>
      <c r="BJ1355" s="10">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19.5" customHeight="1" spans="3:76">
      <c r="C1356" s="10">
        <v>79000008</v>
      </c>
      <c r="D1356" s="9" t="s">
        <v>1826</v>
      </c>
      <c r="E1356" s="10">
        <v>1</v>
      </c>
      <c r="F1356" s="12">
        <v>80000001</v>
      </c>
      <c r="G1356" s="10">
        <v>0</v>
      </c>
      <c r="H1356" s="10">
        <v>0</v>
      </c>
      <c r="I1356" s="10">
        <v>1</v>
      </c>
      <c r="J1356" s="10">
        <v>0</v>
      </c>
      <c r="K1356" s="10">
        <v>0</v>
      </c>
      <c r="L1356" s="8">
        <v>0</v>
      </c>
      <c r="M1356" s="8">
        <v>0</v>
      </c>
      <c r="N1356" s="8">
        <v>2</v>
      </c>
      <c r="O1356" s="8">
        <v>1</v>
      </c>
      <c r="P1356" s="8">
        <v>0.3</v>
      </c>
      <c r="Q1356" s="8">
        <v>0</v>
      </c>
      <c r="R1356" s="12">
        <v>0</v>
      </c>
      <c r="S1356" s="8">
        <v>0</v>
      </c>
      <c r="T1356" s="8">
        <v>1</v>
      </c>
      <c r="U1356" s="8">
        <v>2</v>
      </c>
      <c r="V1356" s="8">
        <v>0</v>
      </c>
      <c r="W1356" s="8">
        <v>1</v>
      </c>
      <c r="X1356" s="8"/>
      <c r="Y1356" s="8">
        <v>0</v>
      </c>
      <c r="Z1356" s="8">
        <v>1</v>
      </c>
      <c r="AA1356" s="8">
        <v>0</v>
      </c>
      <c r="AB1356" s="8">
        <v>0</v>
      </c>
      <c r="AC1356" s="8">
        <v>0</v>
      </c>
      <c r="AD1356" s="8">
        <v>0</v>
      </c>
      <c r="AE1356" s="8">
        <v>30</v>
      </c>
      <c r="AF1356" s="8">
        <v>1</v>
      </c>
      <c r="AG1356" s="8" t="s">
        <v>165</v>
      </c>
      <c r="AH1356" s="12">
        <v>0</v>
      </c>
      <c r="AI1356" s="12">
        <v>0</v>
      </c>
      <c r="AJ1356" s="12">
        <v>0</v>
      </c>
      <c r="AK1356" s="12">
        <v>0</v>
      </c>
      <c r="AL1356" s="8">
        <v>0</v>
      </c>
      <c r="AM1356" s="8">
        <v>0</v>
      </c>
      <c r="AN1356" s="8">
        <v>0</v>
      </c>
      <c r="AO1356" s="8">
        <v>0.5</v>
      </c>
      <c r="AP1356" s="8">
        <v>999999</v>
      </c>
      <c r="AQ1356" s="8">
        <v>0.5</v>
      </c>
      <c r="AR1356" s="8">
        <v>0</v>
      </c>
      <c r="AS1356" s="12">
        <v>0</v>
      </c>
      <c r="AT1356" s="211" t="s">
        <v>1741</v>
      </c>
      <c r="AU1356" s="12"/>
      <c r="AV1356" s="11" t="s">
        <v>154</v>
      </c>
      <c r="AW1356" s="8" t="s">
        <v>159</v>
      </c>
      <c r="AX1356" s="10">
        <v>10000007</v>
      </c>
      <c r="AY1356" s="10">
        <v>70202004</v>
      </c>
      <c r="AZ1356" s="11" t="s">
        <v>215</v>
      </c>
      <c r="BA1356" s="11" t="s">
        <v>216</v>
      </c>
      <c r="BB1356" s="17">
        <v>0</v>
      </c>
      <c r="BC1356" s="17">
        <v>0</v>
      </c>
      <c r="BD1356" s="23" t="s">
        <v>1875</v>
      </c>
      <c r="BE1356" s="8">
        <v>0</v>
      </c>
      <c r="BF1356" s="8">
        <v>0</v>
      </c>
      <c r="BG1356" s="8">
        <v>0</v>
      </c>
      <c r="BH1356" s="8">
        <v>0</v>
      </c>
      <c r="BI1356" s="8">
        <v>0</v>
      </c>
      <c r="BJ1356" s="8">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20.1" customHeight="1" spans="3:76">
      <c r="C1357" s="10">
        <v>79000009</v>
      </c>
      <c r="D1357" s="9" t="s">
        <v>1689</v>
      </c>
      <c r="E1357" s="10">
        <v>1</v>
      </c>
      <c r="F1357" s="12">
        <v>80000001</v>
      </c>
      <c r="G1357" s="10">
        <v>0</v>
      </c>
      <c r="H1357" s="10">
        <v>0</v>
      </c>
      <c r="I1357" s="10">
        <v>1</v>
      </c>
      <c r="J1357" s="10">
        <v>0</v>
      </c>
      <c r="K1357" s="10">
        <v>0</v>
      </c>
      <c r="L1357" s="8">
        <v>0</v>
      </c>
      <c r="M1357" s="8">
        <v>0</v>
      </c>
      <c r="N1357" s="8">
        <v>2</v>
      </c>
      <c r="O1357" s="8">
        <v>1</v>
      </c>
      <c r="P1357" s="8">
        <v>0.5</v>
      </c>
      <c r="Q1357" s="8">
        <v>0</v>
      </c>
      <c r="R1357" s="12">
        <v>0</v>
      </c>
      <c r="S1357" s="8">
        <v>0</v>
      </c>
      <c r="T1357" s="8">
        <v>1</v>
      </c>
      <c r="U1357" s="8">
        <v>2</v>
      </c>
      <c r="V1357" s="8">
        <v>0</v>
      </c>
      <c r="W1357" s="8">
        <v>2</v>
      </c>
      <c r="X1357" s="8"/>
      <c r="Y1357" s="8">
        <v>0</v>
      </c>
      <c r="Z1357" s="8">
        <v>0</v>
      </c>
      <c r="AA1357" s="8">
        <v>0</v>
      </c>
      <c r="AB1357" s="8">
        <v>0</v>
      </c>
      <c r="AC1357" s="8">
        <v>0</v>
      </c>
      <c r="AD1357" s="8">
        <v>0</v>
      </c>
      <c r="AE1357" s="8">
        <v>12</v>
      </c>
      <c r="AF1357" s="8">
        <v>2</v>
      </c>
      <c r="AG1357" s="8" t="s">
        <v>152</v>
      </c>
      <c r="AH1357" s="12">
        <v>0</v>
      </c>
      <c r="AI1357" s="12">
        <v>2</v>
      </c>
      <c r="AJ1357" s="12">
        <v>0</v>
      </c>
      <c r="AK1357" s="12">
        <v>1.5</v>
      </c>
      <c r="AL1357" s="8">
        <v>0</v>
      </c>
      <c r="AM1357" s="8">
        <v>0</v>
      </c>
      <c r="AN1357" s="8">
        <v>0</v>
      </c>
      <c r="AO1357" s="8">
        <v>2.5</v>
      </c>
      <c r="AP1357" s="8">
        <v>4000</v>
      </c>
      <c r="AQ1357" s="8">
        <v>2</v>
      </c>
      <c r="AR1357" s="8">
        <v>0</v>
      </c>
      <c r="AS1357" s="12">
        <v>0</v>
      </c>
      <c r="AT1357" s="8" t="s">
        <v>153</v>
      </c>
      <c r="AU1357" s="8"/>
      <c r="AV1357" s="11" t="s">
        <v>154</v>
      </c>
      <c r="AW1357" s="8" t="s">
        <v>155</v>
      </c>
      <c r="AX1357" s="10">
        <v>10001007</v>
      </c>
      <c r="AY1357" s="10">
        <v>70103001</v>
      </c>
      <c r="AZ1357" s="9" t="s">
        <v>156</v>
      </c>
      <c r="BA1357" s="8">
        <v>0</v>
      </c>
      <c r="BB1357" s="17">
        <v>0</v>
      </c>
      <c r="BC1357" s="17">
        <v>0</v>
      </c>
      <c r="BD1357" s="23" t="s">
        <v>1690</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19.5" customHeight="1" spans="3:76">
      <c r="C1358" s="10">
        <v>79000010</v>
      </c>
      <c r="D1358" s="9" t="s">
        <v>1850</v>
      </c>
      <c r="E1358" s="10">
        <v>1</v>
      </c>
      <c r="F1358" s="12">
        <v>80000001</v>
      </c>
      <c r="G1358" s="10">
        <v>0</v>
      </c>
      <c r="H1358" s="10">
        <v>0</v>
      </c>
      <c r="I1358" s="10">
        <v>1</v>
      </c>
      <c r="J1358" s="10">
        <v>0</v>
      </c>
      <c r="K1358" s="10">
        <v>0</v>
      </c>
      <c r="L1358" s="8">
        <v>0</v>
      </c>
      <c r="M1358" s="8">
        <v>0</v>
      </c>
      <c r="N1358" s="8">
        <v>2</v>
      </c>
      <c r="O1358" s="8">
        <v>1</v>
      </c>
      <c r="P1358" s="8">
        <v>0.3</v>
      </c>
      <c r="Q1358" s="8">
        <v>0</v>
      </c>
      <c r="R1358" s="12">
        <v>0</v>
      </c>
      <c r="S1358" s="8">
        <v>0</v>
      </c>
      <c r="T1358" s="8">
        <v>1</v>
      </c>
      <c r="U1358" s="8">
        <v>2</v>
      </c>
      <c r="V1358" s="8">
        <v>0</v>
      </c>
      <c r="W1358" s="8">
        <v>2</v>
      </c>
      <c r="X1358" s="8"/>
      <c r="Y1358" s="8">
        <v>0</v>
      </c>
      <c r="Z1358" s="8">
        <v>1</v>
      </c>
      <c r="AA1358" s="8">
        <v>0</v>
      </c>
      <c r="AB1358" s="8">
        <v>0</v>
      </c>
      <c r="AC1358" s="8">
        <v>0</v>
      </c>
      <c r="AD1358" s="8">
        <v>0</v>
      </c>
      <c r="AE1358" s="8">
        <v>20</v>
      </c>
      <c r="AF1358" s="8">
        <v>1</v>
      </c>
      <c r="AG1358" s="8" t="s">
        <v>165</v>
      </c>
      <c r="AH1358" s="12">
        <v>1</v>
      </c>
      <c r="AI1358" s="12">
        <v>0</v>
      </c>
      <c r="AJ1358" s="12">
        <v>0</v>
      </c>
      <c r="AK1358" s="12">
        <v>0</v>
      </c>
      <c r="AL1358" s="8">
        <v>0</v>
      </c>
      <c r="AM1358" s="8">
        <v>0</v>
      </c>
      <c r="AN1358" s="8">
        <v>0</v>
      </c>
      <c r="AO1358" s="8">
        <v>0.5</v>
      </c>
      <c r="AP1358" s="8">
        <v>999999</v>
      </c>
      <c r="AQ1358" s="8">
        <v>2</v>
      </c>
      <c r="AR1358" s="8">
        <v>0</v>
      </c>
      <c r="AS1358" s="12">
        <v>0</v>
      </c>
      <c r="AT1358" s="8" t="s">
        <v>1830</v>
      </c>
      <c r="AU1358" s="8"/>
      <c r="AV1358" s="11" t="s">
        <v>154</v>
      </c>
      <c r="AW1358" s="8" t="s">
        <v>159</v>
      </c>
      <c r="AX1358" s="10">
        <v>10000007</v>
      </c>
      <c r="AY1358" s="10">
        <v>70405007</v>
      </c>
      <c r="AZ1358" s="11" t="s">
        <v>215</v>
      </c>
      <c r="BA1358" s="11" t="s">
        <v>216</v>
      </c>
      <c r="BB1358" s="17">
        <v>0</v>
      </c>
      <c r="BC1358" s="17">
        <v>0</v>
      </c>
      <c r="BD1358" s="23" t="s">
        <v>1851</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20.1" customHeight="1" spans="3:76">
      <c r="C1359" s="10">
        <v>79000011</v>
      </c>
      <c r="D1359" s="11" t="s">
        <v>1882</v>
      </c>
      <c r="E1359" s="10">
        <v>1</v>
      </c>
      <c r="F1359" s="12">
        <v>80000001</v>
      </c>
      <c r="G1359" s="10">
        <v>0</v>
      </c>
      <c r="H1359" s="10">
        <v>0</v>
      </c>
      <c r="I1359" s="10">
        <v>1</v>
      </c>
      <c r="J1359" s="10">
        <v>0</v>
      </c>
      <c r="K1359" s="10">
        <v>0</v>
      </c>
      <c r="L1359" s="10">
        <v>0</v>
      </c>
      <c r="M1359" s="10">
        <v>0</v>
      </c>
      <c r="N1359" s="8">
        <v>2</v>
      </c>
      <c r="O1359" s="10">
        <v>2</v>
      </c>
      <c r="P1359" s="10">
        <v>0.95</v>
      </c>
      <c r="Q1359" s="10">
        <v>0</v>
      </c>
      <c r="R1359" s="12">
        <v>0</v>
      </c>
      <c r="S1359" s="17">
        <v>0</v>
      </c>
      <c r="T1359" s="8">
        <v>1</v>
      </c>
      <c r="U1359" s="10">
        <v>2</v>
      </c>
      <c r="V1359" s="10">
        <v>0</v>
      </c>
      <c r="W1359" s="10">
        <v>0</v>
      </c>
      <c r="X1359" s="10"/>
      <c r="Y1359" s="10">
        <v>0</v>
      </c>
      <c r="Z1359" s="10">
        <v>0</v>
      </c>
      <c r="AA1359" s="10">
        <v>0</v>
      </c>
      <c r="AB1359" s="10">
        <v>0</v>
      </c>
      <c r="AC1359" s="8">
        <v>0</v>
      </c>
      <c r="AD1359" s="10">
        <v>0</v>
      </c>
      <c r="AE1359" s="10">
        <v>20</v>
      </c>
      <c r="AF1359" s="10">
        <v>0</v>
      </c>
      <c r="AG1359" s="10">
        <v>0</v>
      </c>
      <c r="AH1359" s="12">
        <v>7</v>
      </c>
      <c r="AI1359" s="12">
        <v>0</v>
      </c>
      <c r="AJ1359" s="12">
        <v>0</v>
      </c>
      <c r="AK1359" s="12">
        <v>0</v>
      </c>
      <c r="AL1359" s="10">
        <v>0</v>
      </c>
      <c r="AM1359" s="10">
        <v>0</v>
      </c>
      <c r="AN1359" s="10">
        <v>0</v>
      </c>
      <c r="AO1359" s="10">
        <v>0</v>
      </c>
      <c r="AP1359" s="10">
        <v>1000</v>
      </c>
      <c r="AQ1359" s="10">
        <v>0.5</v>
      </c>
      <c r="AR1359" s="10">
        <v>0</v>
      </c>
      <c r="AS1359" s="12">
        <v>0</v>
      </c>
      <c r="AT1359" s="10">
        <v>83000001</v>
      </c>
      <c r="AU1359" s="10"/>
      <c r="AV1359" s="11" t="s">
        <v>182</v>
      </c>
      <c r="AW1359" s="10">
        <v>0</v>
      </c>
      <c r="AX1359" s="10">
        <v>10007001</v>
      </c>
      <c r="AY1359" s="10">
        <v>0</v>
      </c>
      <c r="AZ1359" s="11" t="s">
        <v>156</v>
      </c>
      <c r="BA1359" s="11" t="s">
        <v>153</v>
      </c>
      <c r="BB1359" s="17">
        <v>0</v>
      </c>
      <c r="BC1359" s="17">
        <v>0</v>
      </c>
      <c r="BD1359" s="39" t="s">
        <v>1883</v>
      </c>
      <c r="BE1359" s="10">
        <v>0</v>
      </c>
      <c r="BF1359" s="8">
        <v>0</v>
      </c>
      <c r="BG1359" s="10">
        <v>0</v>
      </c>
      <c r="BH1359" s="10">
        <v>0</v>
      </c>
      <c r="BI1359" s="10">
        <v>0</v>
      </c>
      <c r="BJ1359" s="10">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79000012</v>
      </c>
      <c r="D1360" s="9" t="s">
        <v>1803</v>
      </c>
      <c r="E1360" s="8">
        <v>2</v>
      </c>
      <c r="F1360" s="12">
        <v>80000001</v>
      </c>
      <c r="G1360" s="8">
        <v>0</v>
      </c>
      <c r="H1360" s="8">
        <v>0</v>
      </c>
      <c r="I1360" s="10">
        <v>1</v>
      </c>
      <c r="J1360" s="10">
        <v>0</v>
      </c>
      <c r="K1360" s="10">
        <v>0</v>
      </c>
      <c r="L1360" s="8">
        <v>0</v>
      </c>
      <c r="M1360" s="8">
        <v>0</v>
      </c>
      <c r="N1360" s="8">
        <v>2</v>
      </c>
      <c r="O1360" s="8">
        <v>1</v>
      </c>
      <c r="P1360" s="8">
        <v>0.5</v>
      </c>
      <c r="Q1360" s="8">
        <v>0</v>
      </c>
      <c r="R1360" s="12">
        <v>0</v>
      </c>
      <c r="S1360" s="8">
        <v>0</v>
      </c>
      <c r="T1360" s="8">
        <v>1</v>
      </c>
      <c r="U1360" s="8">
        <v>2</v>
      </c>
      <c r="V1360" s="8">
        <v>0</v>
      </c>
      <c r="W1360" s="8">
        <v>1.4</v>
      </c>
      <c r="X1360" s="8"/>
      <c r="Y1360" s="8">
        <v>150</v>
      </c>
      <c r="Z1360" s="8">
        <v>1</v>
      </c>
      <c r="AA1360" s="8">
        <v>0</v>
      </c>
      <c r="AB1360" s="8">
        <v>0</v>
      </c>
      <c r="AC1360" s="8">
        <v>0</v>
      </c>
      <c r="AD1360" s="8">
        <v>0</v>
      </c>
      <c r="AE1360" s="8">
        <v>12</v>
      </c>
      <c r="AF1360" s="8">
        <v>2</v>
      </c>
      <c r="AG1360" s="8" t="s">
        <v>152</v>
      </c>
      <c r="AH1360" s="12">
        <v>0</v>
      </c>
      <c r="AI1360" s="12">
        <v>2</v>
      </c>
      <c r="AJ1360" s="12">
        <v>0</v>
      </c>
      <c r="AK1360" s="12">
        <v>1.5</v>
      </c>
      <c r="AL1360" s="8">
        <v>0</v>
      </c>
      <c r="AM1360" s="8">
        <v>0</v>
      </c>
      <c r="AN1360" s="8">
        <v>0</v>
      </c>
      <c r="AO1360" s="8">
        <v>1.5</v>
      </c>
      <c r="AP1360" s="8">
        <v>1200</v>
      </c>
      <c r="AQ1360" s="8">
        <v>1</v>
      </c>
      <c r="AR1360" s="8">
        <v>15</v>
      </c>
      <c r="AS1360" s="12">
        <v>0</v>
      </c>
      <c r="AT1360" s="8" t="s">
        <v>153</v>
      </c>
      <c r="AU1360" s="8"/>
      <c r="AV1360" s="9" t="s">
        <v>189</v>
      </c>
      <c r="AW1360" s="8" t="s">
        <v>162</v>
      </c>
      <c r="AX1360" s="10">
        <v>10000011</v>
      </c>
      <c r="AY1360" s="10">
        <v>70404001</v>
      </c>
      <c r="AZ1360" s="9" t="s">
        <v>386</v>
      </c>
      <c r="BA1360" s="8">
        <v>0</v>
      </c>
      <c r="BB1360" s="17">
        <v>0</v>
      </c>
      <c r="BC1360" s="17">
        <v>0</v>
      </c>
      <c r="BD1360" s="23" t="s">
        <v>1804</v>
      </c>
      <c r="BE1360" s="8">
        <v>0</v>
      </c>
      <c r="BF1360" s="8">
        <v>0</v>
      </c>
      <c r="BG1360" s="8">
        <v>0</v>
      </c>
      <c r="BH1360" s="8">
        <v>0</v>
      </c>
      <c r="BI1360" s="8">
        <v>0</v>
      </c>
      <c r="BJ1360" s="8">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40">
        <v>79000013</v>
      </c>
      <c r="D1361" s="141" t="s">
        <v>1903</v>
      </c>
      <c r="E1361" s="142">
        <v>1</v>
      </c>
      <c r="F1361" s="12">
        <v>80000001</v>
      </c>
      <c r="G1361" s="142">
        <v>0</v>
      </c>
      <c r="H1361" s="142">
        <v>0</v>
      </c>
      <c r="I1361" s="140">
        <v>1</v>
      </c>
      <c r="J1361" s="142">
        <v>0</v>
      </c>
      <c r="K1361" s="142">
        <v>0</v>
      </c>
      <c r="L1361" s="142">
        <v>0</v>
      </c>
      <c r="M1361" s="142">
        <v>0</v>
      </c>
      <c r="N1361" s="142">
        <v>2</v>
      </c>
      <c r="O1361" s="142">
        <v>2</v>
      </c>
      <c r="P1361" s="142">
        <v>0.8</v>
      </c>
      <c r="Q1361" s="142">
        <v>0</v>
      </c>
      <c r="R1361" s="148">
        <v>0</v>
      </c>
      <c r="S1361" s="142">
        <v>0</v>
      </c>
      <c r="T1361" s="142">
        <v>1</v>
      </c>
      <c r="U1361" s="142">
        <v>2</v>
      </c>
      <c r="V1361" s="142">
        <v>0</v>
      </c>
      <c r="W1361" s="142">
        <v>3</v>
      </c>
      <c r="X1361" s="142"/>
      <c r="Y1361" s="142">
        <v>0</v>
      </c>
      <c r="Z1361" s="142">
        <v>1</v>
      </c>
      <c r="AA1361" s="142">
        <v>0</v>
      </c>
      <c r="AB1361" s="142">
        <v>0</v>
      </c>
      <c r="AC1361" s="142">
        <v>0</v>
      </c>
      <c r="AD1361" s="142">
        <v>0</v>
      </c>
      <c r="AE1361" s="142">
        <v>12</v>
      </c>
      <c r="AF1361" s="142">
        <v>1</v>
      </c>
      <c r="AG1361" s="142">
        <v>3</v>
      </c>
      <c r="AH1361" s="148">
        <v>0</v>
      </c>
      <c r="AI1361" s="148">
        <v>1</v>
      </c>
      <c r="AJ1361" s="148">
        <v>0</v>
      </c>
      <c r="AK1361" s="148">
        <v>1.5</v>
      </c>
      <c r="AL1361" s="142">
        <v>0</v>
      </c>
      <c r="AM1361" s="142">
        <v>0</v>
      </c>
      <c r="AN1361" s="142">
        <v>0</v>
      </c>
      <c r="AO1361" s="142">
        <v>1</v>
      </c>
      <c r="AP1361" s="142">
        <v>4000</v>
      </c>
      <c r="AQ1361" s="142">
        <v>1</v>
      </c>
      <c r="AR1361" s="142">
        <v>0</v>
      </c>
      <c r="AS1361" s="148">
        <v>90104021</v>
      </c>
      <c r="AT1361" s="142">
        <v>90104022</v>
      </c>
      <c r="AU1361" s="142"/>
      <c r="AV1361" s="141" t="s">
        <v>161</v>
      </c>
      <c r="AW1361" s="142" t="s">
        <v>159</v>
      </c>
      <c r="AX1361" s="140">
        <v>10000001</v>
      </c>
      <c r="AY1361" s="140">
        <v>62001403</v>
      </c>
      <c r="AZ1361" s="141" t="s">
        <v>1904</v>
      </c>
      <c r="BA1361" s="142">
        <v>0</v>
      </c>
      <c r="BB1361" s="149">
        <v>0</v>
      </c>
      <c r="BC1361" s="149">
        <v>0</v>
      </c>
      <c r="BD1361" s="155" t="s">
        <v>1905</v>
      </c>
      <c r="BE1361" s="142">
        <v>0</v>
      </c>
      <c r="BF1361" s="142">
        <v>0</v>
      </c>
      <c r="BG1361" s="142">
        <v>0</v>
      </c>
      <c r="BH1361" s="142">
        <v>0</v>
      </c>
      <c r="BI1361" s="142">
        <v>0</v>
      </c>
      <c r="BJ1361" s="142">
        <v>0</v>
      </c>
      <c r="BK1361" s="144">
        <v>0</v>
      </c>
      <c r="BL1361" s="148">
        <v>0</v>
      </c>
      <c r="BM1361" s="148">
        <v>0</v>
      </c>
      <c r="BN1361" s="148">
        <v>0</v>
      </c>
      <c r="BO1361" s="148">
        <v>0</v>
      </c>
      <c r="BP1361" s="148">
        <v>0</v>
      </c>
      <c r="BQ1361" s="148">
        <v>0</v>
      </c>
      <c r="BR1361" s="12">
        <v>0</v>
      </c>
      <c r="BS1361" s="12"/>
      <c r="BT1361" s="12"/>
      <c r="BU1361" s="12"/>
      <c r="BV1361" s="148">
        <v>0</v>
      </c>
      <c r="BW1361" s="148">
        <v>0</v>
      </c>
      <c r="BX1361" s="148">
        <v>0</v>
      </c>
    </row>
    <row r="1362" ht="20.1" customHeight="1" spans="3:76">
      <c r="C1362" s="140">
        <v>79000014</v>
      </c>
      <c r="D1362" s="143" t="s">
        <v>1906</v>
      </c>
      <c r="E1362" s="144">
        <v>1</v>
      </c>
      <c r="F1362" s="12">
        <v>80000001</v>
      </c>
      <c r="G1362" s="144">
        <v>0</v>
      </c>
      <c r="H1362" s="144">
        <v>0</v>
      </c>
      <c r="I1362" s="144">
        <v>1</v>
      </c>
      <c r="J1362" s="144">
        <v>0</v>
      </c>
      <c r="K1362" s="147">
        <v>0</v>
      </c>
      <c r="L1362" s="147">
        <v>0</v>
      </c>
      <c r="M1362" s="144">
        <v>0</v>
      </c>
      <c r="N1362" s="144">
        <v>2</v>
      </c>
      <c r="O1362" s="144">
        <v>2</v>
      </c>
      <c r="P1362" s="142">
        <v>0.8</v>
      </c>
      <c r="Q1362" s="144">
        <v>1</v>
      </c>
      <c r="R1362" s="148">
        <v>0</v>
      </c>
      <c r="S1362" s="144">
        <v>0</v>
      </c>
      <c r="T1362" s="142">
        <v>1</v>
      </c>
      <c r="U1362" s="144">
        <v>1</v>
      </c>
      <c r="V1362" s="147">
        <v>0</v>
      </c>
      <c r="W1362" s="144">
        <v>2</v>
      </c>
      <c r="X1362" s="144"/>
      <c r="Y1362" s="144">
        <v>0</v>
      </c>
      <c r="Z1362" s="144">
        <v>0</v>
      </c>
      <c r="AA1362" s="144">
        <v>0</v>
      </c>
      <c r="AB1362" s="147">
        <v>0</v>
      </c>
      <c r="AC1362" s="144">
        <v>0</v>
      </c>
      <c r="AD1362" s="144">
        <v>0</v>
      </c>
      <c r="AE1362" s="144">
        <v>10</v>
      </c>
      <c r="AF1362" s="144">
        <v>1</v>
      </c>
      <c r="AG1362" s="144">
        <v>5</v>
      </c>
      <c r="AH1362" s="150">
        <v>0</v>
      </c>
      <c r="AI1362" s="150">
        <v>1</v>
      </c>
      <c r="AJ1362" s="148">
        <v>0</v>
      </c>
      <c r="AK1362" s="144">
        <v>2.5</v>
      </c>
      <c r="AL1362" s="151">
        <v>0</v>
      </c>
      <c r="AM1362" s="144">
        <v>1</v>
      </c>
      <c r="AN1362" s="144">
        <v>0</v>
      </c>
      <c r="AO1362" s="144">
        <v>1</v>
      </c>
      <c r="AP1362" s="144">
        <v>3000</v>
      </c>
      <c r="AQ1362" s="144">
        <v>1</v>
      </c>
      <c r="AR1362" s="144">
        <v>0</v>
      </c>
      <c r="AS1362" s="225" t="s">
        <v>1907</v>
      </c>
      <c r="AT1362" s="226" t="s">
        <v>1908</v>
      </c>
      <c r="AU1362" s="152"/>
      <c r="AV1362" s="144" t="s">
        <v>154</v>
      </c>
      <c r="AW1362" s="147">
        <v>0</v>
      </c>
      <c r="AX1362" s="147">
        <v>0</v>
      </c>
      <c r="AY1362" s="147">
        <v>62001401</v>
      </c>
      <c r="AZ1362" s="146" t="s">
        <v>156</v>
      </c>
      <c r="BA1362" s="142">
        <v>0</v>
      </c>
      <c r="BB1362" s="149">
        <v>0</v>
      </c>
      <c r="BC1362" s="149">
        <v>0</v>
      </c>
      <c r="BD1362" s="156" t="s">
        <v>1909</v>
      </c>
      <c r="BE1362" s="144">
        <v>0</v>
      </c>
      <c r="BF1362" s="144">
        <v>0</v>
      </c>
      <c r="BG1362" s="140">
        <v>0</v>
      </c>
      <c r="BH1362" s="144">
        <v>0</v>
      </c>
      <c r="BI1362" s="144">
        <v>0</v>
      </c>
      <c r="BJ1362" s="151">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79000015</v>
      </c>
      <c r="D1363" s="141" t="s">
        <v>1910</v>
      </c>
      <c r="E1363" s="142">
        <v>2</v>
      </c>
      <c r="F1363" s="12">
        <v>80000001</v>
      </c>
      <c r="G1363" s="142">
        <v>0</v>
      </c>
      <c r="H1363" s="142">
        <v>0</v>
      </c>
      <c r="I1363" s="140">
        <v>1</v>
      </c>
      <c r="J1363" s="140">
        <v>0</v>
      </c>
      <c r="K1363" s="140">
        <v>0</v>
      </c>
      <c r="L1363" s="142">
        <v>0</v>
      </c>
      <c r="M1363" s="142">
        <v>0</v>
      </c>
      <c r="N1363" s="142">
        <v>2</v>
      </c>
      <c r="O1363" s="142">
        <v>2</v>
      </c>
      <c r="P1363" s="142">
        <v>0.8</v>
      </c>
      <c r="Q1363" s="142">
        <v>0</v>
      </c>
      <c r="R1363" s="148">
        <v>0</v>
      </c>
      <c r="S1363" s="142">
        <v>0</v>
      </c>
      <c r="T1363" s="142">
        <v>1</v>
      </c>
      <c r="U1363" s="142">
        <v>2</v>
      </c>
      <c r="V1363" s="142">
        <v>0</v>
      </c>
      <c r="W1363" s="142">
        <v>3</v>
      </c>
      <c r="X1363" s="142"/>
      <c r="Y1363" s="142">
        <v>0</v>
      </c>
      <c r="Z1363" s="142">
        <v>1</v>
      </c>
      <c r="AA1363" s="142">
        <v>0</v>
      </c>
      <c r="AB1363" s="142">
        <v>0</v>
      </c>
      <c r="AC1363" s="142">
        <v>0</v>
      </c>
      <c r="AD1363" s="142">
        <v>1</v>
      </c>
      <c r="AE1363" s="142">
        <v>12</v>
      </c>
      <c r="AF1363" s="142">
        <v>1</v>
      </c>
      <c r="AG1363" s="142">
        <v>6</v>
      </c>
      <c r="AH1363" s="148">
        <v>0</v>
      </c>
      <c r="AI1363" s="148">
        <v>1</v>
      </c>
      <c r="AJ1363" s="148">
        <v>0</v>
      </c>
      <c r="AK1363" s="148">
        <v>3</v>
      </c>
      <c r="AL1363" s="142">
        <v>0</v>
      </c>
      <c r="AM1363" s="142">
        <v>1</v>
      </c>
      <c r="AN1363" s="142">
        <v>0</v>
      </c>
      <c r="AO1363" s="142">
        <v>1</v>
      </c>
      <c r="AP1363" s="142">
        <v>3000</v>
      </c>
      <c r="AQ1363" s="142">
        <v>1</v>
      </c>
      <c r="AR1363" s="142">
        <v>0</v>
      </c>
      <c r="AS1363" s="148">
        <v>0</v>
      </c>
      <c r="AT1363" s="227" t="s">
        <v>1911</v>
      </c>
      <c r="AU1363" s="153"/>
      <c r="AV1363" s="141" t="s">
        <v>158</v>
      </c>
      <c r="AW1363" s="142" t="s">
        <v>162</v>
      </c>
      <c r="AX1363" s="140">
        <v>10000011</v>
      </c>
      <c r="AY1363" s="140">
        <v>62001502</v>
      </c>
      <c r="AZ1363" s="146" t="s">
        <v>156</v>
      </c>
      <c r="BA1363" s="142">
        <v>0</v>
      </c>
      <c r="BB1363" s="149">
        <v>0</v>
      </c>
      <c r="BC1363" s="149">
        <v>0</v>
      </c>
      <c r="BD1363" s="157" t="s">
        <v>1912</v>
      </c>
      <c r="BE1363" s="142">
        <v>0</v>
      </c>
      <c r="BF1363" s="142">
        <v>0</v>
      </c>
      <c r="BG1363" s="142">
        <v>0</v>
      </c>
      <c r="BH1363" s="142">
        <v>0</v>
      </c>
      <c r="BI1363" s="142">
        <v>0</v>
      </c>
      <c r="BJ1363" s="142">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79000016</v>
      </c>
      <c r="D1364" s="145" t="s">
        <v>1913</v>
      </c>
      <c r="E1364" s="144">
        <v>1</v>
      </c>
      <c r="F1364" s="12">
        <v>80000001</v>
      </c>
      <c r="G1364" s="144">
        <v>0</v>
      </c>
      <c r="H1364" s="144">
        <v>0</v>
      </c>
      <c r="I1364" s="144">
        <v>0</v>
      </c>
      <c r="J1364" s="144">
        <v>0</v>
      </c>
      <c r="K1364" s="147">
        <v>0</v>
      </c>
      <c r="L1364" s="147">
        <v>0</v>
      </c>
      <c r="M1364" s="144">
        <v>0</v>
      </c>
      <c r="N1364" s="142">
        <v>2</v>
      </c>
      <c r="O1364" s="142">
        <v>2</v>
      </c>
      <c r="P1364" s="144">
        <v>0.8</v>
      </c>
      <c r="Q1364" s="144">
        <v>0</v>
      </c>
      <c r="R1364" s="148">
        <v>0</v>
      </c>
      <c r="S1364" s="144">
        <v>0</v>
      </c>
      <c r="T1364" s="142">
        <v>1</v>
      </c>
      <c r="U1364" s="144">
        <v>2</v>
      </c>
      <c r="V1364" s="147">
        <v>0</v>
      </c>
      <c r="W1364" s="144">
        <v>3</v>
      </c>
      <c r="X1364" s="144"/>
      <c r="Y1364" s="144">
        <v>0</v>
      </c>
      <c r="Z1364" s="144">
        <v>0</v>
      </c>
      <c r="AA1364" s="144">
        <v>0</v>
      </c>
      <c r="AB1364" s="147">
        <v>0</v>
      </c>
      <c r="AC1364" s="144">
        <v>0</v>
      </c>
      <c r="AD1364" s="144">
        <v>0</v>
      </c>
      <c r="AE1364" s="144">
        <v>8</v>
      </c>
      <c r="AF1364" s="144">
        <v>2</v>
      </c>
      <c r="AG1364" s="144" t="s">
        <v>1902</v>
      </c>
      <c r="AH1364" s="150">
        <v>0</v>
      </c>
      <c r="AI1364" s="150">
        <v>2</v>
      </c>
      <c r="AJ1364" s="148">
        <v>0</v>
      </c>
      <c r="AK1364" s="144">
        <v>1.5</v>
      </c>
      <c r="AL1364" s="151">
        <v>0</v>
      </c>
      <c r="AM1364" s="144">
        <v>0</v>
      </c>
      <c r="AN1364" s="144">
        <v>0</v>
      </c>
      <c r="AO1364" s="144">
        <v>2.5</v>
      </c>
      <c r="AP1364" s="142">
        <v>8000</v>
      </c>
      <c r="AQ1364" s="144">
        <v>1.5</v>
      </c>
      <c r="AR1364" s="144">
        <v>10</v>
      </c>
      <c r="AS1364" s="148">
        <v>0</v>
      </c>
      <c r="AT1364" s="228" t="s">
        <v>1911</v>
      </c>
      <c r="AU1364" s="142"/>
      <c r="AV1364" s="146" t="s">
        <v>154</v>
      </c>
      <c r="AW1364" s="147">
        <v>0</v>
      </c>
      <c r="AX1364" s="147">
        <v>0</v>
      </c>
      <c r="AY1364" s="147">
        <v>62001503</v>
      </c>
      <c r="AZ1364" s="146" t="s">
        <v>194</v>
      </c>
      <c r="BA1364" s="142" t="s">
        <v>1914</v>
      </c>
      <c r="BB1364" s="149">
        <v>0</v>
      </c>
      <c r="BC1364" s="149">
        <v>0</v>
      </c>
      <c r="BD1364" s="157" t="s">
        <v>1915</v>
      </c>
      <c r="BE1364" s="144">
        <v>2</v>
      </c>
      <c r="BF1364" s="144">
        <v>0</v>
      </c>
      <c r="BG1364" s="140">
        <v>0</v>
      </c>
      <c r="BH1364" s="144">
        <v>1</v>
      </c>
      <c r="BI1364" s="144">
        <v>2</v>
      </c>
      <c r="BJ1364" s="151">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19.5" customHeight="1" spans="3:76">
      <c r="C1365" s="140">
        <v>79000017</v>
      </c>
      <c r="D1365" s="141" t="s">
        <v>1916</v>
      </c>
      <c r="E1365" s="140">
        <v>1</v>
      </c>
      <c r="F1365" s="12">
        <v>80000001</v>
      </c>
      <c r="G1365" s="140">
        <v>0</v>
      </c>
      <c r="H1365" s="140">
        <v>0</v>
      </c>
      <c r="I1365" s="140">
        <v>1</v>
      </c>
      <c r="J1365" s="140">
        <v>0</v>
      </c>
      <c r="K1365" s="140">
        <v>0</v>
      </c>
      <c r="L1365" s="142">
        <v>0</v>
      </c>
      <c r="M1365" s="142">
        <v>0</v>
      </c>
      <c r="N1365" s="142">
        <v>2</v>
      </c>
      <c r="O1365" s="142">
        <v>16</v>
      </c>
      <c r="P1365" s="142">
        <v>5</v>
      </c>
      <c r="Q1365" s="142">
        <v>0</v>
      </c>
      <c r="R1365" s="148">
        <v>0</v>
      </c>
      <c r="S1365" s="142">
        <v>0</v>
      </c>
      <c r="T1365" s="142">
        <v>1</v>
      </c>
      <c r="U1365" s="142">
        <v>2</v>
      </c>
      <c r="V1365" s="142">
        <v>0</v>
      </c>
      <c r="W1365" s="142">
        <v>1</v>
      </c>
      <c r="X1365" s="142"/>
      <c r="Y1365" s="142">
        <v>0</v>
      </c>
      <c r="Z1365" s="142">
        <v>0</v>
      </c>
      <c r="AA1365" s="142">
        <v>0</v>
      </c>
      <c r="AB1365" s="142">
        <v>0</v>
      </c>
      <c r="AC1365" s="142">
        <v>0</v>
      </c>
      <c r="AD1365" s="142">
        <v>1</v>
      </c>
      <c r="AE1365" s="142">
        <v>0</v>
      </c>
      <c r="AF1365" s="142">
        <v>1</v>
      </c>
      <c r="AG1365" s="142">
        <v>2</v>
      </c>
      <c r="AH1365" s="148">
        <v>0</v>
      </c>
      <c r="AI1365" s="148">
        <v>2</v>
      </c>
      <c r="AJ1365" s="148">
        <v>0</v>
      </c>
      <c r="AK1365" s="148">
        <v>2</v>
      </c>
      <c r="AL1365" s="142">
        <v>0</v>
      </c>
      <c r="AM1365" s="142">
        <v>0</v>
      </c>
      <c r="AN1365" s="142">
        <v>0</v>
      </c>
      <c r="AO1365" s="142">
        <v>2</v>
      </c>
      <c r="AP1365" s="142">
        <v>5000</v>
      </c>
      <c r="AQ1365" s="142">
        <v>0</v>
      </c>
      <c r="AR1365" s="142">
        <v>10</v>
      </c>
      <c r="AS1365" s="154">
        <v>0</v>
      </c>
      <c r="AT1365" s="227" t="s">
        <v>153</v>
      </c>
      <c r="AU1365" s="153"/>
      <c r="AV1365" s="141" t="s">
        <v>171</v>
      </c>
      <c r="AW1365" s="142" t="s">
        <v>159</v>
      </c>
      <c r="AX1365" s="140">
        <v>10000007</v>
      </c>
      <c r="AY1365" s="229" t="s">
        <v>1917</v>
      </c>
      <c r="AZ1365" s="141" t="s">
        <v>194</v>
      </c>
      <c r="BA1365" s="142" t="s">
        <v>1918</v>
      </c>
      <c r="BB1365" s="149">
        <v>0</v>
      </c>
      <c r="BC1365" s="149">
        <v>1</v>
      </c>
      <c r="BD1365" s="157" t="s">
        <v>1919</v>
      </c>
      <c r="BE1365" s="142">
        <v>0</v>
      </c>
      <c r="BF1365" s="142">
        <v>0</v>
      </c>
      <c r="BG1365" s="142">
        <v>0</v>
      </c>
      <c r="BH1365" s="142">
        <v>0</v>
      </c>
      <c r="BI1365" s="142">
        <v>0</v>
      </c>
      <c r="BJ1365" s="142">
        <v>0</v>
      </c>
      <c r="BK1365" s="144">
        <v>0</v>
      </c>
      <c r="BL1365" s="148">
        <v>0</v>
      </c>
      <c r="BM1365" s="148">
        <v>0</v>
      </c>
      <c r="BN1365" s="148">
        <v>0</v>
      </c>
      <c r="BO1365" s="148">
        <v>0</v>
      </c>
      <c r="BP1365" s="148">
        <v>0</v>
      </c>
      <c r="BQ1365" s="148">
        <v>1</v>
      </c>
      <c r="BR1365" s="12">
        <v>0</v>
      </c>
      <c r="BS1365" s="12"/>
      <c r="BT1365" s="12"/>
      <c r="BU1365" s="12"/>
      <c r="BV1365" s="148">
        <v>0</v>
      </c>
      <c r="BW1365" s="148">
        <v>0</v>
      </c>
      <c r="BX1365" s="148">
        <v>0</v>
      </c>
    </row>
    <row r="1366" ht="20.1" customHeight="1" spans="3:76">
      <c r="C1366" s="140">
        <v>79000018</v>
      </c>
      <c r="D1366" s="141" t="s">
        <v>1920</v>
      </c>
      <c r="E1366" s="142">
        <v>2</v>
      </c>
      <c r="F1366" s="12">
        <v>80000001</v>
      </c>
      <c r="G1366" s="142">
        <v>0</v>
      </c>
      <c r="H1366" s="142">
        <v>0</v>
      </c>
      <c r="I1366" s="140">
        <v>1</v>
      </c>
      <c r="J1366" s="140">
        <v>0</v>
      </c>
      <c r="K1366" s="140">
        <v>0</v>
      </c>
      <c r="L1366" s="142">
        <v>0</v>
      </c>
      <c r="M1366" s="142">
        <v>0</v>
      </c>
      <c r="N1366" s="142">
        <v>2</v>
      </c>
      <c r="O1366" s="142">
        <v>2</v>
      </c>
      <c r="P1366" s="142">
        <v>0.99</v>
      </c>
      <c r="Q1366" s="142">
        <v>0</v>
      </c>
      <c r="R1366" s="148">
        <v>0</v>
      </c>
      <c r="S1366" s="142">
        <v>0</v>
      </c>
      <c r="T1366" s="142">
        <v>1</v>
      </c>
      <c r="U1366" s="142">
        <v>2</v>
      </c>
      <c r="V1366" s="142">
        <v>0</v>
      </c>
      <c r="W1366" s="142">
        <v>2</v>
      </c>
      <c r="X1366" s="142"/>
      <c r="Y1366" s="142">
        <v>150</v>
      </c>
      <c r="Z1366" s="142">
        <v>1</v>
      </c>
      <c r="AA1366" s="142">
        <v>0</v>
      </c>
      <c r="AB1366" s="142">
        <v>0</v>
      </c>
      <c r="AC1366" s="142">
        <v>0</v>
      </c>
      <c r="AD1366" s="142">
        <v>1</v>
      </c>
      <c r="AE1366" s="142">
        <v>10</v>
      </c>
      <c r="AF1366" s="142">
        <v>2</v>
      </c>
      <c r="AG1366" s="142" t="s">
        <v>152</v>
      </c>
      <c r="AH1366" s="148">
        <v>0</v>
      </c>
      <c r="AI1366" s="148">
        <v>2</v>
      </c>
      <c r="AJ1366" s="148">
        <v>0</v>
      </c>
      <c r="AK1366" s="148">
        <v>1.5</v>
      </c>
      <c r="AL1366" s="142">
        <v>0</v>
      </c>
      <c r="AM1366" s="142">
        <v>0</v>
      </c>
      <c r="AN1366" s="142">
        <v>0</v>
      </c>
      <c r="AO1366" s="142">
        <v>1.5</v>
      </c>
      <c r="AP1366" s="142">
        <v>1600</v>
      </c>
      <c r="AQ1366" s="142">
        <v>1</v>
      </c>
      <c r="AR1366" s="142">
        <v>15</v>
      </c>
      <c r="AS1366" s="230" t="s">
        <v>1921</v>
      </c>
      <c r="AT1366" s="227" t="s">
        <v>1911</v>
      </c>
      <c r="AU1366" s="153"/>
      <c r="AV1366" s="141" t="s">
        <v>189</v>
      </c>
      <c r="AW1366" s="142" t="s">
        <v>162</v>
      </c>
      <c r="AX1366" s="140">
        <v>10000011</v>
      </c>
      <c r="AY1366" s="140">
        <v>62001501</v>
      </c>
      <c r="AZ1366" s="141" t="s">
        <v>386</v>
      </c>
      <c r="BA1366" s="142">
        <v>0</v>
      </c>
      <c r="BB1366" s="149">
        <v>0</v>
      </c>
      <c r="BC1366" s="149">
        <v>0</v>
      </c>
      <c r="BD1366" s="157" t="s">
        <v>1922</v>
      </c>
      <c r="BE1366" s="142">
        <v>0</v>
      </c>
      <c r="BF1366" s="142">
        <v>0</v>
      </c>
      <c r="BG1366" s="142">
        <v>0</v>
      </c>
      <c r="BH1366" s="142">
        <v>0</v>
      </c>
      <c r="BI1366" s="142">
        <v>0</v>
      </c>
      <c r="BJ1366" s="142">
        <v>0</v>
      </c>
      <c r="BK1366" s="144">
        <v>0</v>
      </c>
      <c r="BL1366" s="148">
        <v>0</v>
      </c>
      <c r="BM1366" s="148">
        <v>0</v>
      </c>
      <c r="BN1366" s="148">
        <v>0</v>
      </c>
      <c r="BO1366" s="148">
        <v>0</v>
      </c>
      <c r="BP1366" s="148">
        <v>0</v>
      </c>
      <c r="BQ1366" s="148">
        <v>0</v>
      </c>
      <c r="BR1366" s="12">
        <v>0</v>
      </c>
      <c r="BS1366" s="12"/>
      <c r="BT1366" s="12"/>
      <c r="BU1366" s="12"/>
      <c r="BV1366" s="148">
        <v>0</v>
      </c>
      <c r="BW1366" s="148">
        <v>0</v>
      </c>
      <c r="BX1366" s="148">
        <v>0</v>
      </c>
    </row>
    <row r="1367" ht="20.1" customHeight="1" spans="3:76">
      <c r="C1367" s="140">
        <v>79000019</v>
      </c>
      <c r="D1367" s="141" t="s">
        <v>1923</v>
      </c>
      <c r="E1367" s="142">
        <v>1</v>
      </c>
      <c r="F1367" s="12">
        <v>80000001</v>
      </c>
      <c r="G1367" s="142">
        <v>0</v>
      </c>
      <c r="H1367" s="142">
        <v>0</v>
      </c>
      <c r="I1367" s="140">
        <v>1</v>
      </c>
      <c r="J1367" s="142">
        <v>0</v>
      </c>
      <c r="K1367" s="142">
        <v>0</v>
      </c>
      <c r="L1367" s="142">
        <v>0</v>
      </c>
      <c r="M1367" s="142">
        <v>0</v>
      </c>
      <c r="N1367" s="142">
        <v>2</v>
      </c>
      <c r="O1367" s="142">
        <v>2</v>
      </c>
      <c r="P1367" s="142">
        <v>0.99</v>
      </c>
      <c r="Q1367" s="142">
        <v>0</v>
      </c>
      <c r="R1367" s="148">
        <v>0</v>
      </c>
      <c r="S1367" s="142">
        <v>0</v>
      </c>
      <c r="T1367" s="142">
        <v>1</v>
      </c>
      <c r="U1367" s="142">
        <v>2</v>
      </c>
      <c r="V1367" s="142">
        <v>0</v>
      </c>
      <c r="W1367" s="142">
        <v>0</v>
      </c>
      <c r="X1367" s="142"/>
      <c r="Y1367" s="142">
        <v>0</v>
      </c>
      <c r="Z1367" s="142">
        <v>1</v>
      </c>
      <c r="AA1367" s="142">
        <v>0</v>
      </c>
      <c r="AB1367" s="142">
        <v>0</v>
      </c>
      <c r="AC1367" s="142">
        <v>0</v>
      </c>
      <c r="AD1367" s="142">
        <v>1</v>
      </c>
      <c r="AE1367" s="142">
        <v>8</v>
      </c>
      <c r="AF1367" s="142">
        <v>1</v>
      </c>
      <c r="AG1367" s="142">
        <v>1</v>
      </c>
      <c r="AH1367" s="148">
        <v>0</v>
      </c>
      <c r="AI1367" s="148">
        <v>1</v>
      </c>
      <c r="AJ1367" s="148">
        <v>0</v>
      </c>
      <c r="AK1367" s="148">
        <v>1.5</v>
      </c>
      <c r="AL1367" s="142">
        <v>0</v>
      </c>
      <c r="AM1367" s="142">
        <v>0</v>
      </c>
      <c r="AN1367" s="142">
        <v>0</v>
      </c>
      <c r="AO1367" s="142">
        <v>0</v>
      </c>
      <c r="AP1367" s="142">
        <v>300</v>
      </c>
      <c r="AQ1367" s="142">
        <v>0</v>
      </c>
      <c r="AR1367" s="142">
        <v>0</v>
      </c>
      <c r="AS1367" s="225" t="s">
        <v>1924</v>
      </c>
      <c r="AT1367" s="142">
        <v>0</v>
      </c>
      <c r="AU1367" s="142"/>
      <c r="AV1367" s="141" t="s">
        <v>171</v>
      </c>
      <c r="AW1367" s="142" t="s">
        <v>159</v>
      </c>
      <c r="AX1367" s="140">
        <v>0</v>
      </c>
      <c r="AY1367" s="140">
        <v>0</v>
      </c>
      <c r="AZ1367" s="141" t="s">
        <v>1904</v>
      </c>
      <c r="BA1367" s="142">
        <v>0</v>
      </c>
      <c r="BB1367" s="149">
        <v>0</v>
      </c>
      <c r="BC1367" s="149">
        <v>0</v>
      </c>
      <c r="BD1367" s="155" t="s">
        <v>1925</v>
      </c>
      <c r="BE1367" s="142">
        <v>0</v>
      </c>
      <c r="BF1367" s="142">
        <v>0</v>
      </c>
      <c r="BG1367" s="142">
        <v>0</v>
      </c>
      <c r="BH1367" s="142">
        <v>0</v>
      </c>
      <c r="BI1367" s="142">
        <v>0</v>
      </c>
      <c r="BJ1367" s="142">
        <v>0</v>
      </c>
      <c r="BK1367" s="144">
        <v>0</v>
      </c>
      <c r="BL1367" s="148">
        <v>0</v>
      </c>
      <c r="BM1367" s="148">
        <v>0</v>
      </c>
      <c r="BN1367" s="148">
        <v>0</v>
      </c>
      <c r="BO1367" s="148">
        <v>0</v>
      </c>
      <c r="BP1367" s="148">
        <v>0</v>
      </c>
      <c r="BQ1367" s="148">
        <v>1</v>
      </c>
      <c r="BR1367" s="12">
        <v>0</v>
      </c>
      <c r="BS1367" s="12"/>
      <c r="BT1367" s="12"/>
      <c r="BU1367" s="12"/>
      <c r="BV1367" s="148">
        <v>0</v>
      </c>
      <c r="BW1367" s="148">
        <v>0</v>
      </c>
      <c r="BX1367" s="148">
        <v>0</v>
      </c>
    </row>
    <row r="1368" ht="20.1" customHeight="1" spans="3:76">
      <c r="C1368" s="140">
        <v>79000020</v>
      </c>
      <c r="D1368" s="146" t="s">
        <v>1703</v>
      </c>
      <c r="E1368" s="140">
        <v>1</v>
      </c>
      <c r="F1368" s="12">
        <v>80000001</v>
      </c>
      <c r="G1368" s="140">
        <v>0</v>
      </c>
      <c r="H1368" s="140">
        <v>0</v>
      </c>
      <c r="I1368" s="140">
        <v>1</v>
      </c>
      <c r="J1368" s="140">
        <v>0</v>
      </c>
      <c r="K1368" s="140">
        <v>0</v>
      </c>
      <c r="L1368" s="140">
        <v>0</v>
      </c>
      <c r="M1368" s="140">
        <v>0</v>
      </c>
      <c r="N1368" s="142">
        <v>2</v>
      </c>
      <c r="O1368" s="140">
        <v>2</v>
      </c>
      <c r="P1368" s="140">
        <v>0.6</v>
      </c>
      <c r="Q1368" s="140">
        <v>0</v>
      </c>
      <c r="R1368" s="148">
        <v>0</v>
      </c>
      <c r="S1368" s="149">
        <v>0</v>
      </c>
      <c r="T1368" s="142">
        <v>1</v>
      </c>
      <c r="U1368" s="140">
        <v>2</v>
      </c>
      <c r="V1368" s="140">
        <v>0</v>
      </c>
      <c r="W1368" s="140">
        <v>0.5</v>
      </c>
      <c r="X1368" s="140"/>
      <c r="Y1368" s="140">
        <v>0</v>
      </c>
      <c r="Z1368" s="140">
        <v>0</v>
      </c>
      <c r="AA1368" s="140">
        <v>0</v>
      </c>
      <c r="AB1368" s="140">
        <v>0</v>
      </c>
      <c r="AC1368" s="140">
        <v>0</v>
      </c>
      <c r="AD1368" s="140">
        <v>0</v>
      </c>
      <c r="AE1368" s="140">
        <v>12</v>
      </c>
      <c r="AF1368" s="140">
        <v>1</v>
      </c>
      <c r="AG1368" s="140">
        <v>3</v>
      </c>
      <c r="AH1368" s="148">
        <v>1</v>
      </c>
      <c r="AI1368" s="148">
        <v>0</v>
      </c>
      <c r="AJ1368" s="148">
        <v>0</v>
      </c>
      <c r="AK1368" s="148">
        <v>1.5</v>
      </c>
      <c r="AL1368" s="140">
        <v>0</v>
      </c>
      <c r="AM1368" s="140">
        <v>0</v>
      </c>
      <c r="AN1368" s="140">
        <v>0</v>
      </c>
      <c r="AO1368" s="140">
        <v>1</v>
      </c>
      <c r="AP1368" s="140">
        <v>360000</v>
      </c>
      <c r="AQ1368" s="140">
        <v>0.5</v>
      </c>
      <c r="AR1368" s="140">
        <v>0</v>
      </c>
      <c r="AS1368" s="148">
        <v>0</v>
      </c>
      <c r="AT1368" s="140" t="s">
        <v>694</v>
      </c>
      <c r="AU1368" s="140"/>
      <c r="AV1368" s="146" t="s">
        <v>171</v>
      </c>
      <c r="AW1368" s="140" t="s">
        <v>155</v>
      </c>
      <c r="AX1368" s="140">
        <v>10002001</v>
      </c>
      <c r="AY1368" s="140">
        <v>70106001</v>
      </c>
      <c r="AZ1368" s="146" t="s">
        <v>215</v>
      </c>
      <c r="BA1368" s="146" t="s">
        <v>1704</v>
      </c>
      <c r="BB1368" s="149">
        <v>0</v>
      </c>
      <c r="BC1368" s="149">
        <v>0</v>
      </c>
      <c r="BD1368" s="158" t="s">
        <v>517</v>
      </c>
      <c r="BE1368" s="140">
        <v>0</v>
      </c>
      <c r="BF1368" s="142">
        <v>0</v>
      </c>
      <c r="BG1368" s="140">
        <v>0</v>
      </c>
      <c r="BH1368" s="140">
        <v>0</v>
      </c>
      <c r="BI1368" s="140">
        <v>0</v>
      </c>
      <c r="BJ1368" s="140">
        <v>0</v>
      </c>
      <c r="BK1368" s="144">
        <v>0</v>
      </c>
      <c r="BL1368" s="148">
        <v>0</v>
      </c>
      <c r="BM1368" s="148">
        <v>0</v>
      </c>
      <c r="BN1368" s="148">
        <v>0</v>
      </c>
      <c r="BO1368" s="148">
        <v>0</v>
      </c>
      <c r="BP1368" s="148">
        <v>0</v>
      </c>
      <c r="BQ1368" s="148">
        <v>0</v>
      </c>
      <c r="BR1368" s="12">
        <v>0</v>
      </c>
      <c r="BS1368" s="12"/>
      <c r="BT1368" s="12"/>
      <c r="BU1368" s="12"/>
      <c r="BV1368" s="148">
        <v>0</v>
      </c>
      <c r="BW1368" s="148">
        <v>0</v>
      </c>
      <c r="BX1368" s="148">
        <v>0</v>
      </c>
    </row>
    <row r="1369" ht="20.1" customHeight="1" spans="3:76">
      <c r="C1369" s="10">
        <v>79001001</v>
      </c>
      <c r="D1369" s="9" t="s">
        <v>603</v>
      </c>
      <c r="E1369" s="10">
        <v>1</v>
      </c>
      <c r="F1369" s="12">
        <v>80000001</v>
      </c>
      <c r="G1369" s="10">
        <v>0</v>
      </c>
      <c r="H1369" s="10">
        <v>0</v>
      </c>
      <c r="I1369" s="10">
        <v>1</v>
      </c>
      <c r="J1369" s="10">
        <v>0</v>
      </c>
      <c r="K1369" s="10">
        <v>0</v>
      </c>
      <c r="L1369" s="8">
        <v>0</v>
      </c>
      <c r="M1369" s="8">
        <v>0</v>
      </c>
      <c r="N1369" s="28">
        <v>2</v>
      </c>
      <c r="O1369" s="8">
        <v>1</v>
      </c>
      <c r="P1369" s="8">
        <v>1</v>
      </c>
      <c r="Q1369" s="8">
        <v>0</v>
      </c>
      <c r="R1369" s="12">
        <v>0</v>
      </c>
      <c r="S1369" s="8">
        <v>0</v>
      </c>
      <c r="T1369" s="8">
        <v>1</v>
      </c>
      <c r="U1369" s="8">
        <v>2</v>
      </c>
      <c r="V1369" s="8">
        <v>0</v>
      </c>
      <c r="W1369" s="8">
        <v>2</v>
      </c>
      <c r="X1369" s="8"/>
      <c r="Y1369" s="8">
        <v>0</v>
      </c>
      <c r="Z1369" s="8">
        <v>1</v>
      </c>
      <c r="AA1369" s="8">
        <v>0</v>
      </c>
      <c r="AB1369" s="8">
        <v>0</v>
      </c>
      <c r="AC1369" s="8">
        <v>0</v>
      </c>
      <c r="AD1369" s="8">
        <v>0</v>
      </c>
      <c r="AE1369" s="8">
        <v>3</v>
      </c>
      <c r="AF1369" s="8">
        <v>2</v>
      </c>
      <c r="AG1369" s="8" t="s">
        <v>152</v>
      </c>
      <c r="AH1369" s="12">
        <v>0</v>
      </c>
      <c r="AI1369" s="12">
        <v>2</v>
      </c>
      <c r="AJ1369" s="12">
        <v>0</v>
      </c>
      <c r="AK1369" s="12">
        <v>1.5</v>
      </c>
      <c r="AL1369" s="8">
        <v>0</v>
      </c>
      <c r="AM1369" s="8">
        <v>0</v>
      </c>
      <c r="AN1369" s="8">
        <v>0</v>
      </c>
      <c r="AO1369" s="8">
        <v>1.5</v>
      </c>
      <c r="AP1369" s="8">
        <v>10000</v>
      </c>
      <c r="AQ1369" s="8">
        <v>1</v>
      </c>
      <c r="AR1369" s="8">
        <v>5</v>
      </c>
      <c r="AS1369" s="12">
        <v>0</v>
      </c>
      <c r="AT1369" s="8" t="s">
        <v>153</v>
      </c>
      <c r="AU1369" s="8"/>
      <c r="AV1369" s="11" t="s">
        <v>158</v>
      </c>
      <c r="AW1369" s="8" t="s">
        <v>159</v>
      </c>
      <c r="AX1369" s="10">
        <v>10000007</v>
      </c>
      <c r="AY1369" s="10">
        <v>70302003</v>
      </c>
      <c r="AZ1369" s="11" t="s">
        <v>194</v>
      </c>
      <c r="BA1369" s="17">
        <v>0</v>
      </c>
      <c r="BB1369" s="17">
        <v>0</v>
      </c>
      <c r="BC1369" s="17">
        <v>0</v>
      </c>
      <c r="BD1369" s="23" t="s">
        <v>1809</v>
      </c>
      <c r="BE1369" s="8">
        <v>1</v>
      </c>
      <c r="BF1369" s="8">
        <v>0</v>
      </c>
      <c r="BG1369" s="8">
        <v>0</v>
      </c>
      <c r="BH1369" s="8">
        <v>0</v>
      </c>
      <c r="BI1369" s="8">
        <v>0</v>
      </c>
      <c r="BJ1369" s="8">
        <v>0</v>
      </c>
      <c r="BK1369" s="25">
        <v>0</v>
      </c>
      <c r="BL1369" s="12">
        <v>0</v>
      </c>
      <c r="BM1369" s="12">
        <v>0</v>
      </c>
      <c r="BN1369" s="12">
        <v>0</v>
      </c>
      <c r="BO1369" s="12">
        <v>0</v>
      </c>
      <c r="BP1369" s="12">
        <v>0</v>
      </c>
      <c r="BQ1369" s="12">
        <v>0</v>
      </c>
      <c r="BR1369" s="12">
        <v>0</v>
      </c>
      <c r="BS1369" s="12"/>
      <c r="BT1369" s="12"/>
      <c r="BU1369" s="12"/>
      <c r="BV1369" s="12">
        <v>0</v>
      </c>
      <c r="BW1369" s="12">
        <v>0</v>
      </c>
      <c r="BX1369" s="12">
        <v>0</v>
      </c>
    </row>
    <row r="1370" ht="19.5" customHeight="1" spans="3:76">
      <c r="C1370" s="10">
        <v>79002001</v>
      </c>
      <c r="D1370" s="9" t="s">
        <v>1793</v>
      </c>
      <c r="E1370" s="10">
        <v>1</v>
      </c>
      <c r="F1370" s="12">
        <v>80000001</v>
      </c>
      <c r="G1370" s="10">
        <v>0</v>
      </c>
      <c r="H1370" s="10">
        <v>0</v>
      </c>
      <c r="I1370" s="10">
        <v>1</v>
      </c>
      <c r="J1370" s="10">
        <v>0</v>
      </c>
      <c r="K1370" s="10">
        <v>0</v>
      </c>
      <c r="L1370" s="8">
        <v>0</v>
      </c>
      <c r="M1370" s="8">
        <v>0</v>
      </c>
      <c r="N1370" s="28">
        <v>2</v>
      </c>
      <c r="O1370" s="8">
        <v>2</v>
      </c>
      <c r="P1370" s="8">
        <v>0.9</v>
      </c>
      <c r="Q1370" s="8">
        <v>0</v>
      </c>
      <c r="R1370" s="12">
        <v>101</v>
      </c>
      <c r="S1370" s="8">
        <v>0</v>
      </c>
      <c r="T1370" s="8">
        <v>1</v>
      </c>
      <c r="U1370" s="8">
        <v>2</v>
      </c>
      <c r="V1370" s="8">
        <v>0</v>
      </c>
      <c r="W1370" s="8">
        <v>3</v>
      </c>
      <c r="X1370" s="8"/>
      <c r="Y1370" s="8">
        <v>0</v>
      </c>
      <c r="Z1370" s="8">
        <v>1</v>
      </c>
      <c r="AA1370" s="8">
        <v>0</v>
      </c>
      <c r="AB1370" s="8">
        <v>0</v>
      </c>
      <c r="AC1370" s="8">
        <v>0</v>
      </c>
      <c r="AD1370" s="8">
        <v>0</v>
      </c>
      <c r="AE1370" s="8">
        <v>10</v>
      </c>
      <c r="AF1370" s="8">
        <v>1</v>
      </c>
      <c r="AG1370" s="8" t="s">
        <v>884</v>
      </c>
      <c r="AH1370" s="12">
        <v>1</v>
      </c>
      <c r="AI1370" s="12">
        <v>1</v>
      </c>
      <c r="AJ1370" s="12">
        <v>0</v>
      </c>
      <c r="AK1370" s="12">
        <v>3</v>
      </c>
      <c r="AL1370" s="8">
        <v>0</v>
      </c>
      <c r="AM1370" s="8">
        <v>0</v>
      </c>
      <c r="AN1370" s="8">
        <v>0</v>
      </c>
      <c r="AO1370" s="8">
        <v>3</v>
      </c>
      <c r="AP1370" s="8">
        <v>5000</v>
      </c>
      <c r="AQ1370" s="8">
        <v>2.5</v>
      </c>
      <c r="AR1370" s="8">
        <v>0</v>
      </c>
      <c r="AS1370" s="12">
        <v>0</v>
      </c>
      <c r="AT1370" s="8" t="s">
        <v>1745</v>
      </c>
      <c r="AU1370" s="8"/>
      <c r="AV1370" s="11" t="s">
        <v>189</v>
      </c>
      <c r="AW1370" s="8" t="s">
        <v>159</v>
      </c>
      <c r="AX1370" s="10">
        <v>10000007</v>
      </c>
      <c r="AY1370" s="10">
        <v>70403003</v>
      </c>
      <c r="AZ1370" s="9" t="s">
        <v>156</v>
      </c>
      <c r="BA1370" s="8">
        <v>0</v>
      </c>
      <c r="BB1370" s="17">
        <v>0</v>
      </c>
      <c r="BC1370" s="17">
        <v>0</v>
      </c>
      <c r="BD1370" s="23" t="s">
        <v>1812</v>
      </c>
      <c r="BE1370" s="8">
        <v>0</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20.1" customHeight="1" spans="3:76">
      <c r="C1371" s="10">
        <v>79003001</v>
      </c>
      <c r="D1371" s="9" t="s">
        <v>1716</v>
      </c>
      <c r="E1371" s="8">
        <v>1</v>
      </c>
      <c r="F1371" s="12">
        <v>80000001</v>
      </c>
      <c r="G1371" s="10">
        <v>0</v>
      </c>
      <c r="H1371" s="10">
        <v>0</v>
      </c>
      <c r="I1371" s="10">
        <v>1</v>
      </c>
      <c r="J1371" s="10">
        <v>0</v>
      </c>
      <c r="K1371" s="10">
        <v>0</v>
      </c>
      <c r="L1371" s="8">
        <v>0</v>
      </c>
      <c r="M1371" s="8">
        <v>0</v>
      </c>
      <c r="N1371" s="8">
        <v>2</v>
      </c>
      <c r="O1371" s="8">
        <v>1</v>
      </c>
      <c r="P1371" s="8">
        <v>0.5</v>
      </c>
      <c r="Q1371" s="8">
        <v>0</v>
      </c>
      <c r="R1371" s="12">
        <v>0</v>
      </c>
      <c r="S1371" s="8">
        <v>0</v>
      </c>
      <c r="T1371" s="8">
        <v>1</v>
      </c>
      <c r="U1371" s="8">
        <v>2</v>
      </c>
      <c r="V1371" s="8">
        <v>0</v>
      </c>
      <c r="W1371" s="8">
        <v>3</v>
      </c>
      <c r="X1371" s="8"/>
      <c r="Y1371" s="8">
        <v>0</v>
      </c>
      <c r="Z1371" s="8">
        <v>0</v>
      </c>
      <c r="AA1371" s="8">
        <v>0</v>
      </c>
      <c r="AB1371" s="8">
        <v>0</v>
      </c>
      <c r="AC1371" s="8">
        <v>0</v>
      </c>
      <c r="AD1371" s="8">
        <v>0</v>
      </c>
      <c r="AE1371" s="8">
        <v>10</v>
      </c>
      <c r="AF1371" s="8">
        <v>1</v>
      </c>
      <c r="AG1371" s="8">
        <v>3</v>
      </c>
      <c r="AH1371" s="12">
        <v>6</v>
      </c>
      <c r="AI1371" s="12">
        <v>1</v>
      </c>
      <c r="AJ1371" s="12">
        <v>0</v>
      </c>
      <c r="AK1371" s="12">
        <v>1.5</v>
      </c>
      <c r="AL1371" s="8">
        <v>0</v>
      </c>
      <c r="AM1371" s="8">
        <v>0</v>
      </c>
      <c r="AN1371" s="8">
        <v>0</v>
      </c>
      <c r="AO1371" s="8">
        <v>3</v>
      </c>
      <c r="AP1371" s="8">
        <v>5000</v>
      </c>
      <c r="AQ1371" s="8">
        <v>3</v>
      </c>
      <c r="AR1371" s="8">
        <v>0</v>
      </c>
      <c r="AS1371" s="12">
        <v>0</v>
      </c>
      <c r="AT1371" s="8" t="s">
        <v>153</v>
      </c>
      <c r="AU1371" s="8"/>
      <c r="AV1371" s="11" t="s">
        <v>189</v>
      </c>
      <c r="AW1371" s="8" t="s">
        <v>159</v>
      </c>
      <c r="AX1371" s="10">
        <v>10000007</v>
      </c>
      <c r="AY1371" s="10">
        <v>70103003</v>
      </c>
      <c r="AZ1371" s="9" t="s">
        <v>156</v>
      </c>
      <c r="BA1371" s="8" t="s">
        <v>1877</v>
      </c>
      <c r="BB1371" s="17">
        <v>0</v>
      </c>
      <c r="BC1371" s="17">
        <v>0</v>
      </c>
      <c r="BD1371" s="23" t="s">
        <v>1718</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19.5" customHeight="1" spans="3:76">
      <c r="C1372" s="10">
        <v>79003002</v>
      </c>
      <c r="D1372" s="9" t="s">
        <v>1826</v>
      </c>
      <c r="E1372" s="10">
        <v>1</v>
      </c>
      <c r="F1372" s="12">
        <v>80000001</v>
      </c>
      <c r="G1372" s="10">
        <v>0</v>
      </c>
      <c r="H1372" s="10">
        <v>0</v>
      </c>
      <c r="I1372" s="10">
        <v>1</v>
      </c>
      <c r="J1372" s="10">
        <v>0</v>
      </c>
      <c r="K1372" s="10">
        <v>0</v>
      </c>
      <c r="L1372" s="8">
        <v>0</v>
      </c>
      <c r="M1372" s="8">
        <v>0</v>
      </c>
      <c r="N1372" s="28">
        <v>2</v>
      </c>
      <c r="O1372" s="8">
        <v>1</v>
      </c>
      <c r="P1372" s="8">
        <v>0.25</v>
      </c>
      <c r="Q1372" s="8">
        <v>0</v>
      </c>
      <c r="R1372" s="12">
        <v>101</v>
      </c>
      <c r="S1372" s="8">
        <v>0</v>
      </c>
      <c r="T1372" s="8">
        <v>1</v>
      </c>
      <c r="U1372" s="8">
        <v>2</v>
      </c>
      <c r="V1372" s="8">
        <v>0</v>
      </c>
      <c r="W1372" s="8">
        <v>1.5</v>
      </c>
      <c r="X1372" s="8"/>
      <c r="Y1372" s="8">
        <v>0</v>
      </c>
      <c r="Z1372" s="8">
        <v>1</v>
      </c>
      <c r="AA1372" s="8">
        <v>0</v>
      </c>
      <c r="AB1372" s="8">
        <v>0</v>
      </c>
      <c r="AC1372" s="8">
        <v>0</v>
      </c>
      <c r="AD1372" s="8">
        <v>0</v>
      </c>
      <c r="AE1372" s="8">
        <v>15</v>
      </c>
      <c r="AF1372" s="8">
        <v>1</v>
      </c>
      <c r="AG1372" s="8" t="s">
        <v>165</v>
      </c>
      <c r="AH1372" s="12">
        <v>0</v>
      </c>
      <c r="AI1372" s="12">
        <v>0</v>
      </c>
      <c r="AJ1372" s="12">
        <v>0</v>
      </c>
      <c r="AK1372" s="12">
        <v>0</v>
      </c>
      <c r="AL1372" s="8">
        <v>0</v>
      </c>
      <c r="AM1372" s="8">
        <v>0</v>
      </c>
      <c r="AN1372" s="8">
        <v>0</v>
      </c>
      <c r="AO1372" s="8">
        <v>0.5</v>
      </c>
      <c r="AP1372" s="8">
        <v>100000</v>
      </c>
      <c r="AQ1372" s="8">
        <v>0.5</v>
      </c>
      <c r="AR1372" s="8">
        <v>0</v>
      </c>
      <c r="AS1372" s="12">
        <v>0</v>
      </c>
      <c r="AT1372" s="211" t="s">
        <v>1741</v>
      </c>
      <c r="AU1372" s="12"/>
      <c r="AV1372" s="11" t="s">
        <v>154</v>
      </c>
      <c r="AW1372" s="8" t="s">
        <v>159</v>
      </c>
      <c r="AX1372" s="10">
        <v>10000007</v>
      </c>
      <c r="AY1372" s="10">
        <v>70202004</v>
      </c>
      <c r="AZ1372" s="11" t="s">
        <v>215</v>
      </c>
      <c r="BA1372" s="11" t="s">
        <v>216</v>
      </c>
      <c r="BB1372" s="17">
        <v>0</v>
      </c>
      <c r="BC1372" s="17">
        <v>0</v>
      </c>
      <c r="BD1372" s="23" t="s">
        <v>1875</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20.1" customHeight="1" spans="3:76">
      <c r="C1373" s="10">
        <v>80000001</v>
      </c>
      <c r="D1373" s="9" t="s">
        <v>1926</v>
      </c>
      <c r="E1373" s="8">
        <v>1</v>
      </c>
      <c r="F1373" s="12">
        <v>80000001</v>
      </c>
      <c r="G1373" s="10">
        <v>0</v>
      </c>
      <c r="H1373" s="10">
        <v>0</v>
      </c>
      <c r="I1373" s="10">
        <v>1</v>
      </c>
      <c r="J1373" s="10">
        <v>0</v>
      </c>
      <c r="K1373" s="10">
        <v>0</v>
      </c>
      <c r="L1373" s="8">
        <v>0</v>
      </c>
      <c r="M1373" s="8">
        <v>0</v>
      </c>
      <c r="N1373" s="8">
        <v>1</v>
      </c>
      <c r="O1373" s="8">
        <v>0</v>
      </c>
      <c r="P1373" s="8">
        <v>0</v>
      </c>
      <c r="Q1373" s="8">
        <v>0</v>
      </c>
      <c r="R1373" s="12">
        <v>0</v>
      </c>
      <c r="S1373" s="8">
        <v>0</v>
      </c>
      <c r="T1373" s="8">
        <v>1</v>
      </c>
      <c r="U1373" s="8">
        <v>2</v>
      </c>
      <c r="V1373" s="8">
        <v>0</v>
      </c>
      <c r="W1373" s="8">
        <v>1.2</v>
      </c>
      <c r="X1373" s="8"/>
      <c r="Y1373" s="8">
        <v>100</v>
      </c>
      <c r="Z1373" s="8">
        <v>0</v>
      </c>
      <c r="AA1373" s="8">
        <v>0</v>
      </c>
      <c r="AB1373" s="8">
        <v>0</v>
      </c>
      <c r="AC1373" s="8">
        <v>0</v>
      </c>
      <c r="AD1373" s="8">
        <v>0</v>
      </c>
      <c r="AE1373" s="8">
        <v>9</v>
      </c>
      <c r="AF1373" s="8">
        <v>2</v>
      </c>
      <c r="AG1373" s="8" t="s">
        <v>152</v>
      </c>
      <c r="AH1373" s="12">
        <v>2</v>
      </c>
      <c r="AI1373" s="12">
        <v>2</v>
      </c>
      <c r="AJ1373" s="12">
        <v>0</v>
      </c>
      <c r="AK1373" s="12">
        <v>1.5</v>
      </c>
      <c r="AL1373" s="8">
        <v>0</v>
      </c>
      <c r="AM1373" s="8">
        <v>0</v>
      </c>
      <c r="AN1373" s="8">
        <v>0</v>
      </c>
      <c r="AO1373" s="8">
        <v>1</v>
      </c>
      <c r="AP1373" s="8">
        <v>3000</v>
      </c>
      <c r="AQ1373" s="8">
        <v>0.5</v>
      </c>
      <c r="AR1373" s="8">
        <v>0</v>
      </c>
      <c r="AS1373" s="12">
        <v>0</v>
      </c>
      <c r="AT1373" s="8" t="s">
        <v>153</v>
      </c>
      <c r="AU1373" s="8"/>
      <c r="AV1373" s="9" t="s">
        <v>154</v>
      </c>
      <c r="AW1373" s="8">
        <v>0</v>
      </c>
      <c r="AX1373" s="10">
        <v>0</v>
      </c>
      <c r="AY1373" s="10">
        <v>0</v>
      </c>
      <c r="AZ1373" s="9" t="s">
        <v>156</v>
      </c>
      <c r="BA1373" s="8" t="s">
        <v>1927</v>
      </c>
      <c r="BB1373" s="17">
        <v>0</v>
      </c>
      <c r="BC1373" s="17">
        <v>0</v>
      </c>
      <c r="BD1373" s="23" t="s">
        <v>1928</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80000002</v>
      </c>
      <c r="D1374" s="9" t="s">
        <v>1929</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1927</v>
      </c>
      <c r="BB1374" s="17">
        <v>0</v>
      </c>
      <c r="BC1374" s="17">
        <v>0</v>
      </c>
      <c r="BD1374" s="23" t="s">
        <v>1687</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80000003</v>
      </c>
      <c r="D1375" s="9" t="s">
        <v>1930</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1927</v>
      </c>
      <c r="BB1375" s="17">
        <v>0</v>
      </c>
      <c r="BC1375" s="17">
        <v>0</v>
      </c>
      <c r="BD1375" s="23" t="s">
        <v>1931</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80000004</v>
      </c>
      <c r="D1376" s="9" t="s">
        <v>1932</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1927</v>
      </c>
      <c r="BB1376" s="17">
        <v>0</v>
      </c>
      <c r="BC1376" s="17">
        <v>0</v>
      </c>
      <c r="BD1376" s="23" t="s">
        <v>1933</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80000005</v>
      </c>
      <c r="D1377" s="9" t="s">
        <v>1934</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1927</v>
      </c>
      <c r="BB1377" s="17">
        <v>0</v>
      </c>
      <c r="BC1377" s="17">
        <v>0</v>
      </c>
      <c r="BD1377" s="23" t="s">
        <v>1935</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80000006</v>
      </c>
      <c r="D1378" s="9" t="s">
        <v>1936</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1927</v>
      </c>
      <c r="BB1378" s="17">
        <v>0</v>
      </c>
      <c r="BC1378" s="17">
        <v>0</v>
      </c>
      <c r="BD1378" s="23" t="s">
        <v>1937</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80000007</v>
      </c>
      <c r="D1379" s="9" t="s">
        <v>1938</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1927</v>
      </c>
      <c r="BB1379" s="17">
        <v>0</v>
      </c>
      <c r="BC1379" s="17">
        <v>0</v>
      </c>
      <c r="BD1379" s="23" t="s">
        <v>1939</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80000008</v>
      </c>
      <c r="D1380" s="9" t="s">
        <v>1940</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1927</v>
      </c>
      <c r="BB1380" s="17">
        <v>0</v>
      </c>
      <c r="BC1380" s="17">
        <v>0</v>
      </c>
      <c r="BD1380" s="23" t="s">
        <v>561</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80001001</v>
      </c>
      <c r="D1381" s="9" t="s">
        <v>219</v>
      </c>
      <c r="E1381" s="8">
        <v>1</v>
      </c>
      <c r="F1381" s="12">
        <v>80000001</v>
      </c>
      <c r="G1381" s="10">
        <v>0</v>
      </c>
      <c r="H1381" s="10">
        <v>0</v>
      </c>
      <c r="I1381" s="10">
        <v>1</v>
      </c>
      <c r="J1381" s="10">
        <v>0</v>
      </c>
      <c r="K1381" s="10">
        <v>0</v>
      </c>
      <c r="L1381" s="8">
        <v>0</v>
      </c>
      <c r="M1381" s="8">
        <v>0</v>
      </c>
      <c r="N1381" s="8">
        <v>5</v>
      </c>
      <c r="O1381" s="8">
        <v>0</v>
      </c>
      <c r="P1381" s="8">
        <v>0</v>
      </c>
      <c r="Q1381" s="8">
        <v>0</v>
      </c>
      <c r="R1381" s="12">
        <v>0</v>
      </c>
      <c r="S1381" s="8">
        <v>0</v>
      </c>
      <c r="T1381" s="8">
        <v>1</v>
      </c>
      <c r="U1381" s="8">
        <v>2</v>
      </c>
      <c r="V1381" s="8">
        <v>0</v>
      </c>
      <c r="W1381" s="8">
        <v>0</v>
      </c>
      <c r="X1381" s="8"/>
      <c r="Y1381" s="8">
        <v>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220</v>
      </c>
      <c r="BB1381" s="17">
        <v>0</v>
      </c>
      <c r="BC1381" s="17">
        <v>0</v>
      </c>
      <c r="BD1381" s="23" t="s">
        <v>221</v>
      </c>
      <c r="BE1381" s="8">
        <v>0</v>
      </c>
      <c r="BF1381" s="8">
        <v>0</v>
      </c>
      <c r="BG1381" s="8"/>
      <c r="BH1381" s="8"/>
      <c r="BI1381" s="8"/>
      <c r="BJ1381" s="8">
        <v>80002001</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80001002</v>
      </c>
      <c r="D1382" s="9" t="s">
        <v>222</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223</v>
      </c>
      <c r="BB1382" s="17">
        <v>0</v>
      </c>
      <c r="BC1382" s="17">
        <v>0</v>
      </c>
      <c r="BD1382" s="23" t="s">
        <v>224</v>
      </c>
      <c r="BE1382" s="8"/>
      <c r="BF1382" s="8">
        <v>0</v>
      </c>
      <c r="BG1382" s="8"/>
      <c r="BH1382" s="8"/>
      <c r="BI1382" s="8"/>
      <c r="BJ1382" s="8">
        <v>80002002</v>
      </c>
      <c r="BK1382" s="8">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80001003</v>
      </c>
      <c r="D1383" s="9" t="s">
        <v>225</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226</v>
      </c>
      <c r="BB1383" s="17">
        <v>0</v>
      </c>
      <c r="BC1383" s="17">
        <v>0</v>
      </c>
      <c r="BD1383" s="23" t="s">
        <v>227</v>
      </c>
      <c r="BE1383" s="8"/>
      <c r="BF1383" s="8">
        <v>0</v>
      </c>
      <c r="BG1383" s="8"/>
      <c r="BH1383" s="8"/>
      <c r="BI1383" s="8"/>
      <c r="BJ1383" s="8">
        <v>80002003</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80001004</v>
      </c>
      <c r="D1384" s="9" t="s">
        <v>228</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229</v>
      </c>
      <c r="BB1384" s="17">
        <v>0</v>
      </c>
      <c r="BC1384" s="17">
        <v>0</v>
      </c>
      <c r="BD1384" s="23" t="s">
        <v>230</v>
      </c>
      <c r="BE1384" s="8"/>
      <c r="BF1384" s="8">
        <v>0</v>
      </c>
      <c r="BG1384" s="8"/>
      <c r="BH1384" s="8"/>
      <c r="BI1384" s="8"/>
      <c r="BJ1384" s="8">
        <v>80002004</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80001005</v>
      </c>
      <c r="D1385" s="9" t="s">
        <v>231</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232</v>
      </c>
      <c r="BB1385" s="17">
        <v>0</v>
      </c>
      <c r="BC1385" s="17">
        <v>0</v>
      </c>
      <c r="BD1385" s="23" t="s">
        <v>233</v>
      </c>
      <c r="BE1385" s="8"/>
      <c r="BF1385" s="8">
        <v>0</v>
      </c>
      <c r="BG1385" s="8"/>
      <c r="BH1385" s="8"/>
      <c r="BI1385" s="8"/>
      <c r="BJ1385" s="8">
        <v>80002005</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31">
        <v>80001006</v>
      </c>
      <c r="D1386" s="79" t="s">
        <v>234</v>
      </c>
      <c r="E1386" s="31">
        <v>1</v>
      </c>
      <c r="F1386" s="12">
        <v>80000001</v>
      </c>
      <c r="G1386" s="31">
        <v>0</v>
      </c>
      <c r="H1386" s="31">
        <v>0</v>
      </c>
      <c r="I1386" s="10">
        <v>1</v>
      </c>
      <c r="J1386" s="10">
        <v>0</v>
      </c>
      <c r="K1386" s="31">
        <v>0</v>
      </c>
      <c r="L1386" s="31">
        <v>0</v>
      </c>
      <c r="M1386" s="31">
        <v>0</v>
      </c>
      <c r="N1386" s="31">
        <v>5</v>
      </c>
      <c r="O1386" s="31">
        <v>0</v>
      </c>
      <c r="P1386" s="31">
        <v>0</v>
      </c>
      <c r="Q1386" s="31">
        <v>0</v>
      </c>
      <c r="R1386" s="12">
        <v>0</v>
      </c>
      <c r="S1386" s="31">
        <v>0</v>
      </c>
      <c r="T1386" s="31">
        <v>1</v>
      </c>
      <c r="U1386" s="31">
        <v>2</v>
      </c>
      <c r="V1386" s="31">
        <v>0</v>
      </c>
      <c r="W1386" s="8">
        <v>1</v>
      </c>
      <c r="X1386" s="8"/>
      <c r="Y1386" s="8">
        <v>0</v>
      </c>
      <c r="Z1386" s="31">
        <v>0</v>
      </c>
      <c r="AA1386" s="31">
        <v>0</v>
      </c>
      <c r="AB1386" s="31">
        <v>0</v>
      </c>
      <c r="AC1386" s="31">
        <v>0</v>
      </c>
      <c r="AD1386" s="31">
        <v>0</v>
      </c>
      <c r="AE1386" s="31">
        <v>9</v>
      </c>
      <c r="AF1386" s="31">
        <v>2</v>
      </c>
      <c r="AG1386" s="31" t="s">
        <v>152</v>
      </c>
      <c r="AH1386" s="31">
        <v>2</v>
      </c>
      <c r="AI1386" s="31">
        <v>2</v>
      </c>
      <c r="AJ1386" s="12">
        <v>0</v>
      </c>
      <c r="AK1386" s="31">
        <v>1.5</v>
      </c>
      <c r="AL1386" s="31">
        <v>0</v>
      </c>
      <c r="AM1386" s="31">
        <v>0</v>
      </c>
      <c r="AN1386" s="31">
        <v>0</v>
      </c>
      <c r="AO1386" s="31">
        <v>1</v>
      </c>
      <c r="AP1386" s="31">
        <v>3000</v>
      </c>
      <c r="AQ1386" s="31">
        <v>0.5</v>
      </c>
      <c r="AR1386" s="31">
        <v>0</v>
      </c>
      <c r="AS1386" s="31">
        <v>0</v>
      </c>
      <c r="AT1386" s="31" t="s">
        <v>153</v>
      </c>
      <c r="AU1386" s="31"/>
      <c r="AV1386" s="79" t="s">
        <v>154</v>
      </c>
      <c r="AW1386" s="31">
        <v>0</v>
      </c>
      <c r="AX1386" s="31">
        <v>0</v>
      </c>
      <c r="AY1386" s="31">
        <v>0</v>
      </c>
      <c r="AZ1386" s="79" t="s">
        <v>156</v>
      </c>
      <c r="BA1386" s="31" t="s">
        <v>235</v>
      </c>
      <c r="BB1386" s="31">
        <v>0</v>
      </c>
      <c r="BC1386" s="31">
        <v>0</v>
      </c>
      <c r="BD1386" s="33" t="s">
        <v>236</v>
      </c>
      <c r="BE1386" s="31"/>
      <c r="BF1386" s="8">
        <v>0</v>
      </c>
      <c r="BG1386" s="31"/>
      <c r="BH1386" s="31"/>
      <c r="BI1386" s="31"/>
      <c r="BJ1386" s="31">
        <v>80002006</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10">
        <v>80001007</v>
      </c>
      <c r="D1387" s="9" t="s">
        <v>237</v>
      </c>
      <c r="E1387" s="8">
        <v>1</v>
      </c>
      <c r="F1387" s="12">
        <v>80000001</v>
      </c>
      <c r="G1387" s="10">
        <v>0</v>
      </c>
      <c r="H1387" s="10">
        <v>0</v>
      </c>
      <c r="I1387" s="10">
        <v>1</v>
      </c>
      <c r="J1387" s="10">
        <v>0</v>
      </c>
      <c r="K1387" s="10">
        <v>0</v>
      </c>
      <c r="L1387" s="8">
        <v>0</v>
      </c>
      <c r="M1387" s="8">
        <v>0</v>
      </c>
      <c r="N1387" s="8">
        <v>2</v>
      </c>
      <c r="O1387" s="8">
        <v>3</v>
      </c>
      <c r="P1387" s="8">
        <v>0.1</v>
      </c>
      <c r="Q1387" s="8">
        <v>0</v>
      </c>
      <c r="R1387" s="12">
        <v>0</v>
      </c>
      <c r="S1387" s="8">
        <v>0</v>
      </c>
      <c r="T1387" s="8">
        <v>1</v>
      </c>
      <c r="U1387" s="8">
        <v>2</v>
      </c>
      <c r="V1387" s="8">
        <v>0</v>
      </c>
      <c r="W1387" s="8">
        <v>1</v>
      </c>
      <c r="X1387" s="8"/>
      <c r="Y1387" s="8">
        <v>0</v>
      </c>
      <c r="Z1387" s="8">
        <v>0</v>
      </c>
      <c r="AA1387" s="8">
        <v>0</v>
      </c>
      <c r="AB1387" s="8">
        <v>0</v>
      </c>
      <c r="AC1387" s="8">
        <v>0</v>
      </c>
      <c r="AD1387" s="8">
        <v>0</v>
      </c>
      <c r="AE1387" s="8">
        <v>9</v>
      </c>
      <c r="AF1387" s="8">
        <v>1</v>
      </c>
      <c r="AG1387" s="8">
        <v>0</v>
      </c>
      <c r="AH1387" s="12">
        <v>1</v>
      </c>
      <c r="AI1387" s="12">
        <v>2</v>
      </c>
      <c r="AJ1387" s="12">
        <v>0</v>
      </c>
      <c r="AK1387" s="12">
        <v>1.5</v>
      </c>
      <c r="AL1387" s="8">
        <v>0</v>
      </c>
      <c r="AM1387" s="8">
        <v>0</v>
      </c>
      <c r="AN1387" s="8">
        <v>0</v>
      </c>
      <c r="AO1387" s="8">
        <v>1</v>
      </c>
      <c r="AP1387" s="8">
        <v>3000</v>
      </c>
      <c r="AQ1387" s="8">
        <v>0.5</v>
      </c>
      <c r="AR1387" s="8">
        <v>0</v>
      </c>
      <c r="AS1387" s="12">
        <v>0</v>
      </c>
      <c r="AT1387" s="8" t="s">
        <v>153</v>
      </c>
      <c r="AU1387" s="8"/>
      <c r="AV1387" s="9" t="s">
        <v>154</v>
      </c>
      <c r="AW1387" s="8">
        <v>0</v>
      </c>
      <c r="AX1387" s="10">
        <v>0</v>
      </c>
      <c r="AY1387" s="10">
        <v>0</v>
      </c>
      <c r="AZ1387" s="9" t="s">
        <v>156</v>
      </c>
      <c r="BA1387" s="8"/>
      <c r="BB1387" s="17">
        <v>0</v>
      </c>
      <c r="BC1387" s="17">
        <v>0</v>
      </c>
      <c r="BD1387" s="23" t="s">
        <v>238</v>
      </c>
      <c r="BE1387" s="8"/>
      <c r="BF1387" s="8">
        <v>0</v>
      </c>
      <c r="BG1387" s="8"/>
      <c r="BH1387" s="8"/>
      <c r="BI1387" s="8"/>
      <c r="BJ1387" s="8">
        <v>80002007</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80001008</v>
      </c>
      <c r="D1388" s="9" t="s">
        <v>239</v>
      </c>
      <c r="E1388" s="8">
        <v>1</v>
      </c>
      <c r="F1388" s="12">
        <v>80000001</v>
      </c>
      <c r="G1388" s="10">
        <v>0</v>
      </c>
      <c r="H1388" s="10">
        <v>0</v>
      </c>
      <c r="I1388" s="10">
        <v>1</v>
      </c>
      <c r="J1388" s="10">
        <v>0</v>
      </c>
      <c r="K1388" s="10">
        <v>0</v>
      </c>
      <c r="L1388" s="8">
        <v>0</v>
      </c>
      <c r="M1388" s="8">
        <v>0</v>
      </c>
      <c r="N1388" s="8">
        <v>2</v>
      </c>
      <c r="O1388" s="8">
        <v>3</v>
      </c>
      <c r="P1388" s="8">
        <v>0.2</v>
      </c>
      <c r="Q1388" s="8">
        <v>0</v>
      </c>
      <c r="R1388" s="12">
        <v>0</v>
      </c>
      <c r="S1388" s="8">
        <v>0</v>
      </c>
      <c r="T1388" s="8">
        <v>1</v>
      </c>
      <c r="U1388" s="8">
        <v>2</v>
      </c>
      <c r="V1388" s="8">
        <v>0</v>
      </c>
      <c r="W1388" s="8">
        <v>0.5</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240</v>
      </c>
      <c r="BE1388" s="8"/>
      <c r="BF1388" s="8">
        <v>0</v>
      </c>
      <c r="BG1388" s="8"/>
      <c r="BH1388" s="8"/>
      <c r="BI1388" s="8"/>
      <c r="BJ1388" s="8">
        <v>80002008</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80001009</v>
      </c>
      <c r="D1389" s="9" t="s">
        <v>241</v>
      </c>
      <c r="E1389" s="8">
        <v>1</v>
      </c>
      <c r="F1389" s="12">
        <v>80000001</v>
      </c>
      <c r="G1389" s="10">
        <v>0</v>
      </c>
      <c r="H1389" s="10">
        <v>0</v>
      </c>
      <c r="I1389" s="10">
        <v>1</v>
      </c>
      <c r="J1389" s="10">
        <v>0</v>
      </c>
      <c r="K1389" s="10">
        <v>0</v>
      </c>
      <c r="L1389" s="8">
        <v>0</v>
      </c>
      <c r="M1389" s="8">
        <v>0</v>
      </c>
      <c r="N1389" s="8">
        <v>5</v>
      </c>
      <c r="O1389" s="8">
        <v>0</v>
      </c>
      <c r="P1389" s="8">
        <v>0</v>
      </c>
      <c r="Q1389" s="8">
        <v>0</v>
      </c>
      <c r="R1389" s="12">
        <v>0</v>
      </c>
      <c r="S1389" s="8">
        <v>0</v>
      </c>
      <c r="T1389" s="8">
        <v>1</v>
      </c>
      <c r="U1389" s="8">
        <v>2</v>
      </c>
      <c r="V1389" s="8">
        <v>0</v>
      </c>
      <c r="W1389" s="8">
        <v>0</v>
      </c>
      <c r="X1389" s="8"/>
      <c r="Y1389" s="8">
        <v>0</v>
      </c>
      <c r="Z1389" s="8">
        <v>0</v>
      </c>
      <c r="AA1389" s="8">
        <v>0</v>
      </c>
      <c r="AB1389" s="8">
        <v>0</v>
      </c>
      <c r="AC1389" s="8">
        <v>0</v>
      </c>
      <c r="AD1389" s="8">
        <v>0</v>
      </c>
      <c r="AE1389" s="8">
        <v>9</v>
      </c>
      <c r="AF1389" s="8">
        <v>2</v>
      </c>
      <c r="AG1389" s="8" t="s">
        <v>152</v>
      </c>
      <c r="AH1389" s="12">
        <v>2</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t="s">
        <v>242</v>
      </c>
      <c r="BB1389" s="17">
        <v>0</v>
      </c>
      <c r="BC1389" s="17">
        <v>0</v>
      </c>
      <c r="BD1389" s="23" t="s">
        <v>243</v>
      </c>
      <c r="BE1389" s="8"/>
      <c r="BF1389" s="8">
        <v>0</v>
      </c>
      <c r="BG1389" s="8"/>
      <c r="BH1389" s="8"/>
      <c r="BI1389" s="8"/>
      <c r="BJ1389" s="8">
        <v>80002009</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80001010</v>
      </c>
      <c r="D1390" s="9" t="s">
        <v>244</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245</v>
      </c>
      <c r="BB1390" s="17">
        <v>0</v>
      </c>
      <c r="BC1390" s="17">
        <v>0</v>
      </c>
      <c r="BD1390" s="23" t="s">
        <v>246</v>
      </c>
      <c r="BE1390" s="8"/>
      <c r="BF1390" s="8">
        <v>0</v>
      </c>
      <c r="BG1390" s="8"/>
      <c r="BH1390" s="8"/>
      <c r="BI1390" s="8"/>
      <c r="BJ1390" s="8">
        <v>80002010</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80001011</v>
      </c>
      <c r="D1391" s="9" t="s">
        <v>247</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248</v>
      </c>
      <c r="BB1391" s="17">
        <v>0</v>
      </c>
      <c r="BC1391" s="17">
        <v>0</v>
      </c>
      <c r="BD1391" s="23" t="s">
        <v>249</v>
      </c>
      <c r="BE1391" s="8"/>
      <c r="BF1391" s="8">
        <v>0</v>
      </c>
      <c r="BG1391" s="8"/>
      <c r="BH1391" s="8"/>
      <c r="BI1391" s="8"/>
      <c r="BJ1391" s="8">
        <v>80002011</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80001012</v>
      </c>
      <c r="D1392" s="9" t="s">
        <v>250</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251</v>
      </c>
      <c r="BB1392" s="17">
        <v>0</v>
      </c>
      <c r="BC1392" s="17">
        <v>0</v>
      </c>
      <c r="BD1392" s="23" t="s">
        <v>252</v>
      </c>
      <c r="BE1392" s="8"/>
      <c r="BF1392" s="8">
        <v>0</v>
      </c>
      <c r="BG1392" s="8"/>
      <c r="BH1392" s="8"/>
      <c r="BI1392" s="8"/>
      <c r="BJ1392" s="8">
        <v>80002012</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80001013</v>
      </c>
      <c r="D1393" s="9" t="s">
        <v>253</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254</v>
      </c>
      <c r="BB1393" s="17">
        <v>0</v>
      </c>
      <c r="BC1393" s="17">
        <v>0</v>
      </c>
      <c r="BD1393" s="23" t="s">
        <v>255</v>
      </c>
      <c r="BE1393" s="8"/>
      <c r="BF1393" s="8">
        <v>0</v>
      </c>
      <c r="BG1393" s="8"/>
      <c r="BH1393" s="8"/>
      <c r="BI1393" s="8"/>
      <c r="BJ1393" s="8">
        <v>80002013</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80001014</v>
      </c>
      <c r="D1394" s="9" t="s">
        <v>256</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257</v>
      </c>
      <c r="BB1394" s="17">
        <v>0</v>
      </c>
      <c r="BC1394" s="17">
        <v>0</v>
      </c>
      <c r="BD1394" s="23" t="s">
        <v>258</v>
      </c>
      <c r="BE1394" s="8"/>
      <c r="BF1394" s="8">
        <v>0</v>
      </c>
      <c r="BG1394" s="8"/>
      <c r="BH1394" s="8"/>
      <c r="BI1394" s="8"/>
      <c r="BJ1394" s="8">
        <v>80002014</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31">
        <v>80001015</v>
      </c>
      <c r="D1395" s="79" t="s">
        <v>259</v>
      </c>
      <c r="E1395" s="31">
        <v>1</v>
      </c>
      <c r="F1395" s="12">
        <v>80000001</v>
      </c>
      <c r="G1395" s="31">
        <v>0</v>
      </c>
      <c r="H1395" s="31">
        <v>0</v>
      </c>
      <c r="I1395" s="10">
        <v>1</v>
      </c>
      <c r="J1395" s="10">
        <v>0</v>
      </c>
      <c r="K1395" s="31">
        <v>0</v>
      </c>
      <c r="L1395" s="31">
        <v>0</v>
      </c>
      <c r="M1395" s="31">
        <v>0</v>
      </c>
      <c r="N1395" s="31">
        <v>2</v>
      </c>
      <c r="O1395" s="31">
        <v>0</v>
      </c>
      <c r="P1395" s="31">
        <v>0</v>
      </c>
      <c r="Q1395" s="31">
        <v>0</v>
      </c>
      <c r="R1395" s="12">
        <v>0</v>
      </c>
      <c r="S1395" s="31">
        <v>0</v>
      </c>
      <c r="T1395" s="31">
        <v>1</v>
      </c>
      <c r="U1395" s="31">
        <v>2</v>
      </c>
      <c r="V1395" s="31">
        <v>0</v>
      </c>
      <c r="W1395" s="31">
        <v>0</v>
      </c>
      <c r="X1395" s="31"/>
      <c r="Y1395" s="31">
        <v>0</v>
      </c>
      <c r="Z1395" s="31">
        <v>0</v>
      </c>
      <c r="AA1395" s="31">
        <v>0</v>
      </c>
      <c r="AB1395" s="31">
        <v>0</v>
      </c>
      <c r="AC1395" s="31">
        <v>0</v>
      </c>
      <c r="AD1395" s="31">
        <v>0</v>
      </c>
      <c r="AE1395" s="31">
        <v>9</v>
      </c>
      <c r="AF1395" s="31">
        <v>2</v>
      </c>
      <c r="AG1395" s="31" t="s">
        <v>152</v>
      </c>
      <c r="AH1395" s="31">
        <v>2</v>
      </c>
      <c r="AI1395" s="31">
        <v>2</v>
      </c>
      <c r="AJ1395" s="12">
        <v>0</v>
      </c>
      <c r="AK1395" s="31">
        <v>1.5</v>
      </c>
      <c r="AL1395" s="31">
        <v>0</v>
      </c>
      <c r="AM1395" s="31">
        <v>0</v>
      </c>
      <c r="AN1395" s="31">
        <v>0</v>
      </c>
      <c r="AO1395" s="31">
        <v>1</v>
      </c>
      <c r="AP1395" s="31">
        <v>3000</v>
      </c>
      <c r="AQ1395" s="31">
        <v>0.5</v>
      </c>
      <c r="AR1395" s="31">
        <v>0</v>
      </c>
      <c r="AS1395" s="31">
        <v>0</v>
      </c>
      <c r="AT1395" s="31" t="s">
        <v>153</v>
      </c>
      <c r="AU1395" s="31"/>
      <c r="AV1395" s="79" t="s">
        <v>154</v>
      </c>
      <c r="AW1395" s="31">
        <v>0</v>
      </c>
      <c r="AX1395" s="31">
        <v>0</v>
      </c>
      <c r="AY1395" s="31">
        <v>0</v>
      </c>
      <c r="AZ1395" s="79" t="s">
        <v>156</v>
      </c>
      <c r="BA1395" s="31" t="s">
        <v>260</v>
      </c>
      <c r="BB1395" s="31">
        <v>0</v>
      </c>
      <c r="BC1395" s="31">
        <v>0</v>
      </c>
      <c r="BD1395" s="33" t="s">
        <v>261</v>
      </c>
      <c r="BE1395" s="31"/>
      <c r="BF1395" s="8">
        <v>0</v>
      </c>
      <c r="BG1395" s="31"/>
      <c r="BH1395" s="31"/>
      <c r="BI1395" s="31"/>
      <c r="BJ1395" s="31">
        <v>80002015</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10">
        <v>80001016</v>
      </c>
      <c r="D1396" s="9" t="s">
        <v>262</v>
      </c>
      <c r="E1396" s="8">
        <v>1</v>
      </c>
      <c r="F1396" s="12">
        <v>80000001</v>
      </c>
      <c r="G1396" s="10">
        <v>0</v>
      </c>
      <c r="H1396" s="10">
        <v>0</v>
      </c>
      <c r="I1396" s="10">
        <v>1</v>
      </c>
      <c r="J1396" s="10">
        <v>0</v>
      </c>
      <c r="K1396" s="10">
        <v>0</v>
      </c>
      <c r="L1396" s="8">
        <v>0</v>
      </c>
      <c r="M1396" s="8">
        <v>0</v>
      </c>
      <c r="N1396" s="8">
        <v>5</v>
      </c>
      <c r="O1396" s="8">
        <v>0</v>
      </c>
      <c r="P1396" s="8">
        <v>0</v>
      </c>
      <c r="Q1396" s="8">
        <v>0</v>
      </c>
      <c r="R1396" s="12">
        <v>0</v>
      </c>
      <c r="S1396" s="8">
        <v>0</v>
      </c>
      <c r="T1396" s="8">
        <v>1</v>
      </c>
      <c r="U1396" s="8">
        <v>2</v>
      </c>
      <c r="V1396" s="8">
        <v>0</v>
      </c>
      <c r="W1396" s="8">
        <v>0</v>
      </c>
      <c r="X1396" s="8"/>
      <c r="Y1396" s="8">
        <v>0</v>
      </c>
      <c r="Z1396" s="8">
        <v>0</v>
      </c>
      <c r="AA1396" s="8">
        <v>0</v>
      </c>
      <c r="AB1396" s="8">
        <v>0</v>
      </c>
      <c r="AC1396" s="8">
        <v>0</v>
      </c>
      <c r="AD1396" s="8">
        <v>0</v>
      </c>
      <c r="AE1396" s="8">
        <v>9</v>
      </c>
      <c r="AF1396" s="8">
        <v>2</v>
      </c>
      <c r="AG1396" s="8" t="s">
        <v>152</v>
      </c>
      <c r="AH1396" s="12">
        <v>2</v>
      </c>
      <c r="AI1396" s="12">
        <v>2</v>
      </c>
      <c r="AJ1396" s="12">
        <v>0</v>
      </c>
      <c r="AK1396" s="12">
        <v>1.5</v>
      </c>
      <c r="AL1396" s="8">
        <v>0</v>
      </c>
      <c r="AM1396" s="8">
        <v>0</v>
      </c>
      <c r="AN1396" s="8">
        <v>0</v>
      </c>
      <c r="AO1396" s="8">
        <v>1</v>
      </c>
      <c r="AP1396" s="8">
        <v>3000</v>
      </c>
      <c r="AQ1396" s="8">
        <v>0.5</v>
      </c>
      <c r="AR1396" s="8">
        <v>0</v>
      </c>
      <c r="AS1396" s="12">
        <v>0</v>
      </c>
      <c r="AT1396" s="8" t="s">
        <v>153</v>
      </c>
      <c r="AU1396" s="8"/>
      <c r="AV1396" s="9" t="s">
        <v>154</v>
      </c>
      <c r="AW1396" s="8">
        <v>0</v>
      </c>
      <c r="AX1396" s="10">
        <v>0</v>
      </c>
      <c r="AY1396" s="10">
        <v>0</v>
      </c>
      <c r="AZ1396" s="9" t="s">
        <v>156</v>
      </c>
      <c r="BA1396" s="8" t="s">
        <v>263</v>
      </c>
      <c r="BB1396" s="17">
        <v>0</v>
      </c>
      <c r="BC1396" s="17">
        <v>0</v>
      </c>
      <c r="BD1396" s="23" t="s">
        <v>264</v>
      </c>
      <c r="BE1396" s="8"/>
      <c r="BF1396" s="8">
        <v>0</v>
      </c>
      <c r="BG1396" s="8"/>
      <c r="BH1396" s="8"/>
      <c r="BI1396" s="8"/>
      <c r="BJ1396" s="8">
        <v>80002016</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80001017</v>
      </c>
      <c r="D1397" s="9" t="s">
        <v>265</v>
      </c>
      <c r="E1397" s="8">
        <v>1</v>
      </c>
      <c r="F1397" s="12">
        <v>80000001</v>
      </c>
      <c r="G1397" s="10">
        <v>0</v>
      </c>
      <c r="H1397" s="10">
        <v>0</v>
      </c>
      <c r="I1397" s="10">
        <v>1</v>
      </c>
      <c r="J1397" s="10">
        <v>0</v>
      </c>
      <c r="K1397" s="10">
        <v>0</v>
      </c>
      <c r="L1397" s="8">
        <v>0</v>
      </c>
      <c r="M1397" s="8">
        <v>0</v>
      </c>
      <c r="N1397" s="8">
        <v>2</v>
      </c>
      <c r="O1397" s="8">
        <v>3</v>
      </c>
      <c r="P1397" s="8">
        <v>0.1</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80010171</v>
      </c>
      <c r="AT1397" s="8" t="s">
        <v>153</v>
      </c>
      <c r="AU1397" s="8"/>
      <c r="AV1397" s="9" t="s">
        <v>154</v>
      </c>
      <c r="AW1397" s="8">
        <v>0</v>
      </c>
      <c r="AX1397" s="10">
        <v>0</v>
      </c>
      <c r="AY1397" s="10">
        <v>0</v>
      </c>
      <c r="AZ1397" s="9" t="s">
        <v>156</v>
      </c>
      <c r="BA1397" s="8"/>
      <c r="BB1397" s="17">
        <v>0</v>
      </c>
      <c r="BC1397" s="17">
        <v>0</v>
      </c>
      <c r="BD1397" s="33" t="s">
        <v>266</v>
      </c>
      <c r="BE1397" s="8"/>
      <c r="BF1397" s="8">
        <v>0</v>
      </c>
      <c r="BG1397" s="8"/>
      <c r="BH1397" s="8"/>
      <c r="BI1397" s="8"/>
      <c r="BJ1397" s="8">
        <v>80002017</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80001018</v>
      </c>
      <c r="D1398" s="9" t="s">
        <v>267</v>
      </c>
      <c r="E1398" s="8">
        <v>1</v>
      </c>
      <c r="F1398" s="12">
        <v>80000001</v>
      </c>
      <c r="G1398" s="10">
        <v>0</v>
      </c>
      <c r="H1398" s="10">
        <v>0</v>
      </c>
      <c r="I1398" s="10">
        <v>1</v>
      </c>
      <c r="J1398" s="10">
        <v>0</v>
      </c>
      <c r="K1398" s="10">
        <v>0</v>
      </c>
      <c r="L1398" s="8">
        <v>0</v>
      </c>
      <c r="M1398" s="8">
        <v>0</v>
      </c>
      <c r="N1398" s="8">
        <v>5</v>
      </c>
      <c r="O1398" s="8">
        <v>0</v>
      </c>
      <c r="P1398" s="8">
        <v>0</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0</v>
      </c>
      <c r="AT1398" s="8" t="s">
        <v>153</v>
      </c>
      <c r="AU1398" s="8"/>
      <c r="AV1398" s="9" t="s">
        <v>154</v>
      </c>
      <c r="AW1398" s="8">
        <v>0</v>
      </c>
      <c r="AX1398" s="10">
        <v>0</v>
      </c>
      <c r="AY1398" s="10">
        <v>0</v>
      </c>
      <c r="AZ1398" s="9" t="s">
        <v>156</v>
      </c>
      <c r="BA1398" s="8" t="s">
        <v>268</v>
      </c>
      <c r="BB1398" s="17">
        <v>0</v>
      </c>
      <c r="BC1398" s="17">
        <v>0</v>
      </c>
      <c r="BD1398" s="23" t="s">
        <v>269</v>
      </c>
      <c r="BE1398" s="8"/>
      <c r="BF1398" s="8">
        <v>0</v>
      </c>
      <c r="BG1398" s="8"/>
      <c r="BH1398" s="8"/>
      <c r="BI1398" s="8"/>
      <c r="BJ1398" s="8">
        <v>80002018</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80001019</v>
      </c>
      <c r="D1399" s="9" t="s">
        <v>270</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271</v>
      </c>
      <c r="BB1399" s="17">
        <v>0</v>
      </c>
      <c r="BC1399" s="17">
        <v>0</v>
      </c>
      <c r="BD1399" s="23" t="s">
        <v>272</v>
      </c>
      <c r="BE1399" s="8"/>
      <c r="BF1399" s="8">
        <v>0</v>
      </c>
      <c r="BG1399" s="8"/>
      <c r="BH1399" s="8"/>
      <c r="BI1399" s="8"/>
      <c r="BJ1399" s="8">
        <v>80002019</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80001020</v>
      </c>
      <c r="D1400" s="9" t="s">
        <v>1941</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1942</v>
      </c>
      <c r="BB1400" s="17">
        <v>0</v>
      </c>
      <c r="BC1400" s="17">
        <v>0</v>
      </c>
      <c r="BD1400" s="23" t="s">
        <v>1943</v>
      </c>
      <c r="BE1400" s="8"/>
      <c r="BF1400" s="8">
        <v>0</v>
      </c>
      <c r="BG1400" s="8"/>
      <c r="BH1400" s="8"/>
      <c r="BI1400" s="8"/>
      <c r="BJ1400" s="8">
        <v>80002020</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25" customHeight="1" spans="3:76">
      <c r="C1401" s="10">
        <v>80001021</v>
      </c>
      <c r="D1401" s="9" t="s">
        <v>768</v>
      </c>
      <c r="E1401" s="10">
        <v>1</v>
      </c>
      <c r="F1401" s="12">
        <v>80000001</v>
      </c>
      <c r="G1401" s="10">
        <v>0</v>
      </c>
      <c r="H1401" s="10">
        <v>0</v>
      </c>
      <c r="I1401" s="10">
        <v>1</v>
      </c>
      <c r="J1401" s="10">
        <v>0</v>
      </c>
      <c r="K1401" s="10">
        <v>0</v>
      </c>
      <c r="L1401" s="8">
        <v>0</v>
      </c>
      <c r="M1401" s="8">
        <v>0</v>
      </c>
      <c r="N1401" s="8">
        <v>2</v>
      </c>
      <c r="O1401" s="8">
        <v>10</v>
      </c>
      <c r="P1401" s="8">
        <v>0.1</v>
      </c>
      <c r="Q1401" s="8">
        <v>0</v>
      </c>
      <c r="R1401" s="12">
        <v>0</v>
      </c>
      <c r="S1401" s="8">
        <v>0</v>
      </c>
      <c r="T1401" s="8">
        <v>1</v>
      </c>
      <c r="U1401" s="8">
        <v>2</v>
      </c>
      <c r="V1401" s="8">
        <v>0</v>
      </c>
      <c r="W1401" s="8">
        <v>2</v>
      </c>
      <c r="X1401" s="8"/>
      <c r="Y1401" s="8">
        <v>0</v>
      </c>
      <c r="Z1401" s="8">
        <v>0</v>
      </c>
      <c r="AA1401" s="8">
        <v>0</v>
      </c>
      <c r="AB1401" s="8">
        <v>0</v>
      </c>
      <c r="AC1401" s="8">
        <v>0</v>
      </c>
      <c r="AD1401" s="8">
        <v>0</v>
      </c>
      <c r="AE1401" s="8">
        <v>5</v>
      </c>
      <c r="AF1401" s="8">
        <v>1</v>
      </c>
      <c r="AG1401" s="8">
        <v>3</v>
      </c>
      <c r="AH1401" s="12">
        <v>1</v>
      </c>
      <c r="AI1401" s="12">
        <v>1</v>
      </c>
      <c r="AJ1401" s="12">
        <v>0</v>
      </c>
      <c r="AK1401" s="12">
        <v>3</v>
      </c>
      <c r="AL1401" s="8">
        <v>0</v>
      </c>
      <c r="AM1401" s="8">
        <v>0</v>
      </c>
      <c r="AN1401" s="8">
        <v>0</v>
      </c>
      <c r="AO1401" s="8">
        <v>3</v>
      </c>
      <c r="AP1401" s="8">
        <v>5000</v>
      </c>
      <c r="AQ1401" s="8">
        <v>0.5</v>
      </c>
      <c r="AR1401" s="8">
        <v>0</v>
      </c>
      <c r="AS1401" s="12">
        <v>0</v>
      </c>
      <c r="AT1401" s="8">
        <v>0</v>
      </c>
      <c r="AU1401" s="8"/>
      <c r="AV1401" s="9" t="s">
        <v>171</v>
      </c>
      <c r="AW1401" s="12" t="s">
        <v>172</v>
      </c>
      <c r="AX1401" s="10">
        <v>10000007</v>
      </c>
      <c r="AY1401" s="159">
        <v>23000080</v>
      </c>
      <c r="AZ1401" s="9" t="s">
        <v>156</v>
      </c>
      <c r="BA1401" s="11" t="s">
        <v>153</v>
      </c>
      <c r="BB1401" s="17">
        <v>0</v>
      </c>
      <c r="BC1401" s="17">
        <v>0</v>
      </c>
      <c r="BD1401" s="23" t="s">
        <v>1944</v>
      </c>
      <c r="BE1401" s="10">
        <v>0</v>
      </c>
      <c r="BF1401" s="8">
        <v>0</v>
      </c>
      <c r="BG1401" s="10"/>
      <c r="BH1401" s="10"/>
      <c r="BI1401" s="10"/>
      <c r="BJ1401" s="10">
        <v>80002021</v>
      </c>
      <c r="BK1401" s="25">
        <v>0</v>
      </c>
      <c r="BL1401" s="12">
        <v>0</v>
      </c>
      <c r="BM1401" s="12">
        <v>0</v>
      </c>
      <c r="BN1401" s="12">
        <v>0</v>
      </c>
      <c r="BO1401" s="12">
        <v>0</v>
      </c>
      <c r="BP1401" s="12">
        <v>0</v>
      </c>
      <c r="BQ1401" s="12">
        <v>0</v>
      </c>
      <c r="BR1401" s="12">
        <v>0</v>
      </c>
      <c r="BS1401" s="12"/>
      <c r="BT1401" s="12"/>
      <c r="BU1401" s="12"/>
      <c r="BV1401" s="12">
        <v>0</v>
      </c>
      <c r="BW1401" s="12">
        <v>0</v>
      </c>
      <c r="BX1401" s="12">
        <v>0</v>
      </c>
    </row>
    <row r="1402" ht="20.1" customHeight="1" spans="3:76">
      <c r="C1402" s="10">
        <v>80001022</v>
      </c>
      <c r="D1402" s="9" t="s">
        <v>770</v>
      </c>
      <c r="E1402" s="10">
        <v>1</v>
      </c>
      <c r="F1402" s="12">
        <v>80000001</v>
      </c>
      <c r="G1402" s="12">
        <v>0</v>
      </c>
      <c r="H1402" s="12">
        <v>0</v>
      </c>
      <c r="I1402" s="10">
        <v>1</v>
      </c>
      <c r="J1402" s="10">
        <v>0</v>
      </c>
      <c r="K1402" s="12">
        <v>0</v>
      </c>
      <c r="L1402" s="12">
        <v>0</v>
      </c>
      <c r="M1402" s="12">
        <v>0</v>
      </c>
      <c r="N1402" s="12">
        <v>2</v>
      </c>
      <c r="O1402" s="12">
        <v>1</v>
      </c>
      <c r="P1402" s="12">
        <v>0.2</v>
      </c>
      <c r="Q1402" s="12">
        <v>0</v>
      </c>
      <c r="R1402" s="12">
        <v>0</v>
      </c>
      <c r="S1402" s="12">
        <v>0</v>
      </c>
      <c r="T1402" s="8">
        <v>1</v>
      </c>
      <c r="U1402" s="12">
        <v>2</v>
      </c>
      <c r="V1402" s="12">
        <v>0</v>
      </c>
      <c r="W1402" s="12">
        <v>0</v>
      </c>
      <c r="X1402" s="12"/>
      <c r="Y1402" s="12">
        <v>0</v>
      </c>
      <c r="Z1402" s="12">
        <v>0</v>
      </c>
      <c r="AA1402" s="12">
        <v>0</v>
      </c>
      <c r="AB1402" s="12">
        <v>0</v>
      </c>
      <c r="AC1402" s="10">
        <v>0</v>
      </c>
      <c r="AD1402" s="12">
        <v>0</v>
      </c>
      <c r="AE1402" s="12">
        <v>15</v>
      </c>
      <c r="AF1402" s="12">
        <v>0</v>
      </c>
      <c r="AG1402" s="12">
        <v>0</v>
      </c>
      <c r="AH1402" s="12">
        <v>7</v>
      </c>
      <c r="AI1402" s="12">
        <v>0</v>
      </c>
      <c r="AJ1402" s="12">
        <v>0</v>
      </c>
      <c r="AK1402" s="12">
        <v>6</v>
      </c>
      <c r="AL1402" s="12">
        <v>0</v>
      </c>
      <c r="AM1402" s="12">
        <v>0</v>
      </c>
      <c r="AN1402" s="12">
        <v>0</v>
      </c>
      <c r="AO1402" s="12">
        <v>0</v>
      </c>
      <c r="AP1402" s="12">
        <v>1000</v>
      </c>
      <c r="AQ1402" s="12">
        <v>0</v>
      </c>
      <c r="AR1402" s="12">
        <v>0</v>
      </c>
      <c r="AS1402" s="12">
        <v>0</v>
      </c>
      <c r="AT1402" s="211" t="s">
        <v>1945</v>
      </c>
      <c r="AU1402" s="12"/>
      <c r="AV1402" s="9" t="s">
        <v>171</v>
      </c>
      <c r="AW1402" s="12">
        <v>0</v>
      </c>
      <c r="AX1402" s="12" t="s">
        <v>153</v>
      </c>
      <c r="AY1402" s="12">
        <v>0</v>
      </c>
      <c r="AZ1402" s="27" t="s">
        <v>156</v>
      </c>
      <c r="BA1402" s="12">
        <v>0</v>
      </c>
      <c r="BB1402" s="17">
        <v>0</v>
      </c>
      <c r="BC1402" s="17">
        <v>0</v>
      </c>
      <c r="BD1402" s="23" t="s">
        <v>1946</v>
      </c>
      <c r="BE1402" s="12">
        <v>0</v>
      </c>
      <c r="BF1402" s="8">
        <v>0</v>
      </c>
      <c r="BG1402" s="12"/>
      <c r="BH1402" s="12"/>
      <c r="BI1402" s="12"/>
      <c r="BJ1402" s="12">
        <v>80002022</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80001023</v>
      </c>
      <c r="D1403" s="9" t="s">
        <v>670</v>
      </c>
      <c r="E1403" s="8">
        <v>1</v>
      </c>
      <c r="F1403" s="12">
        <v>80000001</v>
      </c>
      <c r="G1403" s="10">
        <v>0</v>
      </c>
      <c r="H1403" s="10">
        <v>0</v>
      </c>
      <c r="I1403" s="10">
        <v>1</v>
      </c>
      <c r="J1403" s="10">
        <v>0</v>
      </c>
      <c r="K1403" s="10">
        <v>0</v>
      </c>
      <c r="L1403" s="8">
        <v>0</v>
      </c>
      <c r="M1403" s="8">
        <v>0</v>
      </c>
      <c r="N1403" s="8">
        <v>2</v>
      </c>
      <c r="O1403" s="8">
        <v>9</v>
      </c>
      <c r="P1403" s="8">
        <v>0.15</v>
      </c>
      <c r="Q1403" s="8">
        <v>0</v>
      </c>
      <c r="R1403" s="12">
        <v>0</v>
      </c>
      <c r="S1403" s="8">
        <v>0</v>
      </c>
      <c r="T1403" s="8">
        <v>1</v>
      </c>
      <c r="U1403" s="8">
        <v>2</v>
      </c>
      <c r="V1403" s="8">
        <v>0</v>
      </c>
      <c r="W1403" s="8">
        <v>0</v>
      </c>
      <c r="X1403" s="8"/>
      <c r="Y1403" s="8">
        <v>0</v>
      </c>
      <c r="Z1403" s="8">
        <v>0</v>
      </c>
      <c r="AA1403" s="8">
        <v>0</v>
      </c>
      <c r="AB1403" s="8">
        <v>0</v>
      </c>
      <c r="AC1403" s="8">
        <v>0</v>
      </c>
      <c r="AD1403" s="8">
        <v>0</v>
      </c>
      <c r="AE1403" s="8">
        <v>10</v>
      </c>
      <c r="AF1403" s="8">
        <v>0</v>
      </c>
      <c r="AG1403" s="8">
        <v>3</v>
      </c>
      <c r="AH1403" s="12">
        <v>7</v>
      </c>
      <c r="AI1403" s="12">
        <v>0</v>
      </c>
      <c r="AJ1403" s="12">
        <v>0</v>
      </c>
      <c r="AK1403" s="12">
        <v>10</v>
      </c>
      <c r="AL1403" s="8">
        <v>0</v>
      </c>
      <c r="AM1403" s="8">
        <v>0</v>
      </c>
      <c r="AN1403" s="8">
        <v>0</v>
      </c>
      <c r="AO1403" s="8">
        <v>0</v>
      </c>
      <c r="AP1403" s="8">
        <v>3000</v>
      </c>
      <c r="AQ1403" s="8">
        <v>0.5</v>
      </c>
      <c r="AR1403" s="8">
        <v>0</v>
      </c>
      <c r="AS1403" s="12">
        <v>0</v>
      </c>
      <c r="AT1403" s="8">
        <v>80001003</v>
      </c>
      <c r="AU1403" s="8"/>
      <c r="AV1403" s="9" t="s">
        <v>171</v>
      </c>
      <c r="AW1403" s="8">
        <v>0</v>
      </c>
      <c r="AX1403" s="10">
        <v>0</v>
      </c>
      <c r="AY1403" s="10">
        <v>0</v>
      </c>
      <c r="AZ1403" s="9" t="s">
        <v>156</v>
      </c>
      <c r="BA1403" s="8">
        <v>0</v>
      </c>
      <c r="BB1403" s="17">
        <v>0</v>
      </c>
      <c r="BC1403" s="17">
        <v>0</v>
      </c>
      <c r="BD1403" s="23" t="s">
        <v>1947</v>
      </c>
      <c r="BE1403" s="8"/>
      <c r="BF1403" s="8">
        <v>0</v>
      </c>
      <c r="BG1403" s="8"/>
      <c r="BH1403" s="8"/>
      <c r="BI1403" s="8"/>
      <c r="BJ1403" s="8">
        <v>80002023</v>
      </c>
      <c r="BK1403" s="8">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80001024</v>
      </c>
      <c r="D1404" s="9" t="s">
        <v>273</v>
      </c>
      <c r="E1404" s="8">
        <v>1</v>
      </c>
      <c r="F1404" s="12">
        <v>80000001</v>
      </c>
      <c r="G1404" s="10">
        <v>0</v>
      </c>
      <c r="H1404" s="10">
        <v>0</v>
      </c>
      <c r="I1404" s="10">
        <v>1</v>
      </c>
      <c r="J1404" s="10">
        <v>0</v>
      </c>
      <c r="K1404" s="10">
        <v>0</v>
      </c>
      <c r="L1404" s="8">
        <v>0</v>
      </c>
      <c r="M1404" s="8">
        <v>0</v>
      </c>
      <c r="N1404" s="8">
        <v>5</v>
      </c>
      <c r="O1404" s="8">
        <v>0</v>
      </c>
      <c r="P1404" s="8">
        <v>0</v>
      </c>
      <c r="Q1404" s="8">
        <v>0</v>
      </c>
      <c r="R1404" s="12">
        <v>0</v>
      </c>
      <c r="S1404" s="8">
        <v>0</v>
      </c>
      <c r="T1404" s="8">
        <v>1</v>
      </c>
      <c r="U1404" s="8">
        <v>2</v>
      </c>
      <c r="V1404" s="8">
        <v>0</v>
      </c>
      <c r="W1404" s="8">
        <v>0</v>
      </c>
      <c r="X1404" s="8"/>
      <c r="Y1404" s="8">
        <v>0</v>
      </c>
      <c r="Z1404" s="8">
        <v>0</v>
      </c>
      <c r="AA1404" s="8">
        <v>0</v>
      </c>
      <c r="AB1404" s="8">
        <v>0</v>
      </c>
      <c r="AC1404" s="8">
        <v>0</v>
      </c>
      <c r="AD1404" s="8">
        <v>0</v>
      </c>
      <c r="AE1404" s="8">
        <v>9</v>
      </c>
      <c r="AF1404" s="8">
        <v>2</v>
      </c>
      <c r="AG1404" s="8" t="s">
        <v>152</v>
      </c>
      <c r="AH1404" s="12">
        <v>2</v>
      </c>
      <c r="AI1404" s="12">
        <v>2</v>
      </c>
      <c r="AJ1404" s="12">
        <v>0</v>
      </c>
      <c r="AK1404" s="12">
        <v>1.5</v>
      </c>
      <c r="AL1404" s="8">
        <v>0</v>
      </c>
      <c r="AM1404" s="8">
        <v>0</v>
      </c>
      <c r="AN1404" s="8">
        <v>0</v>
      </c>
      <c r="AO1404" s="8">
        <v>0</v>
      </c>
      <c r="AP1404" s="8">
        <v>3000</v>
      </c>
      <c r="AQ1404" s="8">
        <v>0.5</v>
      </c>
      <c r="AR1404" s="8">
        <v>0</v>
      </c>
      <c r="AS1404" s="12">
        <v>0</v>
      </c>
      <c r="AT1404" s="8" t="s">
        <v>153</v>
      </c>
      <c r="AU1404" s="8"/>
      <c r="AV1404" s="9" t="s">
        <v>171</v>
      </c>
      <c r="AW1404" s="8">
        <v>0</v>
      </c>
      <c r="AX1404" s="10">
        <v>0</v>
      </c>
      <c r="AY1404" s="10">
        <v>0</v>
      </c>
      <c r="AZ1404" s="9" t="s">
        <v>156</v>
      </c>
      <c r="BA1404" s="8" t="s">
        <v>274</v>
      </c>
      <c r="BB1404" s="17">
        <v>0</v>
      </c>
      <c r="BC1404" s="17">
        <v>0</v>
      </c>
      <c r="BD1404" s="23" t="s">
        <v>275</v>
      </c>
      <c r="BE1404" s="8"/>
      <c r="BF1404" s="8">
        <v>0</v>
      </c>
      <c r="BG1404" s="8"/>
      <c r="BH1404" s="8"/>
      <c r="BI1404" s="8"/>
      <c r="BJ1404" s="8">
        <v>80002024</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80001025</v>
      </c>
      <c r="D1405" s="9" t="s">
        <v>1948</v>
      </c>
      <c r="E1405" s="10">
        <v>1</v>
      </c>
      <c r="F1405" s="12">
        <v>80000001</v>
      </c>
      <c r="G1405" s="12">
        <v>0</v>
      </c>
      <c r="H1405" s="12">
        <v>0</v>
      </c>
      <c r="I1405" s="10">
        <v>1</v>
      </c>
      <c r="J1405" s="10">
        <v>0</v>
      </c>
      <c r="K1405" s="12">
        <v>0</v>
      </c>
      <c r="L1405" s="12">
        <v>0</v>
      </c>
      <c r="M1405" s="12">
        <v>0</v>
      </c>
      <c r="N1405" s="12">
        <v>2</v>
      </c>
      <c r="O1405" s="12">
        <v>10</v>
      </c>
      <c r="P1405" s="12">
        <v>0.05</v>
      </c>
      <c r="Q1405" s="12">
        <v>0</v>
      </c>
      <c r="R1405" s="12">
        <v>0</v>
      </c>
      <c r="S1405" s="12">
        <v>0</v>
      </c>
      <c r="T1405" s="8">
        <v>1</v>
      </c>
      <c r="U1405" s="12">
        <v>2</v>
      </c>
      <c r="V1405" s="12">
        <v>0</v>
      </c>
      <c r="W1405" s="12">
        <v>2.5</v>
      </c>
      <c r="X1405" s="12"/>
      <c r="Y1405" s="12">
        <v>0</v>
      </c>
      <c r="Z1405" s="12">
        <v>0</v>
      </c>
      <c r="AA1405" s="12">
        <v>0</v>
      </c>
      <c r="AB1405" s="12">
        <v>0</v>
      </c>
      <c r="AC1405" s="10">
        <v>0</v>
      </c>
      <c r="AD1405" s="12">
        <v>0</v>
      </c>
      <c r="AE1405" s="12">
        <v>15</v>
      </c>
      <c r="AF1405" s="12">
        <v>0</v>
      </c>
      <c r="AG1405" s="12">
        <v>0</v>
      </c>
      <c r="AH1405" s="12">
        <v>7</v>
      </c>
      <c r="AI1405" s="12">
        <v>0</v>
      </c>
      <c r="AJ1405" s="12">
        <v>0</v>
      </c>
      <c r="AK1405" s="12">
        <v>6</v>
      </c>
      <c r="AL1405" s="12">
        <v>0</v>
      </c>
      <c r="AM1405" s="12">
        <v>0</v>
      </c>
      <c r="AN1405" s="12">
        <v>0</v>
      </c>
      <c r="AO1405" s="12">
        <v>0</v>
      </c>
      <c r="AP1405" s="12">
        <v>1000</v>
      </c>
      <c r="AQ1405" s="12">
        <v>0</v>
      </c>
      <c r="AR1405" s="12">
        <v>0</v>
      </c>
      <c r="AS1405" s="12">
        <v>0</v>
      </c>
      <c r="AT1405" s="12" t="s">
        <v>153</v>
      </c>
      <c r="AU1405" s="12"/>
      <c r="AV1405" s="9" t="s">
        <v>171</v>
      </c>
      <c r="AW1405" s="12" t="s">
        <v>172</v>
      </c>
      <c r="AX1405" s="12" t="s">
        <v>153</v>
      </c>
      <c r="AY1405" s="12" t="s">
        <v>674</v>
      </c>
      <c r="AZ1405" s="27" t="s">
        <v>156</v>
      </c>
      <c r="BA1405" s="12">
        <v>0</v>
      </c>
      <c r="BB1405" s="17">
        <v>0</v>
      </c>
      <c r="BC1405" s="17">
        <v>0</v>
      </c>
      <c r="BD1405" s="34" t="s">
        <v>1949</v>
      </c>
      <c r="BE1405" s="12">
        <v>0</v>
      </c>
      <c r="BF1405" s="8">
        <v>0</v>
      </c>
      <c r="BG1405" s="12"/>
      <c r="BH1405" s="12"/>
      <c r="BI1405" s="12"/>
      <c r="BJ1405" s="12">
        <v>80002025</v>
      </c>
      <c r="BK1405" s="25">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80001026</v>
      </c>
      <c r="D1406" s="9" t="s">
        <v>1950</v>
      </c>
      <c r="E1406" s="10">
        <v>1</v>
      </c>
      <c r="F1406" s="12">
        <v>80000001</v>
      </c>
      <c r="G1406" s="12">
        <v>0</v>
      </c>
      <c r="H1406" s="12">
        <v>0</v>
      </c>
      <c r="I1406" s="10">
        <v>1</v>
      </c>
      <c r="J1406" s="10">
        <v>0</v>
      </c>
      <c r="K1406" s="12">
        <v>0</v>
      </c>
      <c r="L1406" s="12">
        <v>0</v>
      </c>
      <c r="M1406" s="12">
        <v>0</v>
      </c>
      <c r="N1406" s="12">
        <v>2</v>
      </c>
      <c r="O1406" s="12">
        <v>1</v>
      </c>
      <c r="P1406" s="12">
        <v>0.1</v>
      </c>
      <c r="Q1406" s="12">
        <v>0</v>
      </c>
      <c r="R1406" s="12">
        <v>0</v>
      </c>
      <c r="S1406" s="12">
        <v>0</v>
      </c>
      <c r="T1406" s="8">
        <v>1</v>
      </c>
      <c r="U1406" s="12">
        <v>2</v>
      </c>
      <c r="V1406" s="12">
        <v>0</v>
      </c>
      <c r="W1406" s="12">
        <v>0</v>
      </c>
      <c r="X1406" s="12"/>
      <c r="Y1406" s="12">
        <v>0</v>
      </c>
      <c r="Z1406" s="12">
        <v>0</v>
      </c>
      <c r="AA1406" s="12">
        <v>0</v>
      </c>
      <c r="AB1406" s="12">
        <v>0</v>
      </c>
      <c r="AC1406" s="10">
        <v>0</v>
      </c>
      <c r="AD1406" s="12">
        <v>0</v>
      </c>
      <c r="AE1406" s="12">
        <v>10</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v>80001004</v>
      </c>
      <c r="AU1406" s="12"/>
      <c r="AV1406" s="9" t="s">
        <v>171</v>
      </c>
      <c r="AW1406" s="12">
        <v>0</v>
      </c>
      <c r="AX1406" s="12" t="s">
        <v>153</v>
      </c>
      <c r="AY1406" s="12">
        <v>0</v>
      </c>
      <c r="AZ1406" s="27" t="s">
        <v>156</v>
      </c>
      <c r="BA1406" s="12">
        <v>0</v>
      </c>
      <c r="BB1406" s="17">
        <v>0</v>
      </c>
      <c r="BC1406" s="17">
        <v>0</v>
      </c>
      <c r="BD1406" s="34" t="s">
        <v>1951</v>
      </c>
      <c r="BE1406" s="12">
        <v>0</v>
      </c>
      <c r="BF1406" s="8">
        <v>0</v>
      </c>
      <c r="BG1406" s="12"/>
      <c r="BH1406" s="12"/>
      <c r="BI1406" s="12"/>
      <c r="BJ1406" s="12">
        <v>80002026</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80001027</v>
      </c>
      <c r="D1407" s="9" t="s">
        <v>1952</v>
      </c>
      <c r="E1407" s="8">
        <v>1</v>
      </c>
      <c r="F1407" s="12">
        <v>80000001</v>
      </c>
      <c r="G1407" s="10">
        <v>0</v>
      </c>
      <c r="H1407" s="10">
        <v>0</v>
      </c>
      <c r="I1407" s="10">
        <v>1</v>
      </c>
      <c r="J1407" s="10">
        <v>0</v>
      </c>
      <c r="K1407" s="10">
        <v>0</v>
      </c>
      <c r="L1407" s="8">
        <v>0</v>
      </c>
      <c r="M1407" s="8">
        <v>0</v>
      </c>
      <c r="N1407" s="8">
        <v>5</v>
      </c>
      <c r="O1407" s="8">
        <v>0</v>
      </c>
      <c r="P1407" s="8">
        <v>0</v>
      </c>
      <c r="Q1407" s="8">
        <v>0</v>
      </c>
      <c r="R1407" s="12">
        <v>0</v>
      </c>
      <c r="S1407" s="8">
        <v>0</v>
      </c>
      <c r="T1407" s="8">
        <v>1</v>
      </c>
      <c r="U1407" s="8">
        <v>2</v>
      </c>
      <c r="V1407" s="8">
        <v>0</v>
      </c>
      <c r="W1407" s="8">
        <v>0</v>
      </c>
      <c r="X1407" s="8"/>
      <c r="Y1407" s="8">
        <v>0</v>
      </c>
      <c r="Z1407" s="8">
        <v>0</v>
      </c>
      <c r="AA1407" s="8">
        <v>0</v>
      </c>
      <c r="AB1407" s="8">
        <v>0</v>
      </c>
      <c r="AC1407" s="8">
        <v>0</v>
      </c>
      <c r="AD1407" s="8">
        <v>0</v>
      </c>
      <c r="AE1407" s="8">
        <v>9</v>
      </c>
      <c r="AF1407" s="8">
        <v>2</v>
      </c>
      <c r="AG1407" s="8" t="s">
        <v>152</v>
      </c>
      <c r="AH1407" s="12">
        <v>2</v>
      </c>
      <c r="AI1407" s="12">
        <v>2</v>
      </c>
      <c r="AJ1407" s="12">
        <v>0</v>
      </c>
      <c r="AK1407" s="12">
        <v>1.5</v>
      </c>
      <c r="AL1407" s="8">
        <v>0</v>
      </c>
      <c r="AM1407" s="8">
        <v>0</v>
      </c>
      <c r="AN1407" s="8">
        <v>0</v>
      </c>
      <c r="AO1407" s="8">
        <v>0</v>
      </c>
      <c r="AP1407" s="8">
        <v>3000</v>
      </c>
      <c r="AQ1407" s="8">
        <v>0.5</v>
      </c>
      <c r="AR1407" s="8">
        <v>0</v>
      </c>
      <c r="AS1407" s="12">
        <v>0</v>
      </c>
      <c r="AT1407" s="8" t="s">
        <v>153</v>
      </c>
      <c r="AU1407" s="8"/>
      <c r="AV1407" s="9" t="s">
        <v>171</v>
      </c>
      <c r="AW1407" s="8">
        <v>0</v>
      </c>
      <c r="AX1407" s="10">
        <v>0</v>
      </c>
      <c r="AY1407" s="10">
        <v>0</v>
      </c>
      <c r="AZ1407" s="9" t="s">
        <v>156</v>
      </c>
      <c r="BA1407" s="8" t="s">
        <v>1953</v>
      </c>
      <c r="BB1407" s="17">
        <v>0</v>
      </c>
      <c r="BC1407" s="17">
        <v>0</v>
      </c>
      <c r="BD1407" s="23" t="s">
        <v>1954</v>
      </c>
      <c r="BE1407" s="8"/>
      <c r="BF1407" s="8">
        <v>0</v>
      </c>
      <c r="BG1407" s="8"/>
      <c r="BH1407" s="8"/>
      <c r="BI1407" s="8"/>
      <c r="BJ1407" s="8">
        <v>80002027</v>
      </c>
      <c r="BK1407" s="8">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80001028</v>
      </c>
      <c r="D1408" s="9" t="s">
        <v>672</v>
      </c>
      <c r="E1408" s="8">
        <v>1</v>
      </c>
      <c r="F1408" s="12">
        <v>80000001</v>
      </c>
      <c r="G1408" s="10">
        <v>0</v>
      </c>
      <c r="H1408" s="10">
        <v>0</v>
      </c>
      <c r="I1408" s="10">
        <v>1</v>
      </c>
      <c r="J1408" s="10">
        <v>0</v>
      </c>
      <c r="K1408" s="10">
        <v>0</v>
      </c>
      <c r="L1408" s="8">
        <v>0</v>
      </c>
      <c r="M1408" s="8">
        <v>0</v>
      </c>
      <c r="N1408" s="8">
        <v>2</v>
      </c>
      <c r="O1408" s="8">
        <v>9</v>
      </c>
      <c r="P1408" s="8">
        <v>0.05</v>
      </c>
      <c r="Q1408" s="8">
        <v>0</v>
      </c>
      <c r="R1408" s="12">
        <v>0</v>
      </c>
      <c r="S1408" s="8">
        <v>0</v>
      </c>
      <c r="T1408" s="8">
        <v>1</v>
      </c>
      <c r="U1408" s="8">
        <v>1</v>
      </c>
      <c r="V1408" s="8">
        <v>0</v>
      </c>
      <c r="W1408" s="8">
        <v>2</v>
      </c>
      <c r="X1408" s="8"/>
      <c r="Y1408" s="8">
        <v>0</v>
      </c>
      <c r="Z1408" s="8">
        <v>0</v>
      </c>
      <c r="AA1408" s="8">
        <v>0</v>
      </c>
      <c r="AB1408" s="8">
        <v>0</v>
      </c>
      <c r="AC1408" s="8">
        <v>0</v>
      </c>
      <c r="AD1408" s="8">
        <v>0</v>
      </c>
      <c r="AE1408" s="8">
        <v>3</v>
      </c>
      <c r="AF1408" s="8">
        <v>2</v>
      </c>
      <c r="AG1408" s="8" t="s">
        <v>152</v>
      </c>
      <c r="AH1408" s="12">
        <v>0</v>
      </c>
      <c r="AI1408" s="12">
        <v>0</v>
      </c>
      <c r="AJ1408" s="12">
        <v>0</v>
      </c>
      <c r="AK1408" s="12">
        <v>1.5</v>
      </c>
      <c r="AL1408" s="8">
        <v>0</v>
      </c>
      <c r="AM1408" s="8">
        <v>0</v>
      </c>
      <c r="AN1408" s="8">
        <v>0</v>
      </c>
      <c r="AO1408" s="8">
        <v>0</v>
      </c>
      <c r="AP1408" s="8">
        <v>3000</v>
      </c>
      <c r="AQ1408" s="8">
        <v>0.5</v>
      </c>
      <c r="AR1408" s="8">
        <v>0</v>
      </c>
      <c r="AS1408" s="12">
        <v>0</v>
      </c>
      <c r="AT1408" s="8">
        <v>0</v>
      </c>
      <c r="AU1408" s="8"/>
      <c r="AV1408" s="9" t="s">
        <v>171</v>
      </c>
      <c r="AW1408" s="8">
        <v>0</v>
      </c>
      <c r="AX1408" s="10">
        <v>10000007</v>
      </c>
      <c r="AY1408" s="10">
        <v>23000040</v>
      </c>
      <c r="AZ1408" s="9" t="s">
        <v>156</v>
      </c>
      <c r="BA1408" s="8">
        <v>0</v>
      </c>
      <c r="BB1408" s="17">
        <v>0</v>
      </c>
      <c r="BC1408" s="17">
        <v>1</v>
      </c>
      <c r="BD1408" s="23" t="s">
        <v>1955</v>
      </c>
      <c r="BE1408" s="8">
        <v>0</v>
      </c>
      <c r="BF1408" s="8">
        <v>0</v>
      </c>
      <c r="BG1408" s="8"/>
      <c r="BH1408" s="8"/>
      <c r="BI1408" s="8"/>
      <c r="BJ1408" s="8">
        <v>80002028</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80002001</v>
      </c>
      <c r="D1409" s="9" t="s">
        <v>276</v>
      </c>
      <c r="E1409" s="8">
        <v>1</v>
      </c>
      <c r="F1409" s="12">
        <v>80000001</v>
      </c>
      <c r="G1409" s="10">
        <v>0</v>
      </c>
      <c r="H1409" s="10">
        <v>0</v>
      </c>
      <c r="I1409" s="10">
        <v>1</v>
      </c>
      <c r="J1409" s="10">
        <v>0</v>
      </c>
      <c r="K1409" s="10">
        <v>0</v>
      </c>
      <c r="L1409" s="8">
        <v>0</v>
      </c>
      <c r="M1409" s="8">
        <v>0</v>
      </c>
      <c r="N1409" s="8">
        <v>5</v>
      </c>
      <c r="O1409" s="8">
        <v>0</v>
      </c>
      <c r="P1409" s="8">
        <v>0</v>
      </c>
      <c r="Q1409" s="8">
        <v>0</v>
      </c>
      <c r="R1409" s="12">
        <v>0</v>
      </c>
      <c r="S1409" s="8">
        <v>0</v>
      </c>
      <c r="T1409" s="8">
        <v>1</v>
      </c>
      <c r="U1409" s="8">
        <v>2</v>
      </c>
      <c r="V1409" s="8">
        <v>0</v>
      </c>
      <c r="W1409" s="8">
        <v>0</v>
      </c>
      <c r="X1409" s="8"/>
      <c r="Y1409" s="8">
        <v>0</v>
      </c>
      <c r="Z1409" s="8">
        <v>0</v>
      </c>
      <c r="AA1409" s="8">
        <v>0</v>
      </c>
      <c r="AB1409" s="8">
        <v>0</v>
      </c>
      <c r="AC1409" s="8">
        <v>0</v>
      </c>
      <c r="AD1409" s="8">
        <v>0</v>
      </c>
      <c r="AE1409" s="8">
        <v>9</v>
      </c>
      <c r="AF1409" s="8">
        <v>2</v>
      </c>
      <c r="AG1409" s="8" t="s">
        <v>152</v>
      </c>
      <c r="AH1409" s="12">
        <v>2</v>
      </c>
      <c r="AI1409" s="12">
        <v>2</v>
      </c>
      <c r="AJ1409" s="12">
        <v>0</v>
      </c>
      <c r="AK1409" s="12">
        <v>1.5</v>
      </c>
      <c r="AL1409" s="8">
        <v>0</v>
      </c>
      <c r="AM1409" s="8">
        <v>0</v>
      </c>
      <c r="AN1409" s="8">
        <v>0</v>
      </c>
      <c r="AO1409" s="8">
        <v>1</v>
      </c>
      <c r="AP1409" s="8">
        <v>3000</v>
      </c>
      <c r="AQ1409" s="8">
        <v>0.5</v>
      </c>
      <c r="AR1409" s="8">
        <v>0</v>
      </c>
      <c r="AS1409" s="12">
        <v>0</v>
      </c>
      <c r="AT1409" s="8" t="s">
        <v>153</v>
      </c>
      <c r="AU1409" s="8"/>
      <c r="AV1409" s="9" t="s">
        <v>171</v>
      </c>
      <c r="AW1409" s="8">
        <v>0</v>
      </c>
      <c r="AX1409" s="10">
        <v>0</v>
      </c>
      <c r="AY1409" s="10">
        <v>0</v>
      </c>
      <c r="AZ1409" s="9" t="s">
        <v>156</v>
      </c>
      <c r="BA1409" s="8" t="s">
        <v>277</v>
      </c>
      <c r="BB1409" s="17">
        <v>0</v>
      </c>
      <c r="BC1409" s="17">
        <v>0</v>
      </c>
      <c r="BD1409" s="23" t="s">
        <v>278</v>
      </c>
      <c r="BE1409" s="8">
        <v>0</v>
      </c>
      <c r="BF1409" s="8">
        <v>0</v>
      </c>
      <c r="BG1409" s="8"/>
      <c r="BH1409" s="8"/>
      <c r="BI1409" s="8"/>
      <c r="BJ1409" s="10"/>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80002002</v>
      </c>
      <c r="D1410" s="9" t="s">
        <v>279</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280</v>
      </c>
      <c r="BB1410" s="17">
        <v>0</v>
      </c>
      <c r="BC1410" s="17">
        <v>0</v>
      </c>
      <c r="BD1410" s="23" t="s">
        <v>281</v>
      </c>
      <c r="BE1410" s="8"/>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80002003</v>
      </c>
      <c r="D1411" s="9" t="s">
        <v>282</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283</v>
      </c>
      <c r="BB1411" s="17">
        <v>0</v>
      </c>
      <c r="BC1411" s="17">
        <v>0</v>
      </c>
      <c r="BD1411" s="23" t="s">
        <v>284</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80002004</v>
      </c>
      <c r="D1412" s="9" t="s">
        <v>285</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286</v>
      </c>
      <c r="BB1412" s="17">
        <v>0</v>
      </c>
      <c r="BC1412" s="17">
        <v>0</v>
      </c>
      <c r="BD1412" s="23" t="s">
        <v>287</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80002005</v>
      </c>
      <c r="D1413" s="9" t="s">
        <v>288</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289</v>
      </c>
      <c r="BB1413" s="17">
        <v>0</v>
      </c>
      <c r="BC1413" s="17">
        <v>0</v>
      </c>
      <c r="BD1413" s="23" t="s">
        <v>290</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80002006</v>
      </c>
      <c r="D1414" s="9" t="s">
        <v>291</v>
      </c>
      <c r="E1414" s="8">
        <v>1</v>
      </c>
      <c r="F1414" s="12">
        <v>80000001</v>
      </c>
      <c r="G1414" s="10">
        <v>0</v>
      </c>
      <c r="H1414" s="10">
        <v>0</v>
      </c>
      <c r="I1414" s="10">
        <v>1</v>
      </c>
      <c r="J1414" s="10">
        <v>0</v>
      </c>
      <c r="K1414" s="10">
        <v>0</v>
      </c>
      <c r="L1414" s="8">
        <v>0</v>
      </c>
      <c r="M1414" s="8">
        <v>0</v>
      </c>
      <c r="N1414" s="8">
        <v>5</v>
      </c>
      <c r="O1414" s="31">
        <v>0</v>
      </c>
      <c r="P1414" s="31">
        <v>0</v>
      </c>
      <c r="Q1414" s="31">
        <v>0</v>
      </c>
      <c r="R1414" s="12">
        <v>0</v>
      </c>
      <c r="S1414" s="31">
        <v>0</v>
      </c>
      <c r="T1414" s="31">
        <v>1</v>
      </c>
      <c r="U1414" s="31">
        <v>2</v>
      </c>
      <c r="V1414" s="31">
        <v>0</v>
      </c>
      <c r="W1414" s="8">
        <v>1</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31" t="s">
        <v>292</v>
      </c>
      <c r="BB1414" s="17">
        <v>0</v>
      </c>
      <c r="BC1414" s="17">
        <v>0</v>
      </c>
      <c r="BD1414" s="33" t="s">
        <v>293</v>
      </c>
      <c r="BE1414" s="8"/>
      <c r="BF1414" s="8">
        <v>0</v>
      </c>
      <c r="BG1414" s="8"/>
      <c r="BH1414" s="8"/>
      <c r="BI1414" s="8"/>
      <c r="BJ1414" s="31"/>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80002007</v>
      </c>
      <c r="D1415" s="9" t="s">
        <v>294</v>
      </c>
      <c r="E1415" s="8">
        <v>1</v>
      </c>
      <c r="F1415" s="12">
        <v>80000001</v>
      </c>
      <c r="G1415" s="10">
        <v>0</v>
      </c>
      <c r="H1415" s="10">
        <v>0</v>
      </c>
      <c r="I1415" s="10">
        <v>1</v>
      </c>
      <c r="J1415" s="10">
        <v>0</v>
      </c>
      <c r="K1415" s="10">
        <v>0</v>
      </c>
      <c r="L1415" s="8">
        <v>0</v>
      </c>
      <c r="M1415" s="8">
        <v>0</v>
      </c>
      <c r="N1415" s="8">
        <v>2</v>
      </c>
      <c r="O1415" s="8">
        <v>3</v>
      </c>
      <c r="P1415" s="8">
        <v>0.2</v>
      </c>
      <c r="Q1415" s="8">
        <v>0</v>
      </c>
      <c r="R1415" s="12">
        <v>0</v>
      </c>
      <c r="S1415" s="8">
        <v>0</v>
      </c>
      <c r="T1415" s="8">
        <v>1</v>
      </c>
      <c r="U1415" s="8">
        <v>2</v>
      </c>
      <c r="V1415" s="8">
        <v>0</v>
      </c>
      <c r="W1415" s="8">
        <v>1</v>
      </c>
      <c r="X1415" s="8"/>
      <c r="Y1415" s="8">
        <v>0</v>
      </c>
      <c r="Z1415" s="8">
        <v>0</v>
      </c>
      <c r="AA1415" s="8">
        <v>0</v>
      </c>
      <c r="AB1415" s="8">
        <v>0</v>
      </c>
      <c r="AC1415" s="8">
        <v>0</v>
      </c>
      <c r="AD1415" s="8">
        <v>0</v>
      </c>
      <c r="AE1415" s="8">
        <v>9</v>
      </c>
      <c r="AF1415" s="8">
        <v>1</v>
      </c>
      <c r="AG1415" s="8">
        <v>0</v>
      </c>
      <c r="AH1415" s="12">
        <v>1</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8"/>
      <c r="BB1415" s="17">
        <v>0</v>
      </c>
      <c r="BC1415" s="17">
        <v>0</v>
      </c>
      <c r="BD1415" s="23" t="s">
        <v>238</v>
      </c>
      <c r="BE1415" s="8"/>
      <c r="BF1415" s="8">
        <v>0</v>
      </c>
      <c r="BG1415" s="8"/>
      <c r="BH1415" s="8"/>
      <c r="BI1415" s="8"/>
      <c r="BJ1415" s="10"/>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80002008</v>
      </c>
      <c r="D1416" s="9" t="s">
        <v>295</v>
      </c>
      <c r="E1416" s="8">
        <v>1</v>
      </c>
      <c r="F1416" s="12">
        <v>80000001</v>
      </c>
      <c r="G1416" s="10">
        <v>0</v>
      </c>
      <c r="H1416" s="10">
        <v>0</v>
      </c>
      <c r="I1416" s="10">
        <v>1</v>
      </c>
      <c r="J1416" s="10">
        <v>0</v>
      </c>
      <c r="K1416" s="10">
        <v>0</v>
      </c>
      <c r="L1416" s="8">
        <v>0</v>
      </c>
      <c r="M1416" s="8">
        <v>0</v>
      </c>
      <c r="N1416" s="8">
        <v>2</v>
      </c>
      <c r="O1416" s="8">
        <v>3</v>
      </c>
      <c r="P1416" s="8">
        <v>0.5</v>
      </c>
      <c r="Q1416" s="8">
        <v>0</v>
      </c>
      <c r="R1416" s="12">
        <v>0</v>
      </c>
      <c r="S1416" s="8">
        <v>0</v>
      </c>
      <c r="T1416" s="8">
        <v>1</v>
      </c>
      <c r="U1416" s="8">
        <v>2</v>
      </c>
      <c r="V1416" s="8">
        <v>0</v>
      </c>
      <c r="W1416" s="8">
        <v>0.5</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296</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80002009</v>
      </c>
      <c r="D1417" s="9" t="s">
        <v>297</v>
      </c>
      <c r="E1417" s="8">
        <v>1</v>
      </c>
      <c r="F1417" s="12">
        <v>80000001</v>
      </c>
      <c r="G1417" s="10">
        <v>0</v>
      </c>
      <c r="H1417" s="10">
        <v>0</v>
      </c>
      <c r="I1417" s="10">
        <v>1</v>
      </c>
      <c r="J1417" s="10">
        <v>0</v>
      </c>
      <c r="K1417" s="10">
        <v>0</v>
      </c>
      <c r="L1417" s="8">
        <v>0</v>
      </c>
      <c r="M1417" s="8">
        <v>0</v>
      </c>
      <c r="N1417" s="8">
        <v>5</v>
      </c>
      <c r="O1417" s="8">
        <v>0</v>
      </c>
      <c r="P1417" s="8">
        <v>0</v>
      </c>
      <c r="Q1417" s="8">
        <v>0</v>
      </c>
      <c r="R1417" s="12">
        <v>0</v>
      </c>
      <c r="S1417" s="8">
        <v>0</v>
      </c>
      <c r="T1417" s="8">
        <v>1</v>
      </c>
      <c r="U1417" s="8">
        <v>2</v>
      </c>
      <c r="V1417" s="8">
        <v>0</v>
      </c>
      <c r="W1417" s="8">
        <v>0</v>
      </c>
      <c r="X1417" s="8"/>
      <c r="Y1417" s="8">
        <v>0</v>
      </c>
      <c r="Z1417" s="8">
        <v>0</v>
      </c>
      <c r="AA1417" s="8">
        <v>0</v>
      </c>
      <c r="AB1417" s="8">
        <v>0</v>
      </c>
      <c r="AC1417" s="8">
        <v>0</v>
      </c>
      <c r="AD1417" s="8">
        <v>0</v>
      </c>
      <c r="AE1417" s="8">
        <v>9</v>
      </c>
      <c r="AF1417" s="8">
        <v>2</v>
      </c>
      <c r="AG1417" s="8" t="s">
        <v>152</v>
      </c>
      <c r="AH1417" s="12">
        <v>2</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t="s">
        <v>298</v>
      </c>
      <c r="BB1417" s="17">
        <v>0</v>
      </c>
      <c r="BC1417" s="17">
        <v>0</v>
      </c>
      <c r="BD1417" s="23" t="s">
        <v>299</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80002010</v>
      </c>
      <c r="D1418" s="9" t="s">
        <v>300</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301</v>
      </c>
      <c r="BB1418" s="17">
        <v>0</v>
      </c>
      <c r="BC1418" s="17">
        <v>0</v>
      </c>
      <c r="BD1418" s="23" t="s">
        <v>302</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80002011</v>
      </c>
      <c r="D1419" s="9" t="s">
        <v>303</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304</v>
      </c>
      <c r="BB1419" s="17">
        <v>0</v>
      </c>
      <c r="BC1419" s="17">
        <v>0</v>
      </c>
      <c r="BD1419" s="23" t="s">
        <v>305</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80002012</v>
      </c>
      <c r="D1420" s="9" t="s">
        <v>306</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307</v>
      </c>
      <c r="BB1420" s="17">
        <v>0</v>
      </c>
      <c r="BC1420" s="17">
        <v>0</v>
      </c>
      <c r="BD1420" s="23" t="s">
        <v>308</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80002013</v>
      </c>
      <c r="D1421" s="9" t="s">
        <v>309</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310</v>
      </c>
      <c r="BB1421" s="17">
        <v>0</v>
      </c>
      <c r="BC1421" s="17">
        <v>0</v>
      </c>
      <c r="BD1421" s="23" t="s">
        <v>311</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80002014</v>
      </c>
      <c r="D1422" s="9" t="s">
        <v>312</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313</v>
      </c>
      <c r="BB1422" s="17">
        <v>0</v>
      </c>
      <c r="BC1422" s="17">
        <v>0</v>
      </c>
      <c r="BD1422" s="23" t="s">
        <v>314</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31">
        <v>80002015</v>
      </c>
      <c r="D1423" s="79" t="s">
        <v>315</v>
      </c>
      <c r="E1423" s="31">
        <v>1</v>
      </c>
      <c r="F1423" s="12">
        <v>80000001</v>
      </c>
      <c r="G1423" s="31">
        <v>0</v>
      </c>
      <c r="H1423" s="31">
        <v>0</v>
      </c>
      <c r="I1423" s="10">
        <v>1</v>
      </c>
      <c r="J1423" s="10">
        <v>0</v>
      </c>
      <c r="K1423" s="31">
        <v>0</v>
      </c>
      <c r="L1423" s="31">
        <v>0</v>
      </c>
      <c r="M1423" s="31">
        <v>0</v>
      </c>
      <c r="N1423" s="31">
        <v>2</v>
      </c>
      <c r="O1423" s="31">
        <v>0</v>
      </c>
      <c r="P1423" s="31">
        <v>0</v>
      </c>
      <c r="Q1423" s="31">
        <v>0</v>
      </c>
      <c r="R1423" s="12">
        <v>0</v>
      </c>
      <c r="S1423" s="31">
        <v>0</v>
      </c>
      <c r="T1423" s="31">
        <v>1</v>
      </c>
      <c r="U1423" s="31">
        <v>2</v>
      </c>
      <c r="V1423" s="31">
        <v>0</v>
      </c>
      <c r="W1423" s="31">
        <v>0</v>
      </c>
      <c r="X1423" s="31"/>
      <c r="Y1423" s="31">
        <v>0</v>
      </c>
      <c r="Z1423" s="31">
        <v>0</v>
      </c>
      <c r="AA1423" s="31">
        <v>0</v>
      </c>
      <c r="AB1423" s="31">
        <v>0</v>
      </c>
      <c r="AC1423" s="31">
        <v>0</v>
      </c>
      <c r="AD1423" s="31">
        <v>0</v>
      </c>
      <c r="AE1423" s="31">
        <v>9</v>
      </c>
      <c r="AF1423" s="31">
        <v>2</v>
      </c>
      <c r="AG1423" s="31" t="s">
        <v>152</v>
      </c>
      <c r="AH1423" s="31">
        <v>2</v>
      </c>
      <c r="AI1423" s="31">
        <v>2</v>
      </c>
      <c r="AJ1423" s="12">
        <v>0</v>
      </c>
      <c r="AK1423" s="31">
        <v>1.5</v>
      </c>
      <c r="AL1423" s="31">
        <v>0</v>
      </c>
      <c r="AM1423" s="31">
        <v>0</v>
      </c>
      <c r="AN1423" s="31">
        <v>0</v>
      </c>
      <c r="AO1423" s="31">
        <v>1</v>
      </c>
      <c r="AP1423" s="31">
        <v>3000</v>
      </c>
      <c r="AQ1423" s="31">
        <v>0.5</v>
      </c>
      <c r="AR1423" s="31">
        <v>0</v>
      </c>
      <c r="AS1423" s="31">
        <v>0</v>
      </c>
      <c r="AT1423" s="31" t="s">
        <v>153</v>
      </c>
      <c r="AU1423" s="31"/>
      <c r="AV1423" s="9" t="s">
        <v>171</v>
      </c>
      <c r="AW1423" s="31">
        <v>0</v>
      </c>
      <c r="AX1423" s="31">
        <v>0</v>
      </c>
      <c r="AY1423" s="31">
        <v>0</v>
      </c>
      <c r="AZ1423" s="79" t="s">
        <v>156</v>
      </c>
      <c r="BA1423" s="31" t="s">
        <v>316</v>
      </c>
      <c r="BB1423" s="31">
        <v>0</v>
      </c>
      <c r="BC1423" s="31">
        <v>0</v>
      </c>
      <c r="BD1423" s="33" t="s">
        <v>317</v>
      </c>
      <c r="BE1423" s="31"/>
      <c r="BF1423" s="8">
        <v>0</v>
      </c>
      <c r="BG1423" s="31"/>
      <c r="BH1423" s="31"/>
      <c r="BI1423" s="31"/>
      <c r="BJ1423" s="31"/>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10">
        <v>80002016</v>
      </c>
      <c r="D1424" s="9" t="s">
        <v>318</v>
      </c>
      <c r="E1424" s="8">
        <v>1</v>
      </c>
      <c r="F1424" s="12">
        <v>80000001</v>
      </c>
      <c r="G1424" s="10">
        <v>0</v>
      </c>
      <c r="H1424" s="10">
        <v>0</v>
      </c>
      <c r="I1424" s="10">
        <v>1</v>
      </c>
      <c r="J1424" s="10">
        <v>0</v>
      </c>
      <c r="K1424" s="10">
        <v>0</v>
      </c>
      <c r="L1424" s="8">
        <v>0</v>
      </c>
      <c r="M1424" s="8">
        <v>0</v>
      </c>
      <c r="N1424" s="8">
        <v>5</v>
      </c>
      <c r="O1424" s="8">
        <v>0</v>
      </c>
      <c r="P1424" s="8">
        <v>0</v>
      </c>
      <c r="Q1424" s="8">
        <v>0</v>
      </c>
      <c r="R1424" s="12">
        <v>0</v>
      </c>
      <c r="S1424" s="8">
        <v>0</v>
      </c>
      <c r="T1424" s="8">
        <v>1</v>
      </c>
      <c r="U1424" s="8">
        <v>2</v>
      </c>
      <c r="V1424" s="8">
        <v>0</v>
      </c>
      <c r="W1424" s="8">
        <v>0</v>
      </c>
      <c r="X1424" s="8"/>
      <c r="Y1424" s="8">
        <v>0</v>
      </c>
      <c r="Z1424" s="8">
        <v>0</v>
      </c>
      <c r="AA1424" s="8">
        <v>0</v>
      </c>
      <c r="AB1424" s="8">
        <v>0</v>
      </c>
      <c r="AC1424" s="8">
        <v>0</v>
      </c>
      <c r="AD1424" s="8">
        <v>0</v>
      </c>
      <c r="AE1424" s="8">
        <v>9</v>
      </c>
      <c r="AF1424" s="8">
        <v>2</v>
      </c>
      <c r="AG1424" s="8" t="s">
        <v>152</v>
      </c>
      <c r="AH1424" s="12">
        <v>2</v>
      </c>
      <c r="AI1424" s="12">
        <v>2</v>
      </c>
      <c r="AJ1424" s="12">
        <v>0</v>
      </c>
      <c r="AK1424" s="12">
        <v>1.5</v>
      </c>
      <c r="AL1424" s="8">
        <v>0</v>
      </c>
      <c r="AM1424" s="8">
        <v>0</v>
      </c>
      <c r="AN1424" s="8">
        <v>0</v>
      </c>
      <c r="AO1424" s="8">
        <v>1</v>
      </c>
      <c r="AP1424" s="8">
        <v>3000</v>
      </c>
      <c r="AQ1424" s="8">
        <v>0.5</v>
      </c>
      <c r="AR1424" s="8">
        <v>0</v>
      </c>
      <c r="AS1424" s="12">
        <v>0</v>
      </c>
      <c r="AT1424" s="8" t="s">
        <v>153</v>
      </c>
      <c r="AU1424" s="8"/>
      <c r="AV1424" s="9" t="s">
        <v>171</v>
      </c>
      <c r="AW1424" s="8">
        <v>0</v>
      </c>
      <c r="AX1424" s="10">
        <v>0</v>
      </c>
      <c r="AY1424" s="10">
        <v>0</v>
      </c>
      <c r="AZ1424" s="9" t="s">
        <v>156</v>
      </c>
      <c r="BA1424" s="8" t="s">
        <v>319</v>
      </c>
      <c r="BB1424" s="17">
        <v>0</v>
      </c>
      <c r="BC1424" s="17">
        <v>0</v>
      </c>
      <c r="BD1424" s="23" t="s">
        <v>320</v>
      </c>
      <c r="BE1424" s="8"/>
      <c r="BF1424" s="8">
        <v>0</v>
      </c>
      <c r="BG1424" s="8"/>
      <c r="BH1424" s="8"/>
      <c r="BI1424" s="8"/>
      <c r="BJ1424" s="10"/>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80002017</v>
      </c>
      <c r="D1425" s="9" t="s">
        <v>321</v>
      </c>
      <c r="E1425" s="8">
        <v>1</v>
      </c>
      <c r="F1425" s="12">
        <v>80000001</v>
      </c>
      <c r="G1425" s="10">
        <v>0</v>
      </c>
      <c r="H1425" s="10">
        <v>0</v>
      </c>
      <c r="I1425" s="10">
        <v>1</v>
      </c>
      <c r="J1425" s="10">
        <v>0</v>
      </c>
      <c r="K1425" s="10">
        <v>0</v>
      </c>
      <c r="L1425" s="8">
        <v>0</v>
      </c>
      <c r="M1425" s="8">
        <v>0</v>
      </c>
      <c r="N1425" s="8">
        <v>2</v>
      </c>
      <c r="O1425" s="8">
        <v>3</v>
      </c>
      <c r="P1425" s="8">
        <v>0.2</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80010171</v>
      </c>
      <c r="AT1425" s="8" t="s">
        <v>153</v>
      </c>
      <c r="AU1425" s="8"/>
      <c r="AV1425" s="9" t="s">
        <v>171</v>
      </c>
      <c r="AW1425" s="8">
        <v>0</v>
      </c>
      <c r="AX1425" s="10">
        <v>0</v>
      </c>
      <c r="AY1425" s="10">
        <v>0</v>
      </c>
      <c r="AZ1425" s="9" t="s">
        <v>156</v>
      </c>
      <c r="BA1425" s="8"/>
      <c r="BB1425" s="17">
        <v>0</v>
      </c>
      <c r="BC1425" s="17">
        <v>0</v>
      </c>
      <c r="BD1425" s="33" t="s">
        <v>322</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80002018</v>
      </c>
      <c r="D1426" s="9" t="s">
        <v>323</v>
      </c>
      <c r="E1426" s="8">
        <v>1</v>
      </c>
      <c r="F1426" s="12">
        <v>80000001</v>
      </c>
      <c r="G1426" s="10">
        <v>0</v>
      </c>
      <c r="H1426" s="10">
        <v>0</v>
      </c>
      <c r="I1426" s="10">
        <v>1</v>
      </c>
      <c r="J1426" s="10">
        <v>0</v>
      </c>
      <c r="K1426" s="10">
        <v>0</v>
      </c>
      <c r="L1426" s="8">
        <v>0</v>
      </c>
      <c r="M1426" s="8">
        <v>0</v>
      </c>
      <c r="N1426" s="8">
        <v>5</v>
      </c>
      <c r="O1426" s="8">
        <v>0</v>
      </c>
      <c r="P1426" s="8">
        <v>0</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0</v>
      </c>
      <c r="AT1426" s="8" t="s">
        <v>153</v>
      </c>
      <c r="AU1426" s="8"/>
      <c r="AV1426" s="9" t="s">
        <v>171</v>
      </c>
      <c r="AW1426" s="8">
        <v>0</v>
      </c>
      <c r="AX1426" s="10">
        <v>0</v>
      </c>
      <c r="AY1426" s="10">
        <v>0</v>
      </c>
      <c r="AZ1426" s="9" t="s">
        <v>156</v>
      </c>
      <c r="BA1426" s="8" t="s">
        <v>324</v>
      </c>
      <c r="BB1426" s="17">
        <v>0</v>
      </c>
      <c r="BC1426" s="17">
        <v>0</v>
      </c>
      <c r="BD1426" s="23" t="s">
        <v>325</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80002019</v>
      </c>
      <c r="D1427" s="9" t="s">
        <v>326</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327</v>
      </c>
      <c r="BB1427" s="17">
        <v>0</v>
      </c>
      <c r="BC1427" s="17">
        <v>0</v>
      </c>
      <c r="BD1427" s="23" t="s">
        <v>328</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80002020</v>
      </c>
      <c r="D1428" s="9" t="s">
        <v>1956</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1957</v>
      </c>
      <c r="BB1428" s="17">
        <v>0</v>
      </c>
      <c r="BC1428" s="17">
        <v>0</v>
      </c>
      <c r="BD1428" s="23" t="s">
        <v>1958</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25" customHeight="1" spans="3:76">
      <c r="C1429" s="10">
        <v>80002021</v>
      </c>
      <c r="D1429" s="9" t="s">
        <v>1959</v>
      </c>
      <c r="E1429" s="10">
        <v>1</v>
      </c>
      <c r="F1429" s="12">
        <v>80000001</v>
      </c>
      <c r="G1429" s="10">
        <v>0</v>
      </c>
      <c r="H1429" s="10">
        <v>0</v>
      </c>
      <c r="I1429" s="10">
        <v>1</v>
      </c>
      <c r="J1429" s="10">
        <v>0</v>
      </c>
      <c r="K1429" s="10">
        <v>0</v>
      </c>
      <c r="L1429" s="8">
        <v>0</v>
      </c>
      <c r="M1429" s="8">
        <v>0</v>
      </c>
      <c r="N1429" s="8">
        <v>2</v>
      </c>
      <c r="O1429" s="8">
        <v>10</v>
      </c>
      <c r="P1429" s="8">
        <v>0.2</v>
      </c>
      <c r="Q1429" s="8">
        <v>0</v>
      </c>
      <c r="R1429" s="12">
        <v>0</v>
      </c>
      <c r="S1429" s="8">
        <v>0</v>
      </c>
      <c r="T1429" s="8">
        <v>1</v>
      </c>
      <c r="U1429" s="8">
        <v>2</v>
      </c>
      <c r="V1429" s="8">
        <v>0</v>
      </c>
      <c r="W1429" s="8">
        <v>2</v>
      </c>
      <c r="X1429" s="8"/>
      <c r="Y1429" s="8">
        <v>0</v>
      </c>
      <c r="Z1429" s="8">
        <v>0</v>
      </c>
      <c r="AA1429" s="8">
        <v>0</v>
      </c>
      <c r="AB1429" s="8">
        <v>0</v>
      </c>
      <c r="AC1429" s="8">
        <v>0</v>
      </c>
      <c r="AD1429" s="8">
        <v>0</v>
      </c>
      <c r="AE1429" s="8">
        <v>5</v>
      </c>
      <c r="AF1429" s="8">
        <v>1</v>
      </c>
      <c r="AG1429" s="8">
        <v>3</v>
      </c>
      <c r="AH1429" s="12">
        <v>1</v>
      </c>
      <c r="AI1429" s="12">
        <v>1</v>
      </c>
      <c r="AJ1429" s="12">
        <v>0</v>
      </c>
      <c r="AK1429" s="12">
        <v>3</v>
      </c>
      <c r="AL1429" s="8">
        <v>0</v>
      </c>
      <c r="AM1429" s="8">
        <v>0</v>
      </c>
      <c r="AN1429" s="8">
        <v>0</v>
      </c>
      <c r="AO1429" s="8">
        <v>3</v>
      </c>
      <c r="AP1429" s="8">
        <v>5000</v>
      </c>
      <c r="AQ1429" s="8">
        <v>0.5</v>
      </c>
      <c r="AR1429" s="8">
        <v>0</v>
      </c>
      <c r="AS1429" s="12">
        <v>0</v>
      </c>
      <c r="AT1429" s="8">
        <v>0</v>
      </c>
      <c r="AU1429" s="8"/>
      <c r="AV1429" s="9" t="s">
        <v>171</v>
      </c>
      <c r="AW1429" s="12" t="s">
        <v>172</v>
      </c>
      <c r="AX1429" s="10">
        <v>10000007</v>
      </c>
      <c r="AY1429" s="159">
        <v>23000080</v>
      </c>
      <c r="AZ1429" s="9" t="s">
        <v>156</v>
      </c>
      <c r="BA1429" s="11" t="s">
        <v>153</v>
      </c>
      <c r="BB1429" s="17">
        <v>0</v>
      </c>
      <c r="BC1429" s="17">
        <v>0</v>
      </c>
      <c r="BD1429" s="23" t="s">
        <v>769</v>
      </c>
      <c r="BE1429" s="10">
        <v>0</v>
      </c>
      <c r="BF1429" s="8">
        <v>0</v>
      </c>
      <c r="BG1429" s="8"/>
      <c r="BH1429" s="8"/>
      <c r="BI1429" s="8"/>
      <c r="BJ1429" s="10"/>
      <c r="BK1429" s="25">
        <v>0</v>
      </c>
      <c r="BL1429" s="12">
        <v>0</v>
      </c>
      <c r="BM1429" s="12">
        <v>0</v>
      </c>
      <c r="BN1429" s="12">
        <v>0</v>
      </c>
      <c r="BO1429" s="12">
        <v>0</v>
      </c>
      <c r="BP1429" s="12">
        <v>0</v>
      </c>
      <c r="BQ1429" s="12">
        <v>0</v>
      </c>
      <c r="BR1429" s="12">
        <v>0</v>
      </c>
      <c r="BS1429" s="12"/>
      <c r="BT1429" s="12"/>
      <c r="BU1429" s="12"/>
      <c r="BV1429" s="12">
        <v>0</v>
      </c>
      <c r="BW1429" s="12">
        <v>0</v>
      </c>
      <c r="BX1429" s="12">
        <v>0</v>
      </c>
    </row>
    <row r="1430" ht="20.1" customHeight="1" spans="3:76">
      <c r="C1430" s="10">
        <v>80002022</v>
      </c>
      <c r="D1430" s="9" t="s">
        <v>1960</v>
      </c>
      <c r="E1430" s="10">
        <v>1</v>
      </c>
      <c r="F1430" s="12">
        <v>80000001</v>
      </c>
      <c r="G1430" s="12">
        <v>0</v>
      </c>
      <c r="H1430" s="12">
        <v>0</v>
      </c>
      <c r="I1430" s="10">
        <v>1</v>
      </c>
      <c r="J1430" s="10">
        <v>0</v>
      </c>
      <c r="K1430" s="12">
        <v>0</v>
      </c>
      <c r="L1430" s="12">
        <v>0</v>
      </c>
      <c r="M1430" s="12">
        <v>0</v>
      </c>
      <c r="N1430" s="12">
        <v>2</v>
      </c>
      <c r="O1430" s="12">
        <v>1</v>
      </c>
      <c r="P1430" s="12">
        <v>0.2</v>
      </c>
      <c r="Q1430" s="12">
        <v>0</v>
      </c>
      <c r="R1430" s="12">
        <v>0</v>
      </c>
      <c r="S1430" s="12">
        <v>0</v>
      </c>
      <c r="T1430" s="8">
        <v>1</v>
      </c>
      <c r="U1430" s="12">
        <v>2</v>
      </c>
      <c r="V1430" s="12">
        <v>0</v>
      </c>
      <c r="W1430" s="12">
        <v>0</v>
      </c>
      <c r="X1430" s="12"/>
      <c r="Y1430" s="12">
        <v>0</v>
      </c>
      <c r="Z1430" s="12">
        <v>0</v>
      </c>
      <c r="AA1430" s="12">
        <v>0</v>
      </c>
      <c r="AB1430" s="12">
        <v>0</v>
      </c>
      <c r="AC1430" s="10">
        <v>0</v>
      </c>
      <c r="AD1430" s="12">
        <v>0</v>
      </c>
      <c r="AE1430" s="12">
        <v>10</v>
      </c>
      <c r="AF1430" s="12">
        <v>0</v>
      </c>
      <c r="AG1430" s="12">
        <v>0</v>
      </c>
      <c r="AH1430" s="12">
        <v>7</v>
      </c>
      <c r="AI1430" s="12">
        <v>0</v>
      </c>
      <c r="AJ1430" s="12">
        <v>0</v>
      </c>
      <c r="AK1430" s="12">
        <v>6</v>
      </c>
      <c r="AL1430" s="12">
        <v>0</v>
      </c>
      <c r="AM1430" s="12">
        <v>0</v>
      </c>
      <c r="AN1430" s="12">
        <v>0</v>
      </c>
      <c r="AO1430" s="12">
        <v>0</v>
      </c>
      <c r="AP1430" s="12">
        <v>1000</v>
      </c>
      <c r="AQ1430" s="12">
        <v>0</v>
      </c>
      <c r="AR1430" s="12">
        <v>0</v>
      </c>
      <c r="AS1430" s="12">
        <v>0</v>
      </c>
      <c r="AT1430" s="211" t="s">
        <v>771</v>
      </c>
      <c r="AU1430" s="12"/>
      <c r="AV1430" s="9" t="s">
        <v>171</v>
      </c>
      <c r="AW1430" s="12" t="s">
        <v>172</v>
      </c>
      <c r="AX1430" s="12" t="s">
        <v>153</v>
      </c>
      <c r="AY1430" s="12">
        <v>0</v>
      </c>
      <c r="AZ1430" s="27" t="s">
        <v>156</v>
      </c>
      <c r="BA1430" s="12">
        <v>0</v>
      </c>
      <c r="BB1430" s="17">
        <v>0</v>
      </c>
      <c r="BC1430" s="17">
        <v>0</v>
      </c>
      <c r="BD1430" s="23" t="s">
        <v>772</v>
      </c>
      <c r="BE1430" s="12">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80002023</v>
      </c>
      <c r="D1431" s="9" t="s">
        <v>1961</v>
      </c>
      <c r="E1431" s="8">
        <v>1</v>
      </c>
      <c r="F1431" s="12">
        <v>80000001</v>
      </c>
      <c r="G1431" s="10">
        <v>0</v>
      </c>
      <c r="H1431" s="10">
        <v>0</v>
      </c>
      <c r="I1431" s="10">
        <v>1</v>
      </c>
      <c r="J1431" s="10">
        <v>0</v>
      </c>
      <c r="K1431" s="10">
        <v>0</v>
      </c>
      <c r="L1431" s="8">
        <v>0</v>
      </c>
      <c r="M1431" s="8">
        <v>0</v>
      </c>
      <c r="N1431" s="8">
        <v>2</v>
      </c>
      <c r="O1431" s="8">
        <v>9</v>
      </c>
      <c r="P1431" s="8">
        <v>0.3</v>
      </c>
      <c r="Q1431" s="8">
        <v>0</v>
      </c>
      <c r="R1431" s="12">
        <v>0</v>
      </c>
      <c r="S1431" s="8">
        <v>0</v>
      </c>
      <c r="T1431" s="8">
        <v>1</v>
      </c>
      <c r="U1431" s="8">
        <v>2</v>
      </c>
      <c r="V1431" s="8">
        <v>0</v>
      </c>
      <c r="W1431" s="8">
        <v>0</v>
      </c>
      <c r="X1431" s="8"/>
      <c r="Y1431" s="8">
        <v>0</v>
      </c>
      <c r="Z1431" s="8">
        <v>0</v>
      </c>
      <c r="AA1431" s="8">
        <v>0</v>
      </c>
      <c r="AB1431" s="8">
        <v>0</v>
      </c>
      <c r="AC1431" s="8">
        <v>0</v>
      </c>
      <c r="AD1431" s="8">
        <v>0</v>
      </c>
      <c r="AE1431" s="8">
        <v>10</v>
      </c>
      <c r="AF1431" s="8">
        <v>0</v>
      </c>
      <c r="AG1431" s="8">
        <v>3</v>
      </c>
      <c r="AH1431" s="12">
        <v>7</v>
      </c>
      <c r="AI1431" s="12">
        <v>0</v>
      </c>
      <c r="AJ1431" s="12">
        <v>0</v>
      </c>
      <c r="AK1431" s="12">
        <v>10</v>
      </c>
      <c r="AL1431" s="8">
        <v>0</v>
      </c>
      <c r="AM1431" s="8">
        <v>0</v>
      </c>
      <c r="AN1431" s="8">
        <v>0</v>
      </c>
      <c r="AO1431" s="8">
        <v>0</v>
      </c>
      <c r="AP1431" s="8">
        <v>3000</v>
      </c>
      <c r="AQ1431" s="8">
        <v>0.5</v>
      </c>
      <c r="AR1431" s="8">
        <v>0</v>
      </c>
      <c r="AS1431" s="12">
        <v>0</v>
      </c>
      <c r="AT1431" s="8">
        <v>80002003</v>
      </c>
      <c r="AU1431" s="8"/>
      <c r="AV1431" s="9" t="s">
        <v>171</v>
      </c>
      <c r="AW1431" s="8">
        <v>0</v>
      </c>
      <c r="AX1431" s="10">
        <v>0</v>
      </c>
      <c r="AY1431" s="10">
        <v>0</v>
      </c>
      <c r="AZ1431" s="9" t="s">
        <v>156</v>
      </c>
      <c r="BA1431" s="8">
        <v>0</v>
      </c>
      <c r="BB1431" s="17">
        <v>0</v>
      </c>
      <c r="BC1431" s="17">
        <v>0</v>
      </c>
      <c r="BD1431" s="23" t="s">
        <v>671</v>
      </c>
      <c r="BE1431" s="8"/>
      <c r="BF1431" s="8">
        <v>0</v>
      </c>
      <c r="BG1431" s="8"/>
      <c r="BH1431" s="8"/>
      <c r="BI1431" s="8"/>
      <c r="BJ1431" s="10"/>
      <c r="BK1431" s="8">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80002024</v>
      </c>
      <c r="D1432" s="9" t="s">
        <v>329</v>
      </c>
      <c r="E1432" s="8">
        <v>1</v>
      </c>
      <c r="F1432" s="12">
        <v>80000001</v>
      </c>
      <c r="G1432" s="10">
        <v>0</v>
      </c>
      <c r="H1432" s="10">
        <v>0</v>
      </c>
      <c r="I1432" s="10">
        <v>1</v>
      </c>
      <c r="J1432" s="10">
        <v>0</v>
      </c>
      <c r="K1432" s="10">
        <v>0</v>
      </c>
      <c r="L1432" s="8">
        <v>0</v>
      </c>
      <c r="M1432" s="8">
        <v>0</v>
      </c>
      <c r="N1432" s="8">
        <v>5</v>
      </c>
      <c r="O1432" s="8">
        <v>0</v>
      </c>
      <c r="P1432" s="8">
        <v>0</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2</v>
      </c>
      <c r="AG1432" s="8" t="s">
        <v>152</v>
      </c>
      <c r="AH1432" s="12">
        <v>2</v>
      </c>
      <c r="AI1432" s="12">
        <v>2</v>
      </c>
      <c r="AJ1432" s="12">
        <v>0</v>
      </c>
      <c r="AK1432" s="12">
        <v>1.5</v>
      </c>
      <c r="AL1432" s="8">
        <v>0</v>
      </c>
      <c r="AM1432" s="8">
        <v>0</v>
      </c>
      <c r="AN1432" s="8">
        <v>0</v>
      </c>
      <c r="AO1432" s="8">
        <v>0</v>
      </c>
      <c r="AP1432" s="8">
        <v>3000</v>
      </c>
      <c r="AQ1432" s="8">
        <v>0.5</v>
      </c>
      <c r="AR1432" s="8">
        <v>0</v>
      </c>
      <c r="AS1432" s="12">
        <v>0</v>
      </c>
      <c r="AT1432" s="8" t="s">
        <v>153</v>
      </c>
      <c r="AU1432" s="8"/>
      <c r="AV1432" s="9" t="s">
        <v>171</v>
      </c>
      <c r="AW1432" s="8">
        <v>0</v>
      </c>
      <c r="AX1432" s="10">
        <v>0</v>
      </c>
      <c r="AY1432" s="10">
        <v>0</v>
      </c>
      <c r="AZ1432" s="9" t="s">
        <v>156</v>
      </c>
      <c r="BA1432" s="8" t="s">
        <v>274</v>
      </c>
      <c r="BB1432" s="17">
        <v>0</v>
      </c>
      <c r="BC1432" s="17">
        <v>0</v>
      </c>
      <c r="BD1432" s="23" t="s">
        <v>330</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80002025</v>
      </c>
      <c r="D1433" s="9" t="s">
        <v>1962</v>
      </c>
      <c r="E1433" s="10">
        <v>1</v>
      </c>
      <c r="F1433" s="12">
        <v>80000001</v>
      </c>
      <c r="G1433" s="12">
        <v>0</v>
      </c>
      <c r="H1433" s="12">
        <v>0</v>
      </c>
      <c r="I1433" s="10">
        <v>1</v>
      </c>
      <c r="J1433" s="10">
        <v>0</v>
      </c>
      <c r="K1433" s="12">
        <v>0</v>
      </c>
      <c r="L1433" s="12">
        <v>0</v>
      </c>
      <c r="M1433" s="12">
        <v>0</v>
      </c>
      <c r="N1433" s="12">
        <v>2</v>
      </c>
      <c r="O1433" s="12">
        <v>10</v>
      </c>
      <c r="P1433" s="12">
        <v>0.1</v>
      </c>
      <c r="Q1433" s="12">
        <v>0</v>
      </c>
      <c r="R1433" s="12">
        <v>0</v>
      </c>
      <c r="S1433" s="12">
        <v>0</v>
      </c>
      <c r="T1433" s="8">
        <v>1</v>
      </c>
      <c r="U1433" s="12">
        <v>2</v>
      </c>
      <c r="V1433" s="12">
        <v>0</v>
      </c>
      <c r="W1433" s="12">
        <v>2.5</v>
      </c>
      <c r="X1433" s="12"/>
      <c r="Y1433" s="12">
        <v>0</v>
      </c>
      <c r="Z1433" s="12">
        <v>0</v>
      </c>
      <c r="AA1433" s="12">
        <v>0</v>
      </c>
      <c r="AB1433" s="12">
        <v>0</v>
      </c>
      <c r="AC1433" s="10">
        <v>0</v>
      </c>
      <c r="AD1433" s="12">
        <v>0</v>
      </c>
      <c r="AE1433" s="12">
        <v>10</v>
      </c>
      <c r="AF1433" s="12">
        <v>0</v>
      </c>
      <c r="AG1433" s="12">
        <v>0</v>
      </c>
      <c r="AH1433" s="12">
        <v>7</v>
      </c>
      <c r="AI1433" s="12">
        <v>0</v>
      </c>
      <c r="AJ1433" s="12">
        <v>0</v>
      </c>
      <c r="AK1433" s="12">
        <v>6</v>
      </c>
      <c r="AL1433" s="12">
        <v>0</v>
      </c>
      <c r="AM1433" s="12">
        <v>0</v>
      </c>
      <c r="AN1433" s="12">
        <v>0</v>
      </c>
      <c r="AO1433" s="12">
        <v>0</v>
      </c>
      <c r="AP1433" s="12">
        <v>1000</v>
      </c>
      <c r="AQ1433" s="12">
        <v>0</v>
      </c>
      <c r="AR1433" s="12">
        <v>0</v>
      </c>
      <c r="AS1433" s="12">
        <v>0</v>
      </c>
      <c r="AT1433" s="12" t="s">
        <v>153</v>
      </c>
      <c r="AU1433" s="12"/>
      <c r="AV1433" s="9" t="s">
        <v>171</v>
      </c>
      <c r="AW1433" s="12" t="s">
        <v>172</v>
      </c>
      <c r="AX1433" s="12" t="s">
        <v>153</v>
      </c>
      <c r="AY1433" s="12" t="s">
        <v>674</v>
      </c>
      <c r="AZ1433" s="27" t="s">
        <v>156</v>
      </c>
      <c r="BA1433" s="12">
        <v>0</v>
      </c>
      <c r="BB1433" s="17">
        <v>0</v>
      </c>
      <c r="BC1433" s="17">
        <v>0</v>
      </c>
      <c r="BD1433" s="34" t="s">
        <v>1963</v>
      </c>
      <c r="BE1433" s="12">
        <v>0</v>
      </c>
      <c r="BF1433" s="8">
        <v>0</v>
      </c>
      <c r="BG1433" s="8"/>
      <c r="BH1433" s="8"/>
      <c r="BI1433" s="8"/>
      <c r="BJ1433" s="10"/>
      <c r="BK1433" s="25">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80002026</v>
      </c>
      <c r="D1434" s="9" t="s">
        <v>1964</v>
      </c>
      <c r="E1434" s="10">
        <v>1</v>
      </c>
      <c r="F1434" s="12">
        <v>80000001</v>
      </c>
      <c r="G1434" s="12">
        <v>0</v>
      </c>
      <c r="H1434" s="12">
        <v>0</v>
      </c>
      <c r="I1434" s="10">
        <v>1</v>
      </c>
      <c r="J1434" s="10">
        <v>0</v>
      </c>
      <c r="K1434" s="12">
        <v>0</v>
      </c>
      <c r="L1434" s="12">
        <v>0</v>
      </c>
      <c r="M1434" s="12">
        <v>0</v>
      </c>
      <c r="N1434" s="12">
        <v>2</v>
      </c>
      <c r="O1434" s="12">
        <v>1</v>
      </c>
      <c r="P1434" s="12">
        <v>0.2</v>
      </c>
      <c r="Q1434" s="12">
        <v>0</v>
      </c>
      <c r="R1434" s="12">
        <v>0</v>
      </c>
      <c r="S1434" s="12">
        <v>0</v>
      </c>
      <c r="T1434" s="8">
        <v>1</v>
      </c>
      <c r="U1434" s="12">
        <v>2</v>
      </c>
      <c r="V1434" s="12">
        <v>0</v>
      </c>
      <c r="W1434" s="12">
        <v>0</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v>80002004</v>
      </c>
      <c r="AU1434" s="12"/>
      <c r="AV1434" s="9" t="s">
        <v>171</v>
      </c>
      <c r="AW1434" s="12">
        <v>0</v>
      </c>
      <c r="AX1434" s="12" t="s">
        <v>153</v>
      </c>
      <c r="AY1434" s="12">
        <v>0</v>
      </c>
      <c r="AZ1434" s="27" t="s">
        <v>156</v>
      </c>
      <c r="BA1434" s="12">
        <v>0</v>
      </c>
      <c r="BB1434" s="17">
        <v>0</v>
      </c>
      <c r="BC1434" s="17">
        <v>0</v>
      </c>
      <c r="BD1434" s="34" t="s">
        <v>1965</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80002027</v>
      </c>
      <c r="D1435" s="9" t="s">
        <v>1966</v>
      </c>
      <c r="E1435" s="8">
        <v>1</v>
      </c>
      <c r="F1435" s="12">
        <v>80000001</v>
      </c>
      <c r="G1435" s="10">
        <v>0</v>
      </c>
      <c r="H1435" s="10">
        <v>0</v>
      </c>
      <c r="I1435" s="10">
        <v>1</v>
      </c>
      <c r="J1435" s="10">
        <v>0</v>
      </c>
      <c r="K1435" s="10">
        <v>0</v>
      </c>
      <c r="L1435" s="8">
        <v>0</v>
      </c>
      <c r="M1435" s="8">
        <v>0</v>
      </c>
      <c r="N1435" s="8">
        <v>5</v>
      </c>
      <c r="O1435" s="8">
        <v>0</v>
      </c>
      <c r="P1435" s="8">
        <v>0</v>
      </c>
      <c r="Q1435" s="8">
        <v>0</v>
      </c>
      <c r="R1435" s="12">
        <v>0</v>
      </c>
      <c r="S1435" s="8">
        <v>0</v>
      </c>
      <c r="T1435" s="8">
        <v>1</v>
      </c>
      <c r="U1435" s="8">
        <v>2</v>
      </c>
      <c r="V1435" s="8">
        <v>0</v>
      </c>
      <c r="W1435" s="8">
        <v>0</v>
      </c>
      <c r="X1435" s="8"/>
      <c r="Y1435" s="8">
        <v>0</v>
      </c>
      <c r="Z1435" s="8">
        <v>0</v>
      </c>
      <c r="AA1435" s="8">
        <v>0</v>
      </c>
      <c r="AB1435" s="8">
        <v>0</v>
      </c>
      <c r="AC1435" s="8">
        <v>0</v>
      </c>
      <c r="AD1435" s="8">
        <v>0</v>
      </c>
      <c r="AE1435" s="8">
        <v>9</v>
      </c>
      <c r="AF1435" s="8">
        <v>2</v>
      </c>
      <c r="AG1435" s="8" t="s">
        <v>152</v>
      </c>
      <c r="AH1435" s="12">
        <v>2</v>
      </c>
      <c r="AI1435" s="12">
        <v>2</v>
      </c>
      <c r="AJ1435" s="12">
        <v>0</v>
      </c>
      <c r="AK1435" s="12">
        <v>1.5</v>
      </c>
      <c r="AL1435" s="8">
        <v>0</v>
      </c>
      <c r="AM1435" s="8">
        <v>0</v>
      </c>
      <c r="AN1435" s="8">
        <v>0</v>
      </c>
      <c r="AO1435" s="8">
        <v>0</v>
      </c>
      <c r="AP1435" s="8">
        <v>3000</v>
      </c>
      <c r="AQ1435" s="8">
        <v>0.5</v>
      </c>
      <c r="AR1435" s="8">
        <v>0</v>
      </c>
      <c r="AS1435" s="12">
        <v>0</v>
      </c>
      <c r="AT1435" s="8" t="s">
        <v>153</v>
      </c>
      <c r="AU1435" s="8"/>
      <c r="AV1435" s="9" t="s">
        <v>171</v>
      </c>
      <c r="AW1435" s="8">
        <v>0</v>
      </c>
      <c r="AX1435" s="10">
        <v>0</v>
      </c>
      <c r="AY1435" s="10">
        <v>0</v>
      </c>
      <c r="AZ1435" s="9" t="s">
        <v>156</v>
      </c>
      <c r="BA1435" s="8" t="s">
        <v>1953</v>
      </c>
      <c r="BB1435" s="17">
        <v>0</v>
      </c>
      <c r="BC1435" s="17">
        <v>0</v>
      </c>
      <c r="BD1435" s="23" t="s">
        <v>1967</v>
      </c>
      <c r="BE1435" s="8"/>
      <c r="BF1435" s="8">
        <v>0</v>
      </c>
      <c r="BG1435" s="8"/>
      <c r="BH1435" s="8"/>
      <c r="BI1435" s="8"/>
      <c r="BJ1435" s="10"/>
      <c r="BK1435" s="8">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80002028</v>
      </c>
      <c r="D1436" s="9" t="s">
        <v>1968</v>
      </c>
      <c r="E1436" s="8">
        <v>1</v>
      </c>
      <c r="F1436" s="12">
        <v>80000001</v>
      </c>
      <c r="G1436" s="10">
        <v>0</v>
      </c>
      <c r="H1436" s="10">
        <v>0</v>
      </c>
      <c r="I1436" s="10">
        <v>1</v>
      </c>
      <c r="J1436" s="10">
        <v>0</v>
      </c>
      <c r="K1436" s="10">
        <v>0</v>
      </c>
      <c r="L1436" s="8">
        <v>0</v>
      </c>
      <c r="M1436" s="8">
        <v>0</v>
      </c>
      <c r="N1436" s="8">
        <v>2</v>
      </c>
      <c r="O1436" s="8">
        <v>9</v>
      </c>
      <c r="P1436" s="8">
        <v>0.1</v>
      </c>
      <c r="Q1436" s="8">
        <v>0</v>
      </c>
      <c r="R1436" s="12">
        <v>0</v>
      </c>
      <c r="S1436" s="8">
        <v>0</v>
      </c>
      <c r="T1436" s="8">
        <v>1</v>
      </c>
      <c r="U1436" s="8">
        <v>1</v>
      </c>
      <c r="V1436" s="8">
        <v>0</v>
      </c>
      <c r="W1436" s="8">
        <v>2</v>
      </c>
      <c r="X1436" s="8"/>
      <c r="Y1436" s="8">
        <v>0</v>
      </c>
      <c r="Z1436" s="8">
        <v>0</v>
      </c>
      <c r="AA1436" s="8">
        <v>0</v>
      </c>
      <c r="AB1436" s="8">
        <v>0</v>
      </c>
      <c r="AC1436" s="8">
        <v>0</v>
      </c>
      <c r="AD1436" s="8">
        <v>0</v>
      </c>
      <c r="AE1436" s="8">
        <v>3</v>
      </c>
      <c r="AF1436" s="8">
        <v>2</v>
      </c>
      <c r="AG1436" s="8" t="s">
        <v>152</v>
      </c>
      <c r="AH1436" s="12">
        <v>0</v>
      </c>
      <c r="AI1436" s="12">
        <v>0</v>
      </c>
      <c r="AJ1436" s="12">
        <v>0</v>
      </c>
      <c r="AK1436" s="12">
        <v>1.5</v>
      </c>
      <c r="AL1436" s="8">
        <v>0</v>
      </c>
      <c r="AM1436" s="8">
        <v>0</v>
      </c>
      <c r="AN1436" s="8">
        <v>0</v>
      </c>
      <c r="AO1436" s="8">
        <v>0</v>
      </c>
      <c r="AP1436" s="8">
        <v>3000</v>
      </c>
      <c r="AQ1436" s="8">
        <v>0.5</v>
      </c>
      <c r="AR1436" s="8">
        <v>0</v>
      </c>
      <c r="AS1436" s="12">
        <v>0</v>
      </c>
      <c r="AT1436" s="8">
        <v>0</v>
      </c>
      <c r="AU1436" s="8"/>
      <c r="AV1436" s="9" t="s">
        <v>171</v>
      </c>
      <c r="AW1436" s="8">
        <v>0</v>
      </c>
      <c r="AX1436" s="10">
        <v>10000007</v>
      </c>
      <c r="AY1436" s="10">
        <v>23000040</v>
      </c>
      <c r="AZ1436" s="9" t="s">
        <v>156</v>
      </c>
      <c r="BA1436" s="8">
        <v>0</v>
      </c>
      <c r="BB1436" s="17">
        <v>0</v>
      </c>
      <c r="BC1436" s="17">
        <v>1</v>
      </c>
      <c r="BD1436" s="23" t="s">
        <v>673</v>
      </c>
      <c r="BE1436" s="8">
        <v>0</v>
      </c>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80003001</v>
      </c>
      <c r="D1437" s="74" t="s">
        <v>1969</v>
      </c>
      <c r="E1437" s="28">
        <v>1</v>
      </c>
      <c r="F1437" s="12">
        <v>80000001</v>
      </c>
      <c r="G1437" s="28">
        <v>0</v>
      </c>
      <c r="H1437" s="28">
        <v>0</v>
      </c>
      <c r="I1437" s="60">
        <v>1</v>
      </c>
      <c r="J1437" s="60">
        <v>0</v>
      </c>
      <c r="K1437" s="60">
        <v>0</v>
      </c>
      <c r="L1437" s="28">
        <v>0</v>
      </c>
      <c r="M1437" s="28">
        <v>0</v>
      </c>
      <c r="N1437" s="28">
        <v>2</v>
      </c>
      <c r="O1437" s="28">
        <v>3</v>
      </c>
      <c r="P1437" s="28">
        <v>0.2</v>
      </c>
      <c r="Q1437" s="28">
        <v>0</v>
      </c>
      <c r="R1437" s="30">
        <v>0</v>
      </c>
      <c r="S1437" s="28">
        <v>0</v>
      </c>
      <c r="T1437" s="28">
        <v>1</v>
      </c>
      <c r="U1437" s="28">
        <v>1</v>
      </c>
      <c r="V1437" s="28">
        <v>0</v>
      </c>
      <c r="W1437" s="28">
        <v>0.3</v>
      </c>
      <c r="X1437" s="28"/>
      <c r="Y1437" s="28">
        <v>0</v>
      </c>
      <c r="Z1437" s="28">
        <v>0</v>
      </c>
      <c r="AA1437" s="28">
        <v>0</v>
      </c>
      <c r="AB1437" s="28">
        <v>0</v>
      </c>
      <c r="AC1437" s="28">
        <v>0</v>
      </c>
      <c r="AD1437" s="28">
        <v>1</v>
      </c>
      <c r="AE1437" s="28">
        <v>3</v>
      </c>
      <c r="AF1437" s="28">
        <v>1</v>
      </c>
      <c r="AG1437" s="28">
        <v>2</v>
      </c>
      <c r="AH1437" s="30">
        <v>0</v>
      </c>
      <c r="AI1437" s="30">
        <v>2</v>
      </c>
      <c r="AJ1437" s="30">
        <v>0</v>
      </c>
      <c r="AK1437" s="30">
        <v>1.5</v>
      </c>
      <c r="AL1437" s="28">
        <v>0</v>
      </c>
      <c r="AM1437" s="28">
        <v>0</v>
      </c>
      <c r="AN1437" s="28">
        <v>0</v>
      </c>
      <c r="AO1437" s="28">
        <v>0.5</v>
      </c>
      <c r="AP1437" s="28">
        <v>2000</v>
      </c>
      <c r="AQ1437" s="28">
        <v>0.1</v>
      </c>
      <c r="AR1437" s="28">
        <v>8</v>
      </c>
      <c r="AS1437" s="30">
        <v>0</v>
      </c>
      <c r="AT1437" s="28">
        <v>0</v>
      </c>
      <c r="AU1437" s="28"/>
      <c r="AV1437" s="74" t="s">
        <v>153</v>
      </c>
      <c r="AW1437" s="28">
        <v>0</v>
      </c>
      <c r="AX1437" s="60">
        <v>0</v>
      </c>
      <c r="AY1437" s="60">
        <v>23000101</v>
      </c>
      <c r="AZ1437" s="74" t="s">
        <v>194</v>
      </c>
      <c r="BA1437" s="28">
        <v>0</v>
      </c>
      <c r="BB1437" s="62">
        <v>0</v>
      </c>
      <c r="BC1437" s="62">
        <v>1</v>
      </c>
      <c r="BD1437" s="90" t="s">
        <v>1970</v>
      </c>
      <c r="BE1437" s="28">
        <v>0</v>
      </c>
      <c r="BF1437" s="28">
        <v>0</v>
      </c>
      <c r="BG1437" s="28">
        <v>0</v>
      </c>
      <c r="BH1437" s="28">
        <v>0</v>
      </c>
      <c r="BI1437" s="28">
        <v>0</v>
      </c>
      <c r="BJ1437" s="28">
        <v>0</v>
      </c>
      <c r="BK1437" s="28">
        <v>0</v>
      </c>
      <c r="BL1437" s="30">
        <v>0</v>
      </c>
      <c r="BM1437" s="30">
        <v>0</v>
      </c>
      <c r="BN1437" s="30">
        <v>0</v>
      </c>
      <c r="BO1437" s="30">
        <v>0</v>
      </c>
      <c r="BP1437" s="30">
        <v>0</v>
      </c>
      <c r="BQ1437" s="30">
        <v>1</v>
      </c>
      <c r="BR1437" s="12">
        <v>0</v>
      </c>
      <c r="BS1437" s="12"/>
      <c r="BT1437" s="12"/>
      <c r="BU1437" s="12"/>
      <c r="BV1437" s="30">
        <v>0</v>
      </c>
      <c r="BW1437" s="30">
        <v>0</v>
      </c>
      <c r="BX1437" s="30">
        <v>0</v>
      </c>
    </row>
    <row r="1438" ht="20.1" customHeight="1" spans="3:76">
      <c r="C1438" s="10">
        <v>80003002</v>
      </c>
      <c r="D1438" s="74" t="s">
        <v>1971</v>
      </c>
      <c r="E1438" s="28">
        <v>1</v>
      </c>
      <c r="F1438" s="12">
        <v>80000001</v>
      </c>
      <c r="G1438" s="28">
        <v>0</v>
      </c>
      <c r="H1438" s="28">
        <v>0</v>
      </c>
      <c r="I1438" s="60">
        <v>1</v>
      </c>
      <c r="J1438" s="60">
        <v>0</v>
      </c>
      <c r="K1438" s="60">
        <v>0</v>
      </c>
      <c r="L1438" s="28">
        <v>0</v>
      </c>
      <c r="M1438" s="28">
        <v>0</v>
      </c>
      <c r="N1438" s="28">
        <v>2</v>
      </c>
      <c r="O1438" s="28">
        <v>1</v>
      </c>
      <c r="P1438" s="28">
        <v>0.1</v>
      </c>
      <c r="Q1438" s="28">
        <v>0</v>
      </c>
      <c r="R1438" s="30">
        <v>2</v>
      </c>
      <c r="S1438" s="28">
        <v>0</v>
      </c>
      <c r="T1438" s="28">
        <v>1</v>
      </c>
      <c r="U1438" s="28">
        <v>1</v>
      </c>
      <c r="V1438" s="28">
        <v>0</v>
      </c>
      <c r="W1438" s="28">
        <v>2</v>
      </c>
      <c r="X1438" s="28"/>
      <c r="Y1438" s="28">
        <v>0</v>
      </c>
      <c r="Z1438" s="28">
        <v>0</v>
      </c>
      <c r="AA1438" s="28">
        <v>0</v>
      </c>
      <c r="AB1438" s="28">
        <v>0</v>
      </c>
      <c r="AC1438" s="28">
        <v>0</v>
      </c>
      <c r="AD1438" s="28">
        <v>1</v>
      </c>
      <c r="AE1438" s="28">
        <v>5</v>
      </c>
      <c r="AF1438" s="28">
        <v>1</v>
      </c>
      <c r="AG1438" s="28">
        <v>1</v>
      </c>
      <c r="AH1438" s="30">
        <v>7</v>
      </c>
      <c r="AI1438" s="30">
        <v>1</v>
      </c>
      <c r="AJ1438" s="30">
        <v>0</v>
      </c>
      <c r="AK1438" s="30">
        <v>1.5</v>
      </c>
      <c r="AL1438" s="28">
        <v>0</v>
      </c>
      <c r="AM1438" s="28">
        <v>0</v>
      </c>
      <c r="AN1438" s="28">
        <v>0</v>
      </c>
      <c r="AO1438" s="28">
        <v>0</v>
      </c>
      <c r="AP1438" s="28">
        <v>500</v>
      </c>
      <c r="AQ1438" s="28">
        <v>0.1</v>
      </c>
      <c r="AR1438" s="28">
        <v>0</v>
      </c>
      <c r="AS1438" s="30">
        <v>0</v>
      </c>
      <c r="AT1438" s="231" t="s">
        <v>1972</v>
      </c>
      <c r="AU1438" s="28"/>
      <c r="AV1438" s="74" t="s">
        <v>153</v>
      </c>
      <c r="AW1438" s="28">
        <v>0</v>
      </c>
      <c r="AX1438" s="60">
        <v>0</v>
      </c>
      <c r="AY1438" s="60">
        <v>0</v>
      </c>
      <c r="AZ1438" s="74" t="s">
        <v>156</v>
      </c>
      <c r="BA1438" s="28">
        <v>0</v>
      </c>
      <c r="BB1438" s="62">
        <v>0</v>
      </c>
      <c r="BC1438" s="62">
        <v>1</v>
      </c>
      <c r="BD1438" s="90" t="s">
        <v>1973</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19.5" customHeight="1" spans="3:76">
      <c r="C1439" s="10">
        <v>80003003</v>
      </c>
      <c r="D1439" s="74" t="s">
        <v>1974</v>
      </c>
      <c r="E1439" s="60">
        <v>1</v>
      </c>
      <c r="F1439" s="12">
        <v>80000001</v>
      </c>
      <c r="G1439" s="60">
        <v>0</v>
      </c>
      <c r="H1439" s="60">
        <v>0</v>
      </c>
      <c r="I1439" s="60">
        <v>1</v>
      </c>
      <c r="J1439" s="60">
        <v>0</v>
      </c>
      <c r="K1439" s="60">
        <v>0</v>
      </c>
      <c r="L1439" s="28">
        <v>0</v>
      </c>
      <c r="M1439" s="28">
        <v>0</v>
      </c>
      <c r="N1439" s="28">
        <v>2</v>
      </c>
      <c r="O1439" s="28">
        <v>1</v>
      </c>
      <c r="P1439" s="28">
        <v>0.1</v>
      </c>
      <c r="Q1439" s="28">
        <v>0</v>
      </c>
      <c r="R1439" s="30">
        <v>1</v>
      </c>
      <c r="S1439" s="28">
        <v>0</v>
      </c>
      <c r="T1439" s="28">
        <v>1</v>
      </c>
      <c r="U1439" s="28">
        <v>2</v>
      </c>
      <c r="V1439" s="28">
        <v>0</v>
      </c>
      <c r="W1439" s="28">
        <v>2</v>
      </c>
      <c r="X1439" s="28"/>
      <c r="Y1439" s="28">
        <v>0</v>
      </c>
      <c r="Z1439" s="28">
        <v>1</v>
      </c>
      <c r="AA1439" s="28">
        <v>0</v>
      </c>
      <c r="AB1439" s="28">
        <v>0</v>
      </c>
      <c r="AC1439" s="28">
        <v>0</v>
      </c>
      <c r="AD1439" s="28">
        <v>0</v>
      </c>
      <c r="AE1439" s="28">
        <v>0</v>
      </c>
      <c r="AF1439" s="28">
        <v>1</v>
      </c>
      <c r="AG1439" s="28">
        <v>3</v>
      </c>
      <c r="AH1439" s="30">
        <v>0</v>
      </c>
      <c r="AI1439" s="30">
        <v>1</v>
      </c>
      <c r="AJ1439" s="30">
        <v>0</v>
      </c>
      <c r="AK1439" s="30">
        <v>1.5</v>
      </c>
      <c r="AL1439" s="28">
        <v>0</v>
      </c>
      <c r="AM1439" s="28">
        <v>0</v>
      </c>
      <c r="AN1439" s="28">
        <v>0</v>
      </c>
      <c r="AO1439" s="28">
        <v>0</v>
      </c>
      <c r="AP1439" s="28">
        <v>3000</v>
      </c>
      <c r="AQ1439" s="28">
        <v>0.5</v>
      </c>
      <c r="AR1439" s="28">
        <v>0</v>
      </c>
      <c r="AS1439" s="30">
        <v>0</v>
      </c>
      <c r="AT1439" s="28">
        <v>80005021</v>
      </c>
      <c r="AU1439" s="28"/>
      <c r="AV1439" s="59" t="s">
        <v>153</v>
      </c>
      <c r="AW1439" s="28" t="s">
        <v>159</v>
      </c>
      <c r="AX1439" s="60">
        <v>0</v>
      </c>
      <c r="AY1439" s="60">
        <v>23000102</v>
      </c>
      <c r="AZ1439" s="74" t="s">
        <v>156</v>
      </c>
      <c r="BA1439" s="28">
        <v>0</v>
      </c>
      <c r="BB1439" s="62">
        <v>0</v>
      </c>
      <c r="BC1439" s="62">
        <v>0</v>
      </c>
      <c r="BD1439" s="90" t="s">
        <v>1975</v>
      </c>
      <c r="BE1439" s="28">
        <v>0</v>
      </c>
      <c r="BF1439" s="28">
        <v>0</v>
      </c>
      <c r="BG1439" s="28">
        <v>0</v>
      </c>
      <c r="BH1439" s="28">
        <v>0</v>
      </c>
      <c r="BI1439" s="28">
        <v>0</v>
      </c>
      <c r="BJ1439" s="28">
        <v>0</v>
      </c>
      <c r="BK1439" s="6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60">
        <v>80003004</v>
      </c>
      <c r="D1440" s="59" t="s">
        <v>1976</v>
      </c>
      <c r="E1440" s="60">
        <v>1</v>
      </c>
      <c r="F1440" s="12">
        <v>80000001</v>
      </c>
      <c r="G1440" s="60">
        <v>0</v>
      </c>
      <c r="H1440" s="60">
        <v>0</v>
      </c>
      <c r="I1440" s="60">
        <v>1</v>
      </c>
      <c r="J1440" s="60">
        <v>0</v>
      </c>
      <c r="K1440" s="60">
        <v>0</v>
      </c>
      <c r="L1440" s="60">
        <v>0</v>
      </c>
      <c r="M1440" s="60">
        <v>0</v>
      </c>
      <c r="N1440" s="60">
        <v>2</v>
      </c>
      <c r="O1440" s="60">
        <v>6</v>
      </c>
      <c r="P1440" s="60">
        <v>1</v>
      </c>
      <c r="Q1440" s="60">
        <v>1</v>
      </c>
      <c r="R1440" s="60">
        <v>1</v>
      </c>
      <c r="S1440" s="60">
        <v>0</v>
      </c>
      <c r="T1440" s="60">
        <v>1</v>
      </c>
      <c r="U1440" s="60">
        <v>2</v>
      </c>
      <c r="V1440" s="60">
        <v>0</v>
      </c>
      <c r="W1440" s="60">
        <v>3</v>
      </c>
      <c r="X1440" s="60"/>
      <c r="Y1440" s="60">
        <v>0</v>
      </c>
      <c r="Z1440" s="60">
        <v>1</v>
      </c>
      <c r="AA1440" s="60">
        <v>0</v>
      </c>
      <c r="AB1440" s="60">
        <v>0</v>
      </c>
      <c r="AC1440" s="60">
        <v>0</v>
      </c>
      <c r="AD1440" s="60">
        <v>1</v>
      </c>
      <c r="AE1440" s="60">
        <v>15</v>
      </c>
      <c r="AF1440" s="60">
        <v>1</v>
      </c>
      <c r="AG1440" s="60">
        <v>4</v>
      </c>
      <c r="AH1440" s="60">
        <v>0</v>
      </c>
      <c r="AI1440" s="60">
        <v>1</v>
      </c>
      <c r="AJ1440" s="60">
        <v>0</v>
      </c>
      <c r="AK1440" s="60">
        <v>3</v>
      </c>
      <c r="AL1440" s="60">
        <v>0</v>
      </c>
      <c r="AM1440" s="60">
        <v>0</v>
      </c>
      <c r="AN1440" s="60">
        <v>0</v>
      </c>
      <c r="AO1440" s="60">
        <v>0</v>
      </c>
      <c r="AP1440" s="60">
        <v>2000</v>
      </c>
      <c r="AQ1440" s="60">
        <v>0</v>
      </c>
      <c r="AR1440" s="60">
        <v>0</v>
      </c>
      <c r="AS1440" s="60">
        <v>0</v>
      </c>
      <c r="AT1440" s="60">
        <v>80005031</v>
      </c>
      <c r="AU1440" s="60"/>
      <c r="AV1440" s="59" t="s">
        <v>153</v>
      </c>
      <c r="AW1440" s="60" t="s">
        <v>159</v>
      </c>
      <c r="AX1440" s="60">
        <v>0</v>
      </c>
      <c r="AY1440" s="60">
        <v>23000103</v>
      </c>
      <c r="AZ1440" s="59" t="s">
        <v>156</v>
      </c>
      <c r="BA1440" s="60">
        <v>0</v>
      </c>
      <c r="BB1440" s="60">
        <v>0</v>
      </c>
      <c r="BC1440" s="60">
        <v>0</v>
      </c>
      <c r="BD1440" s="95" t="s">
        <v>1977</v>
      </c>
      <c r="BE1440" s="60">
        <v>0</v>
      </c>
      <c r="BF1440" s="60">
        <v>0</v>
      </c>
      <c r="BG1440" s="60">
        <v>0</v>
      </c>
      <c r="BH1440" s="60">
        <v>0</v>
      </c>
      <c r="BI1440" s="60">
        <v>0</v>
      </c>
      <c r="BJ1440" s="60">
        <v>0</v>
      </c>
      <c r="BK1440" s="68">
        <v>0</v>
      </c>
      <c r="BL1440" s="60">
        <v>0</v>
      </c>
      <c r="BM1440" s="60">
        <v>0</v>
      </c>
      <c r="BN1440" s="60">
        <v>0</v>
      </c>
      <c r="BO1440" s="60">
        <v>0</v>
      </c>
      <c r="BP1440" s="60">
        <v>0</v>
      </c>
      <c r="BQ1440" s="60">
        <v>1</v>
      </c>
      <c r="BR1440" s="12">
        <v>0</v>
      </c>
      <c r="BS1440" s="12"/>
      <c r="BT1440" s="12"/>
      <c r="BU1440" s="12"/>
      <c r="BV1440" s="60">
        <v>0</v>
      </c>
      <c r="BW1440" s="60">
        <v>0</v>
      </c>
      <c r="BX1440" s="60">
        <v>0</v>
      </c>
    </row>
    <row r="1441" ht="18.75" customHeight="1" spans="3:76">
      <c r="C1441" s="10">
        <v>80003005</v>
      </c>
      <c r="D1441" s="59" t="s">
        <v>561</v>
      </c>
      <c r="E1441" s="60">
        <v>1</v>
      </c>
      <c r="F1441" s="12">
        <v>80000001</v>
      </c>
      <c r="G1441" s="60">
        <v>0</v>
      </c>
      <c r="H1441" s="60">
        <v>0</v>
      </c>
      <c r="I1441" s="60">
        <v>1</v>
      </c>
      <c r="J1441" s="60">
        <v>0</v>
      </c>
      <c r="K1441" s="60">
        <v>0</v>
      </c>
      <c r="L1441" s="60">
        <v>0</v>
      </c>
      <c r="M1441" s="60">
        <v>0</v>
      </c>
      <c r="N1441" s="60">
        <v>2</v>
      </c>
      <c r="O1441" s="60">
        <v>10</v>
      </c>
      <c r="P1441" s="60">
        <v>0.2</v>
      </c>
      <c r="Q1441" s="60">
        <v>0</v>
      </c>
      <c r="R1441" s="30">
        <v>0</v>
      </c>
      <c r="S1441" s="62">
        <v>0</v>
      </c>
      <c r="T1441" s="28">
        <v>1</v>
      </c>
      <c r="U1441" s="60">
        <v>2</v>
      </c>
      <c r="V1441" s="60">
        <v>0</v>
      </c>
      <c r="W1441" s="60">
        <v>1.5</v>
      </c>
      <c r="X1441" s="60"/>
      <c r="Y1441" s="60">
        <v>0</v>
      </c>
      <c r="Z1441" s="60">
        <v>0</v>
      </c>
      <c r="AA1441" s="60">
        <v>0</v>
      </c>
      <c r="AB1441" s="60">
        <v>0</v>
      </c>
      <c r="AC1441" s="60">
        <v>1</v>
      </c>
      <c r="AD1441" s="60">
        <v>1</v>
      </c>
      <c r="AE1441" s="60">
        <v>0</v>
      </c>
      <c r="AF1441" s="60">
        <v>1</v>
      </c>
      <c r="AG1441" s="60">
        <v>3</v>
      </c>
      <c r="AH1441" s="30">
        <v>2</v>
      </c>
      <c r="AI1441" s="30">
        <v>1</v>
      </c>
      <c r="AJ1441" s="30">
        <v>0</v>
      </c>
      <c r="AK1441" s="30">
        <v>6</v>
      </c>
      <c r="AL1441" s="60">
        <v>0</v>
      </c>
      <c r="AM1441" s="60">
        <v>0</v>
      </c>
      <c r="AN1441" s="60">
        <v>0</v>
      </c>
      <c r="AO1441" s="60">
        <v>0</v>
      </c>
      <c r="AP1441" s="60">
        <v>5000</v>
      </c>
      <c r="AQ1441" s="60">
        <v>0.2</v>
      </c>
      <c r="AR1441" s="60">
        <v>0</v>
      </c>
      <c r="AS1441" s="30">
        <v>0</v>
      </c>
      <c r="AT1441" s="60">
        <v>80005041</v>
      </c>
      <c r="AU1441" s="60"/>
      <c r="AV1441" s="59" t="s">
        <v>153</v>
      </c>
      <c r="AW1441" s="60" t="s">
        <v>563</v>
      </c>
      <c r="AX1441" s="60">
        <v>10000006</v>
      </c>
      <c r="AY1441" s="60">
        <v>23000106</v>
      </c>
      <c r="AZ1441" s="59" t="s">
        <v>564</v>
      </c>
      <c r="BA1441" s="59" t="s">
        <v>153</v>
      </c>
      <c r="BB1441" s="62">
        <v>0</v>
      </c>
      <c r="BC1441" s="62">
        <v>0</v>
      </c>
      <c r="BD1441" s="95" t="s">
        <v>1978</v>
      </c>
      <c r="BE1441" s="60">
        <v>0</v>
      </c>
      <c r="BF1441" s="28">
        <v>0</v>
      </c>
      <c r="BG1441" s="60">
        <v>0</v>
      </c>
      <c r="BH1441" s="60">
        <v>0</v>
      </c>
      <c r="BI1441" s="60">
        <v>0</v>
      </c>
      <c r="BJ1441" s="60">
        <v>0</v>
      </c>
      <c r="BK1441" s="68">
        <v>0</v>
      </c>
      <c r="BL1441" s="30">
        <v>1</v>
      </c>
      <c r="BM1441" s="30">
        <v>0</v>
      </c>
      <c r="BN1441" s="30">
        <v>0</v>
      </c>
      <c r="BO1441" s="30">
        <v>0</v>
      </c>
      <c r="BP1441" s="30">
        <v>0</v>
      </c>
      <c r="BQ1441" s="30">
        <v>1</v>
      </c>
      <c r="BR1441" s="12">
        <v>0</v>
      </c>
      <c r="BS1441" s="12"/>
      <c r="BT1441" s="12"/>
      <c r="BU1441" s="12"/>
      <c r="BV1441" s="30">
        <v>0</v>
      </c>
      <c r="BW1441" s="30">
        <v>0</v>
      </c>
      <c r="BX1441" s="30">
        <v>0</v>
      </c>
    </row>
    <row r="1442" ht="19.5" customHeight="1" spans="3:76">
      <c r="C1442" s="10">
        <v>80003006</v>
      </c>
      <c r="D1442" s="74" t="s">
        <v>1979</v>
      </c>
      <c r="E1442" s="60">
        <v>1</v>
      </c>
      <c r="F1442" s="12">
        <v>80000001</v>
      </c>
      <c r="G1442" s="60">
        <v>0</v>
      </c>
      <c r="H1442" s="60">
        <v>0</v>
      </c>
      <c r="I1442" s="60">
        <v>1</v>
      </c>
      <c r="J1442" s="60">
        <v>0</v>
      </c>
      <c r="K1442" s="60">
        <v>0</v>
      </c>
      <c r="L1442" s="28">
        <v>0</v>
      </c>
      <c r="M1442" s="28">
        <v>0</v>
      </c>
      <c r="N1442" s="28">
        <v>2</v>
      </c>
      <c r="O1442" s="28">
        <v>3</v>
      </c>
      <c r="P1442" s="28">
        <v>0.15</v>
      </c>
      <c r="Q1442" s="28">
        <v>0</v>
      </c>
      <c r="R1442" s="30">
        <v>0</v>
      </c>
      <c r="S1442" s="28">
        <v>0</v>
      </c>
      <c r="T1442" s="28">
        <v>1</v>
      </c>
      <c r="U1442" s="28">
        <v>1</v>
      </c>
      <c r="V1442" s="28">
        <v>0</v>
      </c>
      <c r="W1442" s="28">
        <v>2</v>
      </c>
      <c r="X1442" s="28"/>
      <c r="Y1442" s="28">
        <v>0</v>
      </c>
      <c r="Z1442" s="28">
        <v>1</v>
      </c>
      <c r="AA1442" s="28">
        <v>0</v>
      </c>
      <c r="AB1442" s="28">
        <v>0</v>
      </c>
      <c r="AC1442" s="28">
        <v>0</v>
      </c>
      <c r="AD1442" s="28">
        <v>1</v>
      </c>
      <c r="AE1442" s="28">
        <v>0</v>
      </c>
      <c r="AF1442" s="28">
        <v>1</v>
      </c>
      <c r="AG1442" s="28">
        <v>4</v>
      </c>
      <c r="AH1442" s="30">
        <v>0</v>
      </c>
      <c r="AI1442" s="30">
        <v>1</v>
      </c>
      <c r="AJ1442" s="30">
        <v>0</v>
      </c>
      <c r="AK1442" s="30">
        <v>3</v>
      </c>
      <c r="AL1442" s="28">
        <v>0</v>
      </c>
      <c r="AM1442" s="28">
        <v>0</v>
      </c>
      <c r="AN1442" s="28">
        <v>0</v>
      </c>
      <c r="AO1442" s="28">
        <v>0</v>
      </c>
      <c r="AP1442" s="28">
        <v>3000</v>
      </c>
      <c r="AQ1442" s="28">
        <v>0.2</v>
      </c>
      <c r="AR1442" s="28">
        <v>0</v>
      </c>
      <c r="AS1442" s="30">
        <v>80005052</v>
      </c>
      <c r="AT1442" s="28">
        <v>80005051</v>
      </c>
      <c r="AU1442" s="28"/>
      <c r="AV1442" s="59" t="s">
        <v>153</v>
      </c>
      <c r="AW1442" s="28" t="s">
        <v>159</v>
      </c>
      <c r="AX1442" s="60">
        <v>0</v>
      </c>
      <c r="AY1442" s="60">
        <v>23000104</v>
      </c>
      <c r="AZ1442" s="74" t="s">
        <v>156</v>
      </c>
      <c r="BA1442" s="28">
        <v>0</v>
      </c>
      <c r="BB1442" s="62">
        <v>0</v>
      </c>
      <c r="BC1442" s="62">
        <v>0</v>
      </c>
      <c r="BD1442" s="90" t="s">
        <v>1980</v>
      </c>
      <c r="BE1442" s="28">
        <v>0</v>
      </c>
      <c r="BF1442" s="28">
        <v>0</v>
      </c>
      <c r="BG1442" s="28">
        <v>0</v>
      </c>
      <c r="BH1442" s="28">
        <v>0</v>
      </c>
      <c r="BI1442" s="28">
        <v>0</v>
      </c>
      <c r="BJ1442" s="28">
        <v>0</v>
      </c>
      <c r="BK1442" s="68">
        <v>0</v>
      </c>
      <c r="BL1442" s="30">
        <v>0</v>
      </c>
      <c r="BM1442" s="30">
        <v>0</v>
      </c>
      <c r="BN1442" s="30">
        <v>0</v>
      </c>
      <c r="BO1442" s="30">
        <v>0</v>
      </c>
      <c r="BP1442" s="30">
        <v>0</v>
      </c>
      <c r="BQ1442" s="30">
        <v>1</v>
      </c>
      <c r="BR1442" s="12">
        <v>0</v>
      </c>
      <c r="BS1442" s="12"/>
      <c r="BT1442" s="12"/>
      <c r="BU1442" s="12"/>
      <c r="BV1442" s="30">
        <v>0</v>
      </c>
      <c r="BW1442" s="30">
        <v>0</v>
      </c>
      <c r="BX1442" s="30">
        <v>0</v>
      </c>
    </row>
    <row r="1443" ht="20.1" customHeight="1" spans="3:76">
      <c r="C1443" s="10">
        <v>80003007</v>
      </c>
      <c r="D1443" s="74" t="s">
        <v>1981</v>
      </c>
      <c r="E1443" s="28">
        <v>1</v>
      </c>
      <c r="F1443" s="12">
        <v>80000001</v>
      </c>
      <c r="G1443" s="28">
        <v>0</v>
      </c>
      <c r="H1443" s="28">
        <v>0</v>
      </c>
      <c r="I1443" s="60">
        <v>1</v>
      </c>
      <c r="J1443" s="28">
        <v>0</v>
      </c>
      <c r="K1443" s="28">
        <v>0</v>
      </c>
      <c r="L1443" s="28">
        <v>0</v>
      </c>
      <c r="M1443" s="28">
        <v>0</v>
      </c>
      <c r="N1443" s="28">
        <v>2</v>
      </c>
      <c r="O1443" s="28">
        <v>3</v>
      </c>
      <c r="P1443" s="28">
        <v>0.2</v>
      </c>
      <c r="Q1443" s="28">
        <v>0</v>
      </c>
      <c r="R1443" s="30">
        <v>3</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3</v>
      </c>
      <c r="AH1443" s="30">
        <v>0</v>
      </c>
      <c r="AI1443" s="30">
        <v>1</v>
      </c>
      <c r="AJ1443" s="30">
        <v>0</v>
      </c>
      <c r="AK1443" s="30">
        <v>1.5</v>
      </c>
      <c r="AL1443" s="28">
        <v>0</v>
      </c>
      <c r="AM1443" s="28">
        <v>0</v>
      </c>
      <c r="AN1443" s="28">
        <v>0</v>
      </c>
      <c r="AO1443" s="28">
        <v>0.5</v>
      </c>
      <c r="AP1443" s="28">
        <v>3000</v>
      </c>
      <c r="AQ1443" s="28">
        <v>0.9</v>
      </c>
      <c r="AR1443" s="28">
        <v>0</v>
      </c>
      <c r="AS1443" s="30">
        <v>0</v>
      </c>
      <c r="AT1443" s="28">
        <v>80005061</v>
      </c>
      <c r="AU1443" s="28"/>
      <c r="AV1443" s="74" t="s">
        <v>153</v>
      </c>
      <c r="AW1443" s="28" t="s">
        <v>159</v>
      </c>
      <c r="AX1443" s="60">
        <v>10000001</v>
      </c>
      <c r="AY1443" s="60">
        <v>23000105</v>
      </c>
      <c r="AZ1443" s="74" t="s">
        <v>1904</v>
      </c>
      <c r="BA1443" s="28">
        <v>0</v>
      </c>
      <c r="BB1443" s="62">
        <v>0</v>
      </c>
      <c r="BC1443" s="62">
        <v>0</v>
      </c>
      <c r="BD1443" s="94" t="s">
        <v>1982</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19.5" customHeight="1" spans="3:76">
      <c r="C1444" s="10">
        <v>80003008</v>
      </c>
      <c r="D1444" s="74" t="s">
        <v>1983</v>
      </c>
      <c r="E1444" s="60">
        <v>1</v>
      </c>
      <c r="F1444" s="12">
        <v>80000001</v>
      </c>
      <c r="G1444" s="60">
        <v>0</v>
      </c>
      <c r="H1444" s="60">
        <v>0</v>
      </c>
      <c r="I1444" s="60">
        <v>1</v>
      </c>
      <c r="J1444" s="60">
        <v>0</v>
      </c>
      <c r="K1444" s="60">
        <v>0</v>
      </c>
      <c r="L1444" s="28">
        <v>0</v>
      </c>
      <c r="M1444" s="28">
        <v>0</v>
      </c>
      <c r="N1444" s="28">
        <v>2</v>
      </c>
      <c r="O1444" s="28" t="s">
        <v>1984</v>
      </c>
      <c r="P1444" s="28" t="s">
        <v>1985</v>
      </c>
      <c r="Q1444" s="28">
        <v>0</v>
      </c>
      <c r="R1444" s="30">
        <v>0</v>
      </c>
      <c r="S1444" s="28">
        <v>0</v>
      </c>
      <c r="T1444" s="28">
        <v>1</v>
      </c>
      <c r="U1444" s="28">
        <v>1</v>
      </c>
      <c r="V1444" s="28">
        <v>0</v>
      </c>
      <c r="W1444" s="28">
        <v>0</v>
      </c>
      <c r="X1444" s="28"/>
      <c r="Y1444" s="28">
        <v>0</v>
      </c>
      <c r="Z1444" s="28">
        <v>1</v>
      </c>
      <c r="AA1444" s="28">
        <v>0</v>
      </c>
      <c r="AB1444" s="28">
        <v>0</v>
      </c>
      <c r="AC1444" s="28">
        <v>0</v>
      </c>
      <c r="AD1444" s="28">
        <v>1</v>
      </c>
      <c r="AE1444" s="28">
        <v>0</v>
      </c>
      <c r="AF1444" s="28">
        <v>1</v>
      </c>
      <c r="AG1444" s="28">
        <v>6</v>
      </c>
      <c r="AH1444" s="30">
        <v>0</v>
      </c>
      <c r="AI1444" s="30">
        <v>1</v>
      </c>
      <c r="AJ1444" s="30">
        <v>0</v>
      </c>
      <c r="AK1444" s="30">
        <v>3</v>
      </c>
      <c r="AL1444" s="28">
        <v>0</v>
      </c>
      <c r="AM1444" s="28">
        <v>0</v>
      </c>
      <c r="AN1444" s="28">
        <v>0</v>
      </c>
      <c r="AO1444" s="28">
        <v>0</v>
      </c>
      <c r="AP1444" s="28">
        <v>2000</v>
      </c>
      <c r="AQ1444" s="28">
        <v>0</v>
      </c>
      <c r="AR1444" s="28">
        <v>0</v>
      </c>
      <c r="AS1444" s="217" t="s">
        <v>1986</v>
      </c>
      <c r="AT1444" s="28">
        <v>80005072</v>
      </c>
      <c r="AU1444" s="28"/>
      <c r="AV1444" s="59" t="s">
        <v>153</v>
      </c>
      <c r="AW1444" s="28" t="s">
        <v>159</v>
      </c>
      <c r="AX1444" s="60">
        <v>0</v>
      </c>
      <c r="AY1444" s="60">
        <v>0</v>
      </c>
      <c r="AZ1444" s="74" t="s">
        <v>156</v>
      </c>
      <c r="BA1444" s="28">
        <v>0</v>
      </c>
      <c r="BB1444" s="62">
        <v>0</v>
      </c>
      <c r="BC1444" s="62">
        <v>0</v>
      </c>
      <c r="BD1444" s="90" t="s">
        <v>1987</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20.1" customHeight="1" spans="3:76">
      <c r="C1445" s="10">
        <v>80003101</v>
      </c>
      <c r="D1445" s="9" t="s">
        <v>1988</v>
      </c>
      <c r="E1445" s="8">
        <v>1</v>
      </c>
      <c r="F1445" s="12">
        <v>80000001</v>
      </c>
      <c r="G1445" s="10">
        <v>0</v>
      </c>
      <c r="H1445" s="10">
        <v>0</v>
      </c>
      <c r="I1445" s="10">
        <v>1</v>
      </c>
      <c r="J1445" s="10">
        <v>0</v>
      </c>
      <c r="K1445" s="10">
        <v>0</v>
      </c>
      <c r="L1445" s="8">
        <v>0</v>
      </c>
      <c r="M1445" s="8">
        <v>0</v>
      </c>
      <c r="N1445" s="8">
        <v>1</v>
      </c>
      <c r="O1445" s="8">
        <v>0</v>
      </c>
      <c r="P1445" s="8">
        <v>0</v>
      </c>
      <c r="Q1445" s="8">
        <v>0</v>
      </c>
      <c r="R1445" s="12">
        <v>0</v>
      </c>
      <c r="S1445" s="8">
        <v>0</v>
      </c>
      <c r="T1445" s="8">
        <v>1</v>
      </c>
      <c r="U1445" s="8">
        <v>2</v>
      </c>
      <c r="V1445" s="8">
        <v>0</v>
      </c>
      <c r="W1445" s="8">
        <v>0</v>
      </c>
      <c r="X1445" s="8"/>
      <c r="Y1445" s="8">
        <v>0</v>
      </c>
      <c r="Z1445" s="8">
        <v>0</v>
      </c>
      <c r="AA1445" s="8">
        <v>0</v>
      </c>
      <c r="AB1445" s="8">
        <v>0</v>
      </c>
      <c r="AC1445" s="8">
        <v>0</v>
      </c>
      <c r="AD1445" s="8">
        <v>0</v>
      </c>
      <c r="AE1445" s="8">
        <v>9</v>
      </c>
      <c r="AF1445" s="8">
        <v>2</v>
      </c>
      <c r="AG1445" s="8" t="s">
        <v>152</v>
      </c>
      <c r="AH1445" s="12">
        <v>2</v>
      </c>
      <c r="AI1445" s="12">
        <v>2</v>
      </c>
      <c r="AJ1445" s="12">
        <v>0</v>
      </c>
      <c r="AK1445" s="12">
        <v>1.5</v>
      </c>
      <c r="AL1445" s="8">
        <v>0</v>
      </c>
      <c r="AM1445" s="8">
        <v>0</v>
      </c>
      <c r="AN1445" s="8">
        <v>0</v>
      </c>
      <c r="AO1445" s="8">
        <v>1</v>
      </c>
      <c r="AP1445" s="8">
        <v>3000</v>
      </c>
      <c r="AQ1445" s="8">
        <v>0.5</v>
      </c>
      <c r="AR1445" s="8">
        <v>0</v>
      </c>
      <c r="AS1445" s="12">
        <v>0</v>
      </c>
      <c r="AT1445" s="8" t="s">
        <v>153</v>
      </c>
      <c r="AU1445" s="8"/>
      <c r="AV1445" s="9" t="s">
        <v>154</v>
      </c>
      <c r="AW1445" s="8">
        <v>0</v>
      </c>
      <c r="AX1445" s="10">
        <v>0</v>
      </c>
      <c r="AY1445" s="10">
        <v>0</v>
      </c>
      <c r="AZ1445" s="9" t="s">
        <v>156</v>
      </c>
      <c r="BA1445" s="8">
        <v>0</v>
      </c>
      <c r="BB1445" s="17">
        <v>0</v>
      </c>
      <c r="BC1445" s="17">
        <v>0</v>
      </c>
      <c r="BD1445" s="23" t="s">
        <v>1989</v>
      </c>
      <c r="BE1445" s="8"/>
      <c r="BF1445" s="8">
        <v>0</v>
      </c>
      <c r="BG1445" s="8"/>
      <c r="BH1445" s="8"/>
      <c r="BI1445" s="8"/>
      <c r="BJ1445" s="8"/>
      <c r="BK1445" s="8">
        <v>0</v>
      </c>
      <c r="BL1445" s="12">
        <v>0</v>
      </c>
      <c r="BM1445" s="12">
        <v>0</v>
      </c>
      <c r="BN1445" s="12">
        <v>0</v>
      </c>
      <c r="BO1445" s="12">
        <v>0</v>
      </c>
      <c r="BP1445" s="12">
        <v>0</v>
      </c>
      <c r="BQ1445" s="12">
        <v>0</v>
      </c>
      <c r="BR1445" s="12">
        <v>0</v>
      </c>
      <c r="BS1445" s="12"/>
      <c r="BT1445" s="12"/>
      <c r="BU1445" s="12"/>
      <c r="BV1445" s="12">
        <v>0</v>
      </c>
      <c r="BW1445" s="12">
        <v>0</v>
      </c>
      <c r="BX1445" s="12">
        <v>0</v>
      </c>
    </row>
    <row r="1446" ht="20.1" customHeight="1" spans="3:76">
      <c r="C1446" s="10">
        <v>80003102</v>
      </c>
      <c r="D1446" s="9" t="s">
        <v>1990</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1989</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80003103</v>
      </c>
      <c r="D1447" s="9" t="s">
        <v>1991</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1989</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80003104</v>
      </c>
      <c r="D1448" s="9" t="s">
        <v>1992</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1989</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80003105</v>
      </c>
      <c r="D1449" s="9" t="s">
        <v>1993</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1989</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80003106</v>
      </c>
      <c r="D1450" s="9" t="s">
        <v>1994</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1995</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80003107</v>
      </c>
      <c r="D1451" s="9" t="s">
        <v>1996</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1997</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80003108</v>
      </c>
      <c r="D1452" s="9" t="s">
        <v>1998</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1999</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80003109</v>
      </c>
      <c r="D1453" s="9" t="s">
        <v>2000</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2001</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80003110</v>
      </c>
      <c r="D1454" s="9" t="s">
        <v>2002</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2003</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80004001</v>
      </c>
      <c r="D1455" s="74" t="s">
        <v>2004</v>
      </c>
      <c r="E1455" s="8">
        <v>1</v>
      </c>
      <c r="F1455" s="12">
        <v>80000001</v>
      </c>
      <c r="G1455" s="28">
        <v>0</v>
      </c>
      <c r="H1455" s="28">
        <v>0</v>
      </c>
      <c r="I1455" s="10">
        <v>1</v>
      </c>
      <c r="J1455" s="10">
        <v>0</v>
      </c>
      <c r="K1455" s="10">
        <v>0</v>
      </c>
      <c r="L1455" s="28">
        <v>0</v>
      </c>
      <c r="M1455" s="28">
        <v>0</v>
      </c>
      <c r="N1455" s="28">
        <v>2</v>
      </c>
      <c r="O1455" s="28">
        <v>1</v>
      </c>
      <c r="P1455" s="28">
        <v>0.2</v>
      </c>
      <c r="Q1455" s="28">
        <v>0</v>
      </c>
      <c r="R1455" s="12">
        <v>0</v>
      </c>
      <c r="S1455" s="28">
        <v>0</v>
      </c>
      <c r="T1455" s="8">
        <v>1</v>
      </c>
      <c r="U1455" s="28">
        <v>2</v>
      </c>
      <c r="V1455" s="28">
        <v>0</v>
      </c>
      <c r="W1455" s="28">
        <v>0</v>
      </c>
      <c r="X1455" s="28"/>
      <c r="Y1455" s="28">
        <v>0</v>
      </c>
      <c r="Z1455" s="28">
        <v>0</v>
      </c>
      <c r="AA1455" s="28">
        <v>0</v>
      </c>
      <c r="AB1455" s="28">
        <v>0</v>
      </c>
      <c r="AC1455" s="28">
        <v>0</v>
      </c>
      <c r="AD1455" s="28">
        <v>0</v>
      </c>
      <c r="AE1455" s="28">
        <v>15</v>
      </c>
      <c r="AF1455" s="28">
        <v>1</v>
      </c>
      <c r="AG1455" s="28">
        <v>3</v>
      </c>
      <c r="AH1455" s="12">
        <v>0</v>
      </c>
      <c r="AI1455" s="12">
        <v>0</v>
      </c>
      <c r="AJ1455" s="12">
        <v>0</v>
      </c>
      <c r="AK1455" s="30">
        <v>6</v>
      </c>
      <c r="AL1455" s="28">
        <v>0</v>
      </c>
      <c r="AM1455" s="28">
        <v>0</v>
      </c>
      <c r="AN1455" s="28">
        <v>0</v>
      </c>
      <c r="AO1455" s="28">
        <v>0.5</v>
      </c>
      <c r="AP1455" s="28">
        <v>3000</v>
      </c>
      <c r="AQ1455" s="28">
        <v>0.5</v>
      </c>
      <c r="AR1455" s="28">
        <v>0</v>
      </c>
      <c r="AS1455" s="12">
        <v>0</v>
      </c>
      <c r="AT1455" s="28">
        <v>93000201</v>
      </c>
      <c r="AU1455" s="28"/>
      <c r="AV1455" s="74" t="s">
        <v>154</v>
      </c>
      <c r="AW1455" s="8">
        <v>0</v>
      </c>
      <c r="AX1455" s="60">
        <v>10000007</v>
      </c>
      <c r="AY1455" s="10">
        <v>23000050</v>
      </c>
      <c r="AZ1455" s="74" t="s">
        <v>156</v>
      </c>
      <c r="BA1455" s="28">
        <v>0</v>
      </c>
      <c r="BB1455" s="62">
        <v>0</v>
      </c>
      <c r="BC1455" s="17">
        <v>0</v>
      </c>
      <c r="BD1455" s="23" t="s">
        <v>2005</v>
      </c>
      <c r="BE1455" s="28">
        <v>0</v>
      </c>
      <c r="BF1455" s="8">
        <v>0</v>
      </c>
      <c r="BG1455" s="28">
        <v>0</v>
      </c>
      <c r="BH1455" s="28">
        <v>0</v>
      </c>
      <c r="BI1455" s="28">
        <v>0</v>
      </c>
      <c r="BJ1455" s="28">
        <v>0</v>
      </c>
      <c r="BK1455" s="8">
        <v>0</v>
      </c>
      <c r="BL1455" s="12">
        <v>0</v>
      </c>
      <c r="BM1455" s="12">
        <v>0</v>
      </c>
      <c r="BN1455" s="12">
        <v>0</v>
      </c>
      <c r="BO1455" s="12">
        <v>0</v>
      </c>
      <c r="BP1455" s="12">
        <v>0</v>
      </c>
      <c r="BQ1455" s="12">
        <v>0</v>
      </c>
      <c r="BR1455" s="12">
        <v>0</v>
      </c>
      <c r="BS1455" s="12"/>
      <c r="BT1455" s="12"/>
      <c r="BU1455" s="12"/>
      <c r="BV1455" s="12">
        <v>0</v>
      </c>
      <c r="BW1455" s="12">
        <v>0</v>
      </c>
      <c r="BX1455" s="12">
        <v>0</v>
      </c>
    </row>
    <row r="1456" ht="19.5" customHeight="1" spans="3:76">
      <c r="C1456" s="10">
        <v>80004002</v>
      </c>
      <c r="D1456" s="9" t="s">
        <v>2006</v>
      </c>
      <c r="E1456" s="10">
        <v>1</v>
      </c>
      <c r="F1456" s="12">
        <v>80000001</v>
      </c>
      <c r="G1456" s="10">
        <v>0</v>
      </c>
      <c r="H1456" s="10">
        <v>0</v>
      </c>
      <c r="I1456" s="10">
        <v>1</v>
      </c>
      <c r="J1456" s="10">
        <v>0</v>
      </c>
      <c r="K1456" s="10">
        <v>0</v>
      </c>
      <c r="L1456" s="8">
        <v>0</v>
      </c>
      <c r="M1456" s="8">
        <v>0</v>
      </c>
      <c r="N1456" s="8">
        <v>2</v>
      </c>
      <c r="O1456" s="8">
        <v>1</v>
      </c>
      <c r="P1456" s="8">
        <v>1</v>
      </c>
      <c r="Q1456" s="8">
        <v>0</v>
      </c>
      <c r="R1456" s="12">
        <v>0</v>
      </c>
      <c r="S1456" s="8">
        <v>0</v>
      </c>
      <c r="T1456" s="8">
        <v>1</v>
      </c>
      <c r="U1456" s="8">
        <v>2</v>
      </c>
      <c r="V1456" s="8">
        <v>0</v>
      </c>
      <c r="W1456" s="8">
        <v>1.2</v>
      </c>
      <c r="X1456" s="8"/>
      <c r="Y1456" s="8">
        <v>0</v>
      </c>
      <c r="Z1456" s="8">
        <v>1</v>
      </c>
      <c r="AA1456" s="8">
        <v>0</v>
      </c>
      <c r="AB1456" s="8">
        <v>0</v>
      </c>
      <c r="AC1456" s="8">
        <v>0</v>
      </c>
      <c r="AD1456" s="8">
        <v>0</v>
      </c>
      <c r="AE1456" s="8">
        <v>3</v>
      </c>
      <c r="AF1456" s="8">
        <v>1</v>
      </c>
      <c r="AG1456" s="8" t="s">
        <v>884</v>
      </c>
      <c r="AH1456" s="12">
        <v>0</v>
      </c>
      <c r="AI1456" s="12">
        <v>1</v>
      </c>
      <c r="AJ1456" s="12">
        <v>0</v>
      </c>
      <c r="AK1456" s="12">
        <v>3</v>
      </c>
      <c r="AL1456" s="8">
        <v>0</v>
      </c>
      <c r="AM1456" s="8">
        <v>0</v>
      </c>
      <c r="AN1456" s="8">
        <v>0</v>
      </c>
      <c r="AO1456" s="8">
        <v>0.5</v>
      </c>
      <c r="AP1456" s="8">
        <v>5000</v>
      </c>
      <c r="AQ1456" s="8">
        <v>0.5</v>
      </c>
      <c r="AR1456" s="8">
        <v>0</v>
      </c>
      <c r="AS1456" s="12">
        <v>0</v>
      </c>
      <c r="AT1456" s="8" t="s">
        <v>1745</v>
      </c>
      <c r="AU1456" s="8"/>
      <c r="AV1456" s="11" t="s">
        <v>189</v>
      </c>
      <c r="AW1456" s="8">
        <v>0</v>
      </c>
      <c r="AX1456" s="10">
        <v>10000007</v>
      </c>
      <c r="AY1456" s="10">
        <v>70403003</v>
      </c>
      <c r="AZ1456" s="9" t="s">
        <v>156</v>
      </c>
      <c r="BA1456" s="8">
        <v>0</v>
      </c>
      <c r="BB1456" s="17">
        <v>0</v>
      </c>
      <c r="BC1456" s="17">
        <v>0</v>
      </c>
      <c r="BD1456" s="23" t="s">
        <v>2007</v>
      </c>
      <c r="BE1456" s="8">
        <v>0</v>
      </c>
      <c r="BF1456" s="8">
        <v>0</v>
      </c>
      <c r="BG1456" s="8">
        <v>0</v>
      </c>
      <c r="BH1456" s="8">
        <v>0</v>
      </c>
      <c r="BI1456" s="8">
        <v>0</v>
      </c>
      <c r="BJ1456" s="8">
        <v>0</v>
      </c>
      <c r="BK1456" s="25">
        <v>0</v>
      </c>
      <c r="BL1456" s="12">
        <v>0</v>
      </c>
      <c r="BM1456" s="12">
        <v>0</v>
      </c>
      <c r="BN1456" s="12">
        <v>0</v>
      </c>
      <c r="BO1456" s="12">
        <v>0</v>
      </c>
      <c r="BP1456" s="12">
        <v>0</v>
      </c>
      <c r="BQ1456" s="12">
        <v>0</v>
      </c>
      <c r="BR1456" s="12">
        <v>0</v>
      </c>
      <c r="BS1456" s="12"/>
      <c r="BT1456" s="12"/>
      <c r="BU1456" s="12"/>
      <c r="BV1456" s="12">
        <v>0</v>
      </c>
      <c r="BW1456" s="12">
        <v>0</v>
      </c>
      <c r="BX1456" s="12">
        <v>0</v>
      </c>
    </row>
    <row r="1457" ht="20.1" customHeight="1" spans="3:76">
      <c r="C1457" s="10">
        <v>80004003</v>
      </c>
      <c r="D1457" s="9" t="s">
        <v>2008</v>
      </c>
      <c r="E1457" s="8">
        <v>1</v>
      </c>
      <c r="F1457" s="12">
        <v>80000001</v>
      </c>
      <c r="G1457" s="8">
        <v>0</v>
      </c>
      <c r="H1457" s="8">
        <v>0</v>
      </c>
      <c r="I1457" s="10">
        <v>1</v>
      </c>
      <c r="J1457" s="10">
        <v>0</v>
      </c>
      <c r="K1457" s="10">
        <v>0</v>
      </c>
      <c r="L1457" s="8">
        <v>0</v>
      </c>
      <c r="M1457" s="8">
        <v>0</v>
      </c>
      <c r="N1457" s="8">
        <v>2</v>
      </c>
      <c r="O1457" s="8">
        <v>1</v>
      </c>
      <c r="P1457" s="8">
        <v>0.3</v>
      </c>
      <c r="Q1457" s="8">
        <v>0</v>
      </c>
      <c r="R1457" s="12">
        <v>0</v>
      </c>
      <c r="S1457" s="8">
        <v>0</v>
      </c>
      <c r="T1457" s="8">
        <v>1</v>
      </c>
      <c r="U1457" s="8">
        <v>2</v>
      </c>
      <c r="V1457" s="8">
        <v>0</v>
      </c>
      <c r="W1457" s="8">
        <v>3</v>
      </c>
      <c r="X1457" s="8"/>
      <c r="Y1457" s="8">
        <v>0</v>
      </c>
      <c r="Z1457" s="8">
        <v>0</v>
      </c>
      <c r="AA1457" s="8">
        <v>0</v>
      </c>
      <c r="AB1457" s="8">
        <v>0</v>
      </c>
      <c r="AC1457" s="8">
        <v>0</v>
      </c>
      <c r="AD1457" s="8">
        <v>0</v>
      </c>
      <c r="AE1457" s="8">
        <v>6</v>
      </c>
      <c r="AF1457" s="8">
        <v>2</v>
      </c>
      <c r="AG1457" s="8" t="s">
        <v>152</v>
      </c>
      <c r="AH1457" s="12">
        <v>0</v>
      </c>
      <c r="AI1457" s="12">
        <v>0</v>
      </c>
      <c r="AJ1457" s="12">
        <v>0</v>
      </c>
      <c r="AK1457" s="12">
        <v>1.5</v>
      </c>
      <c r="AL1457" s="8">
        <v>0</v>
      </c>
      <c r="AM1457" s="8">
        <v>0</v>
      </c>
      <c r="AN1457" s="8">
        <v>0</v>
      </c>
      <c r="AO1457" s="8">
        <v>0.5</v>
      </c>
      <c r="AP1457" s="8">
        <v>3000</v>
      </c>
      <c r="AQ1457" s="8">
        <v>0.5</v>
      </c>
      <c r="AR1457" s="8">
        <v>0</v>
      </c>
      <c r="AS1457" s="12">
        <v>0</v>
      </c>
      <c r="AT1457" s="8">
        <v>90001021</v>
      </c>
      <c r="AU1457" s="8"/>
      <c r="AV1457" s="9" t="s">
        <v>154</v>
      </c>
      <c r="AW1457" s="8">
        <v>0</v>
      </c>
      <c r="AX1457" s="10">
        <v>10000007</v>
      </c>
      <c r="AY1457" s="10">
        <v>23000070</v>
      </c>
      <c r="AZ1457" s="9" t="s">
        <v>156</v>
      </c>
      <c r="BA1457" s="8">
        <v>0</v>
      </c>
      <c r="BB1457" s="17">
        <v>0</v>
      </c>
      <c r="BC1457" s="17">
        <v>0</v>
      </c>
      <c r="BD1457" s="23" t="s">
        <v>2009</v>
      </c>
      <c r="BE1457" s="8">
        <v>0</v>
      </c>
      <c r="BF1457" s="8">
        <v>0</v>
      </c>
      <c r="BG1457" s="8">
        <v>0</v>
      </c>
      <c r="BH1457" s="8">
        <v>0</v>
      </c>
      <c r="BI1457" s="8">
        <v>0</v>
      </c>
      <c r="BJ1457" s="8">
        <v>0</v>
      </c>
      <c r="BK1457" s="8">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80004004</v>
      </c>
      <c r="D1458" s="9" t="s">
        <v>2010</v>
      </c>
      <c r="E1458" s="8">
        <v>1</v>
      </c>
      <c r="F1458" s="12">
        <v>80000001</v>
      </c>
      <c r="G1458" s="10">
        <v>0</v>
      </c>
      <c r="H1458" s="10">
        <v>0</v>
      </c>
      <c r="I1458" s="10">
        <v>1</v>
      </c>
      <c r="J1458" s="10">
        <v>0</v>
      </c>
      <c r="K1458" s="10">
        <v>0</v>
      </c>
      <c r="L1458" s="8">
        <v>0</v>
      </c>
      <c r="M1458" s="8">
        <v>0</v>
      </c>
      <c r="N1458" s="8">
        <v>5</v>
      </c>
      <c r="O1458" s="8">
        <v>0</v>
      </c>
      <c r="P1458" s="8">
        <v>0</v>
      </c>
      <c r="Q1458" s="8">
        <v>0</v>
      </c>
      <c r="R1458" s="12">
        <v>0</v>
      </c>
      <c r="S1458" s="8">
        <v>0</v>
      </c>
      <c r="T1458" s="8">
        <v>1</v>
      </c>
      <c r="U1458" s="8">
        <v>2</v>
      </c>
      <c r="V1458" s="8">
        <v>0</v>
      </c>
      <c r="W1458" s="8">
        <v>0</v>
      </c>
      <c r="X1458" s="8"/>
      <c r="Y1458" s="8">
        <v>0</v>
      </c>
      <c r="Z1458" s="8">
        <v>0</v>
      </c>
      <c r="AA1458" s="8">
        <v>0</v>
      </c>
      <c r="AB1458" s="8">
        <v>0</v>
      </c>
      <c r="AC1458" s="8">
        <v>0</v>
      </c>
      <c r="AD1458" s="8">
        <v>0</v>
      </c>
      <c r="AE1458" s="8">
        <v>9</v>
      </c>
      <c r="AF1458" s="8">
        <v>2</v>
      </c>
      <c r="AG1458" s="8" t="s">
        <v>152</v>
      </c>
      <c r="AH1458" s="12">
        <v>2</v>
      </c>
      <c r="AI1458" s="12">
        <v>2</v>
      </c>
      <c r="AJ1458" s="12">
        <v>0</v>
      </c>
      <c r="AK1458" s="12">
        <v>1.5</v>
      </c>
      <c r="AL1458" s="8">
        <v>0</v>
      </c>
      <c r="AM1458" s="8">
        <v>0</v>
      </c>
      <c r="AN1458" s="8">
        <v>0</v>
      </c>
      <c r="AO1458" s="8">
        <v>1</v>
      </c>
      <c r="AP1458" s="8">
        <v>3000</v>
      </c>
      <c r="AQ1458" s="8">
        <v>0.5</v>
      </c>
      <c r="AR1458" s="8">
        <v>0</v>
      </c>
      <c r="AS1458" s="12">
        <v>0</v>
      </c>
      <c r="AT1458" s="8" t="s">
        <v>153</v>
      </c>
      <c r="AU1458" s="8"/>
      <c r="AV1458" s="9" t="s">
        <v>171</v>
      </c>
      <c r="AW1458" s="8">
        <v>0</v>
      </c>
      <c r="AX1458" s="10">
        <v>0</v>
      </c>
      <c r="AY1458" s="10">
        <v>0</v>
      </c>
      <c r="AZ1458" s="9" t="s">
        <v>156</v>
      </c>
      <c r="BA1458" s="8" t="s">
        <v>2011</v>
      </c>
      <c r="BB1458" s="17">
        <v>0</v>
      </c>
      <c r="BC1458" s="17">
        <v>0</v>
      </c>
      <c r="BD1458" s="23" t="s">
        <v>2012</v>
      </c>
      <c r="BE1458" s="8"/>
      <c r="BF1458" s="8">
        <v>0</v>
      </c>
      <c r="BG1458" s="8"/>
      <c r="BH1458" s="8"/>
      <c r="BI1458" s="8"/>
      <c r="BJ1458" s="10"/>
      <c r="BK1458" s="8">
        <v>0</v>
      </c>
      <c r="BL1458" s="12">
        <v>0</v>
      </c>
      <c r="BM1458" s="12">
        <v>0</v>
      </c>
      <c r="BN1458" s="12">
        <v>0</v>
      </c>
      <c r="BO1458" s="12">
        <v>0</v>
      </c>
      <c r="BP1458" s="12">
        <v>0</v>
      </c>
      <c r="BQ1458" s="12">
        <v>0</v>
      </c>
      <c r="BR1458" s="12">
        <v>0</v>
      </c>
      <c r="BS1458" s="12"/>
      <c r="BT1458" s="12"/>
      <c r="BU1458" s="12"/>
      <c r="BV1458" s="12">
        <v>0</v>
      </c>
      <c r="BW1458" s="12">
        <v>0</v>
      </c>
      <c r="BX1458" s="12">
        <v>0</v>
      </c>
    </row>
    <row r="1459" ht="19.5" customHeight="1" spans="3:76">
      <c r="C1459" s="60">
        <v>80004005</v>
      </c>
      <c r="D1459" s="74" t="s">
        <v>2004</v>
      </c>
      <c r="E1459" s="60">
        <v>1</v>
      </c>
      <c r="F1459" s="12">
        <v>80000001</v>
      </c>
      <c r="G1459" s="60">
        <v>0</v>
      </c>
      <c r="H1459" s="60">
        <v>0</v>
      </c>
      <c r="I1459" s="60">
        <v>1</v>
      </c>
      <c r="J1459" s="60">
        <v>0</v>
      </c>
      <c r="K1459" s="60">
        <v>0</v>
      </c>
      <c r="L1459" s="28">
        <v>0</v>
      </c>
      <c r="M1459" s="28">
        <v>0</v>
      </c>
      <c r="N1459" s="28">
        <v>2</v>
      </c>
      <c r="O1459" s="28">
        <v>3</v>
      </c>
      <c r="P1459" s="28">
        <v>0.15</v>
      </c>
      <c r="Q1459" s="28">
        <v>0</v>
      </c>
      <c r="R1459" s="30">
        <v>0</v>
      </c>
      <c r="S1459" s="28">
        <v>0</v>
      </c>
      <c r="T1459" s="28">
        <v>1</v>
      </c>
      <c r="U1459" s="28">
        <v>2</v>
      </c>
      <c r="V1459" s="28">
        <v>0</v>
      </c>
      <c r="W1459" s="28">
        <v>0</v>
      </c>
      <c r="X1459" s="28"/>
      <c r="Y1459" s="28">
        <v>0</v>
      </c>
      <c r="Z1459" s="28">
        <v>0</v>
      </c>
      <c r="AA1459" s="28">
        <v>0</v>
      </c>
      <c r="AB1459" s="28">
        <v>0</v>
      </c>
      <c r="AC1459" s="28">
        <v>0</v>
      </c>
      <c r="AD1459" s="28">
        <v>1</v>
      </c>
      <c r="AE1459" s="28">
        <v>16</v>
      </c>
      <c r="AF1459" s="28">
        <v>1</v>
      </c>
      <c r="AG1459" s="28">
        <v>5</v>
      </c>
      <c r="AH1459" s="30">
        <v>0</v>
      </c>
      <c r="AI1459" s="30">
        <v>1</v>
      </c>
      <c r="AJ1459" s="30">
        <v>0</v>
      </c>
      <c r="AK1459" s="30">
        <v>3</v>
      </c>
      <c r="AL1459" s="28">
        <v>0</v>
      </c>
      <c r="AM1459" s="28">
        <v>0</v>
      </c>
      <c r="AN1459" s="28">
        <v>0</v>
      </c>
      <c r="AO1459" s="28">
        <v>0</v>
      </c>
      <c r="AP1459" s="28">
        <v>5000</v>
      </c>
      <c r="AQ1459" s="28">
        <v>0.1</v>
      </c>
      <c r="AR1459" s="28">
        <v>0</v>
      </c>
      <c r="AS1459" s="217" t="s">
        <v>2013</v>
      </c>
      <c r="AT1459" s="160">
        <v>0</v>
      </c>
      <c r="AU1459" s="160"/>
      <c r="AV1459" s="74" t="s">
        <v>153</v>
      </c>
      <c r="AW1459" s="28">
        <v>0</v>
      </c>
      <c r="AX1459" s="60">
        <v>0</v>
      </c>
      <c r="AY1459" s="60">
        <v>0</v>
      </c>
      <c r="AZ1459" s="74" t="s">
        <v>156</v>
      </c>
      <c r="BA1459" s="28">
        <v>0</v>
      </c>
      <c r="BB1459" s="62">
        <v>0</v>
      </c>
      <c r="BC1459" s="62">
        <v>0</v>
      </c>
      <c r="BD1459" s="90" t="s">
        <v>2014</v>
      </c>
      <c r="BE1459" s="28">
        <v>0</v>
      </c>
      <c r="BF1459" s="28">
        <v>0</v>
      </c>
      <c r="BG1459" s="28">
        <v>0</v>
      </c>
      <c r="BH1459" s="28">
        <v>0</v>
      </c>
      <c r="BI1459" s="28">
        <v>0</v>
      </c>
      <c r="BJ1459" s="28">
        <v>0</v>
      </c>
      <c r="BK1459" s="68">
        <v>0</v>
      </c>
      <c r="BL1459" s="30">
        <v>0</v>
      </c>
      <c r="BM1459" s="30">
        <v>0</v>
      </c>
      <c r="BN1459" s="30">
        <v>0</v>
      </c>
      <c r="BO1459" s="30">
        <v>0</v>
      </c>
      <c r="BP1459" s="30">
        <v>0</v>
      </c>
      <c r="BQ1459" s="30">
        <v>1</v>
      </c>
      <c r="BR1459" s="12">
        <v>0</v>
      </c>
      <c r="BS1459" s="12"/>
      <c r="BT1459" s="12"/>
      <c r="BU1459" s="12"/>
      <c r="BV1459" s="30">
        <v>0</v>
      </c>
      <c r="BW1459" s="30">
        <v>0</v>
      </c>
      <c r="BX1459" s="30">
        <v>0</v>
      </c>
    </row>
    <row r="1460" ht="19.5" customHeight="1" spans="3:76">
      <c r="C1460" s="60">
        <v>80004006</v>
      </c>
      <c r="D1460" s="74" t="s">
        <v>2015</v>
      </c>
      <c r="E1460" s="60">
        <v>1</v>
      </c>
      <c r="F1460" s="12">
        <v>80000001</v>
      </c>
      <c r="G1460" s="60">
        <v>0</v>
      </c>
      <c r="H1460" s="60">
        <v>0</v>
      </c>
      <c r="I1460" s="60">
        <v>1</v>
      </c>
      <c r="J1460" s="60">
        <v>0</v>
      </c>
      <c r="K1460" s="60">
        <v>0</v>
      </c>
      <c r="L1460" s="28">
        <v>0</v>
      </c>
      <c r="M1460" s="28">
        <v>0</v>
      </c>
      <c r="N1460" s="28">
        <v>2</v>
      </c>
      <c r="O1460" s="28">
        <v>1</v>
      </c>
      <c r="P1460" s="28">
        <v>0.15</v>
      </c>
      <c r="Q1460" s="28">
        <v>0</v>
      </c>
      <c r="R1460" s="30">
        <v>0</v>
      </c>
      <c r="S1460" s="28">
        <v>0</v>
      </c>
      <c r="T1460" s="28">
        <v>1</v>
      </c>
      <c r="U1460" s="28">
        <v>2</v>
      </c>
      <c r="V1460" s="28">
        <v>0</v>
      </c>
      <c r="W1460" s="28">
        <v>1.5</v>
      </c>
      <c r="X1460" s="28"/>
      <c r="Y1460" s="28">
        <v>0</v>
      </c>
      <c r="Z1460" s="28">
        <v>1</v>
      </c>
      <c r="AA1460" s="28">
        <v>0</v>
      </c>
      <c r="AB1460" s="28">
        <v>0</v>
      </c>
      <c r="AC1460" s="28">
        <v>0</v>
      </c>
      <c r="AD1460" s="28">
        <v>1</v>
      </c>
      <c r="AE1460" s="28">
        <v>0</v>
      </c>
      <c r="AF1460" s="28">
        <v>1</v>
      </c>
      <c r="AG1460" s="28">
        <v>6</v>
      </c>
      <c r="AH1460" s="30">
        <v>0</v>
      </c>
      <c r="AI1460" s="30">
        <v>1</v>
      </c>
      <c r="AJ1460" s="30">
        <v>0</v>
      </c>
      <c r="AK1460" s="30">
        <v>3</v>
      </c>
      <c r="AL1460" s="28">
        <v>0</v>
      </c>
      <c r="AM1460" s="28">
        <v>0</v>
      </c>
      <c r="AN1460" s="28">
        <v>0</v>
      </c>
      <c r="AO1460" s="28">
        <v>0</v>
      </c>
      <c r="AP1460" s="28">
        <v>3000</v>
      </c>
      <c r="AQ1460" s="28">
        <v>0.2</v>
      </c>
      <c r="AR1460" s="28">
        <v>0</v>
      </c>
      <c r="AS1460" s="30">
        <v>0</v>
      </c>
      <c r="AT1460" s="28">
        <v>80005106</v>
      </c>
      <c r="AU1460" s="28"/>
      <c r="AV1460" s="74" t="s">
        <v>171</v>
      </c>
      <c r="AW1460" s="28">
        <v>0</v>
      </c>
      <c r="AX1460" s="60">
        <v>0</v>
      </c>
      <c r="AY1460" s="60">
        <v>23000201</v>
      </c>
      <c r="AZ1460" s="74" t="s">
        <v>156</v>
      </c>
      <c r="BA1460" s="28">
        <v>0</v>
      </c>
      <c r="BB1460" s="62">
        <v>0</v>
      </c>
      <c r="BC1460" s="62">
        <v>0</v>
      </c>
      <c r="BD1460" s="90" t="s">
        <v>2016</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80004007</v>
      </c>
      <c r="D1461" s="74" t="s">
        <v>2017</v>
      </c>
      <c r="E1461" s="60">
        <v>1</v>
      </c>
      <c r="F1461" s="12">
        <v>80000001</v>
      </c>
      <c r="G1461" s="60">
        <v>0</v>
      </c>
      <c r="H1461" s="60">
        <v>0</v>
      </c>
      <c r="I1461" s="60">
        <v>1</v>
      </c>
      <c r="J1461" s="60">
        <v>0</v>
      </c>
      <c r="K1461" s="60">
        <v>0</v>
      </c>
      <c r="L1461" s="28">
        <v>0</v>
      </c>
      <c r="M1461" s="28">
        <v>0</v>
      </c>
      <c r="N1461" s="28">
        <v>2</v>
      </c>
      <c r="O1461" s="28">
        <v>3</v>
      </c>
      <c r="P1461" s="28">
        <v>0.15</v>
      </c>
      <c r="Q1461" s="28">
        <v>0</v>
      </c>
      <c r="R1461" s="30">
        <v>0</v>
      </c>
      <c r="S1461" s="28">
        <v>0</v>
      </c>
      <c r="T1461" s="28">
        <v>1</v>
      </c>
      <c r="U1461" s="28">
        <v>2</v>
      </c>
      <c r="V1461" s="28">
        <v>0</v>
      </c>
      <c r="W1461" s="28">
        <v>0</v>
      </c>
      <c r="X1461" s="28"/>
      <c r="Y1461" s="28">
        <v>0</v>
      </c>
      <c r="Z1461" s="28">
        <v>0</v>
      </c>
      <c r="AA1461" s="28">
        <v>0</v>
      </c>
      <c r="AB1461" s="28">
        <v>0</v>
      </c>
      <c r="AC1461" s="28">
        <v>0</v>
      </c>
      <c r="AD1461" s="28">
        <v>1</v>
      </c>
      <c r="AE1461" s="28">
        <v>0</v>
      </c>
      <c r="AF1461" s="28">
        <v>1</v>
      </c>
      <c r="AG1461" s="28">
        <v>5</v>
      </c>
      <c r="AH1461" s="30">
        <v>0</v>
      </c>
      <c r="AI1461" s="30">
        <v>1</v>
      </c>
      <c r="AJ1461" s="30">
        <v>0</v>
      </c>
      <c r="AK1461" s="30">
        <v>3</v>
      </c>
      <c r="AL1461" s="28">
        <v>0</v>
      </c>
      <c r="AM1461" s="28">
        <v>0</v>
      </c>
      <c r="AN1461" s="28">
        <v>0</v>
      </c>
      <c r="AO1461" s="28">
        <v>1</v>
      </c>
      <c r="AP1461" s="28">
        <v>1000</v>
      </c>
      <c r="AQ1461" s="28">
        <v>0</v>
      </c>
      <c r="AR1461" s="28">
        <v>0</v>
      </c>
      <c r="AS1461" s="161">
        <v>0</v>
      </c>
      <c r="AT1461" s="232" t="s">
        <v>2018</v>
      </c>
      <c r="AU1461" s="160"/>
      <c r="AV1461" s="74" t="s">
        <v>154</v>
      </c>
      <c r="AW1461" s="28">
        <v>0</v>
      </c>
      <c r="AX1461" s="60">
        <v>0</v>
      </c>
      <c r="AY1461" s="60">
        <v>23000202</v>
      </c>
      <c r="AZ1461" s="74" t="s">
        <v>156</v>
      </c>
      <c r="BA1461" s="28">
        <v>0</v>
      </c>
      <c r="BB1461" s="62">
        <v>0</v>
      </c>
      <c r="BC1461" s="62">
        <v>0</v>
      </c>
      <c r="BD1461" s="90" t="s">
        <v>2019</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80004008</v>
      </c>
      <c r="D1462" s="74" t="s">
        <v>2020</v>
      </c>
      <c r="E1462" s="60">
        <v>1</v>
      </c>
      <c r="F1462" s="12">
        <v>80000001</v>
      </c>
      <c r="G1462" s="60">
        <v>0</v>
      </c>
      <c r="H1462" s="60">
        <v>0</v>
      </c>
      <c r="I1462" s="60">
        <v>1</v>
      </c>
      <c r="J1462" s="60">
        <v>0</v>
      </c>
      <c r="K1462" s="60">
        <v>0</v>
      </c>
      <c r="L1462" s="28">
        <v>0</v>
      </c>
      <c r="M1462" s="28">
        <v>0</v>
      </c>
      <c r="N1462" s="28">
        <v>2</v>
      </c>
      <c r="O1462" s="28" t="s">
        <v>1984</v>
      </c>
      <c r="P1462" s="28" t="s">
        <v>2021</v>
      </c>
      <c r="Q1462" s="28">
        <v>0</v>
      </c>
      <c r="R1462" s="30">
        <v>0</v>
      </c>
      <c r="S1462" s="28">
        <v>0</v>
      </c>
      <c r="T1462" s="28">
        <v>1</v>
      </c>
      <c r="U1462" s="28">
        <v>2</v>
      </c>
      <c r="V1462" s="28">
        <v>0</v>
      </c>
      <c r="W1462" s="28">
        <v>0</v>
      </c>
      <c r="X1462" s="28"/>
      <c r="Y1462" s="28">
        <v>0</v>
      </c>
      <c r="Z1462" s="28">
        <v>1</v>
      </c>
      <c r="AA1462" s="28">
        <v>0</v>
      </c>
      <c r="AB1462" s="28">
        <v>0</v>
      </c>
      <c r="AC1462" s="28">
        <v>0</v>
      </c>
      <c r="AD1462" s="28">
        <v>1</v>
      </c>
      <c r="AE1462" s="28">
        <v>8</v>
      </c>
      <c r="AF1462" s="28">
        <v>1</v>
      </c>
      <c r="AG1462" s="28">
        <v>6</v>
      </c>
      <c r="AH1462" s="30">
        <v>0</v>
      </c>
      <c r="AI1462" s="30">
        <v>1</v>
      </c>
      <c r="AJ1462" s="30">
        <v>0</v>
      </c>
      <c r="AK1462" s="30">
        <v>3</v>
      </c>
      <c r="AL1462" s="28">
        <v>0</v>
      </c>
      <c r="AM1462" s="28">
        <v>0</v>
      </c>
      <c r="AN1462" s="28">
        <v>0</v>
      </c>
      <c r="AO1462" s="28">
        <v>0</v>
      </c>
      <c r="AP1462" s="28">
        <v>1000</v>
      </c>
      <c r="AQ1462" s="28">
        <v>0</v>
      </c>
      <c r="AR1462" s="28">
        <v>0</v>
      </c>
      <c r="AS1462" s="233" t="s">
        <v>2022</v>
      </c>
      <c r="AT1462" s="232" t="s">
        <v>2023</v>
      </c>
      <c r="AU1462" s="160"/>
      <c r="AV1462" s="74" t="s">
        <v>154</v>
      </c>
      <c r="AW1462" s="28">
        <v>0</v>
      </c>
      <c r="AX1462" s="60">
        <v>0</v>
      </c>
      <c r="AY1462" s="60">
        <v>23000211</v>
      </c>
      <c r="AZ1462" s="74" t="s">
        <v>156</v>
      </c>
      <c r="BA1462" s="28">
        <v>0</v>
      </c>
      <c r="BB1462" s="62">
        <v>0</v>
      </c>
      <c r="BC1462" s="62">
        <v>0</v>
      </c>
      <c r="BD1462" s="90" t="s">
        <v>2024</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80004009</v>
      </c>
      <c r="D1463" s="74" t="s">
        <v>2025</v>
      </c>
      <c r="E1463" s="60">
        <v>1</v>
      </c>
      <c r="F1463" s="12">
        <v>80000001</v>
      </c>
      <c r="G1463" s="60">
        <v>0</v>
      </c>
      <c r="H1463" s="60">
        <v>0</v>
      </c>
      <c r="I1463" s="60">
        <v>1</v>
      </c>
      <c r="J1463" s="60">
        <v>0</v>
      </c>
      <c r="K1463" s="60">
        <v>0</v>
      </c>
      <c r="L1463" s="28">
        <v>0</v>
      </c>
      <c r="M1463" s="28">
        <v>0</v>
      </c>
      <c r="N1463" s="28">
        <v>2</v>
      </c>
      <c r="O1463" s="28">
        <v>16</v>
      </c>
      <c r="P1463" s="28">
        <v>5</v>
      </c>
      <c r="Q1463" s="28">
        <v>0</v>
      </c>
      <c r="R1463" s="30">
        <v>0</v>
      </c>
      <c r="S1463" s="28">
        <v>0</v>
      </c>
      <c r="T1463" s="28">
        <v>1</v>
      </c>
      <c r="U1463" s="28">
        <v>2</v>
      </c>
      <c r="V1463" s="28">
        <v>0</v>
      </c>
      <c r="W1463" s="28">
        <v>1.2</v>
      </c>
      <c r="X1463" s="28"/>
      <c r="Y1463" s="28">
        <v>0</v>
      </c>
      <c r="Z1463" s="28">
        <v>1</v>
      </c>
      <c r="AA1463" s="28">
        <v>0</v>
      </c>
      <c r="AB1463" s="28">
        <v>0</v>
      </c>
      <c r="AC1463" s="28">
        <v>0</v>
      </c>
      <c r="AD1463" s="28">
        <v>1</v>
      </c>
      <c r="AE1463" s="28">
        <v>0</v>
      </c>
      <c r="AF1463" s="28">
        <v>1</v>
      </c>
      <c r="AG1463" s="28">
        <v>2</v>
      </c>
      <c r="AH1463" s="30">
        <v>0</v>
      </c>
      <c r="AI1463" s="30">
        <v>2</v>
      </c>
      <c r="AJ1463" s="30">
        <v>0</v>
      </c>
      <c r="AK1463" s="30">
        <v>2</v>
      </c>
      <c r="AL1463" s="28">
        <v>0</v>
      </c>
      <c r="AM1463" s="28">
        <v>0</v>
      </c>
      <c r="AN1463" s="28">
        <v>0</v>
      </c>
      <c r="AO1463" s="28">
        <v>2</v>
      </c>
      <c r="AP1463" s="28">
        <v>8000</v>
      </c>
      <c r="AQ1463" s="28">
        <v>0</v>
      </c>
      <c r="AR1463" s="28">
        <v>10</v>
      </c>
      <c r="AS1463" s="161">
        <v>0</v>
      </c>
      <c r="AT1463" s="232" t="s">
        <v>153</v>
      </c>
      <c r="AU1463" s="160"/>
      <c r="AV1463" s="74" t="s">
        <v>171</v>
      </c>
      <c r="AW1463" s="28" t="s">
        <v>159</v>
      </c>
      <c r="AX1463" s="60">
        <v>10000007</v>
      </c>
      <c r="AY1463" s="60">
        <v>23000212</v>
      </c>
      <c r="AZ1463" s="74" t="s">
        <v>194</v>
      </c>
      <c r="BA1463" s="28" t="s">
        <v>2026</v>
      </c>
      <c r="BB1463" s="62">
        <v>0</v>
      </c>
      <c r="BC1463" s="62">
        <v>1</v>
      </c>
      <c r="BD1463" s="90" t="s">
        <v>1919</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20.1" customHeight="1" spans="3:76">
      <c r="C1464" s="60">
        <v>80004010</v>
      </c>
      <c r="D1464" s="74" t="s">
        <v>2027</v>
      </c>
      <c r="E1464" s="28">
        <v>1</v>
      </c>
      <c r="F1464" s="12">
        <v>80000001</v>
      </c>
      <c r="G1464" s="28">
        <v>0</v>
      </c>
      <c r="H1464" s="28">
        <v>0</v>
      </c>
      <c r="I1464" s="60">
        <v>1</v>
      </c>
      <c r="J1464" s="60">
        <v>0</v>
      </c>
      <c r="K1464" s="60">
        <v>0</v>
      </c>
      <c r="L1464" s="28">
        <v>0</v>
      </c>
      <c r="M1464" s="28">
        <v>0</v>
      </c>
      <c r="N1464" s="28">
        <v>2</v>
      </c>
      <c r="O1464" s="28">
        <v>1</v>
      </c>
      <c r="P1464" s="28">
        <v>0.2</v>
      </c>
      <c r="Q1464" s="28">
        <v>0</v>
      </c>
      <c r="R1464" s="30">
        <v>0</v>
      </c>
      <c r="S1464" s="28">
        <v>0</v>
      </c>
      <c r="T1464" s="28">
        <v>1</v>
      </c>
      <c r="U1464" s="28">
        <v>1</v>
      </c>
      <c r="V1464" s="28">
        <v>0</v>
      </c>
      <c r="W1464" s="28">
        <v>1.2</v>
      </c>
      <c r="X1464" s="28"/>
      <c r="Y1464" s="28">
        <v>0</v>
      </c>
      <c r="Z1464" s="28">
        <v>1</v>
      </c>
      <c r="AA1464" s="28">
        <v>0</v>
      </c>
      <c r="AB1464" s="28">
        <v>0</v>
      </c>
      <c r="AC1464" s="28">
        <v>0</v>
      </c>
      <c r="AD1464" s="28">
        <v>1</v>
      </c>
      <c r="AE1464" s="28">
        <v>0</v>
      </c>
      <c r="AF1464" s="28">
        <v>2</v>
      </c>
      <c r="AG1464" s="28" t="s">
        <v>152</v>
      </c>
      <c r="AH1464" s="30">
        <v>0</v>
      </c>
      <c r="AI1464" s="30">
        <v>2</v>
      </c>
      <c r="AJ1464" s="30">
        <v>0</v>
      </c>
      <c r="AK1464" s="30">
        <v>1.5</v>
      </c>
      <c r="AL1464" s="28">
        <v>0</v>
      </c>
      <c r="AM1464" s="28">
        <v>0.1</v>
      </c>
      <c r="AN1464" s="28">
        <v>0</v>
      </c>
      <c r="AO1464" s="28">
        <v>0.5</v>
      </c>
      <c r="AP1464" s="28">
        <v>500</v>
      </c>
      <c r="AQ1464" s="28">
        <v>0</v>
      </c>
      <c r="AR1464" s="28">
        <v>15</v>
      </c>
      <c r="AS1464" s="217" t="s">
        <v>2028</v>
      </c>
      <c r="AT1464" s="232" t="s">
        <v>2029</v>
      </c>
      <c r="AU1464" s="160"/>
      <c r="AV1464" s="74" t="s">
        <v>171</v>
      </c>
      <c r="AW1464" s="28" t="s">
        <v>162</v>
      </c>
      <c r="AX1464" s="60">
        <v>10000011</v>
      </c>
      <c r="AY1464" s="60">
        <v>23000221</v>
      </c>
      <c r="AZ1464" s="74" t="s">
        <v>386</v>
      </c>
      <c r="BA1464" s="28">
        <v>0</v>
      </c>
      <c r="BB1464" s="62">
        <v>0</v>
      </c>
      <c r="BC1464" s="62">
        <v>0</v>
      </c>
      <c r="BD1464" s="90" t="s">
        <v>2030</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80004011</v>
      </c>
      <c r="D1465" s="74" t="s">
        <v>2027</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2031</v>
      </c>
      <c r="AT1465" s="232" t="s">
        <v>2029</v>
      </c>
      <c r="AU1465" s="160"/>
      <c r="AV1465" s="74" t="s">
        <v>171</v>
      </c>
      <c r="AW1465" s="28" t="s">
        <v>162</v>
      </c>
      <c r="AX1465" s="60">
        <v>10000011</v>
      </c>
      <c r="AY1465" s="60">
        <v>23000221</v>
      </c>
      <c r="AZ1465" s="74" t="s">
        <v>386</v>
      </c>
      <c r="BA1465" s="28">
        <v>0</v>
      </c>
      <c r="BB1465" s="62">
        <v>0</v>
      </c>
      <c r="BC1465" s="62">
        <v>0</v>
      </c>
      <c r="BD1465" s="90" t="s">
        <v>2032</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19.5" customHeight="1" spans="3:76">
      <c r="C1466" s="60">
        <v>80004012</v>
      </c>
      <c r="D1466" s="74" t="s">
        <v>768</v>
      </c>
      <c r="E1466" s="60">
        <v>1</v>
      </c>
      <c r="F1466" s="12">
        <v>80000001</v>
      </c>
      <c r="G1466" s="60">
        <v>0</v>
      </c>
      <c r="H1466" s="60">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0.3</v>
      </c>
      <c r="X1466" s="28"/>
      <c r="Y1466" s="28">
        <v>0</v>
      </c>
      <c r="Z1466" s="28">
        <v>1</v>
      </c>
      <c r="AA1466" s="28">
        <v>0</v>
      </c>
      <c r="AB1466" s="28">
        <v>0</v>
      </c>
      <c r="AC1466" s="28">
        <v>0</v>
      </c>
      <c r="AD1466" s="28">
        <v>1</v>
      </c>
      <c r="AE1466" s="28">
        <v>0</v>
      </c>
      <c r="AF1466" s="28">
        <v>1</v>
      </c>
      <c r="AG1466" s="28" t="s">
        <v>165</v>
      </c>
      <c r="AH1466" s="30">
        <v>0</v>
      </c>
      <c r="AI1466" s="30">
        <v>0</v>
      </c>
      <c r="AJ1466" s="30">
        <v>0</v>
      </c>
      <c r="AK1466" s="30">
        <v>0</v>
      </c>
      <c r="AL1466" s="28">
        <v>0</v>
      </c>
      <c r="AM1466" s="28">
        <v>0</v>
      </c>
      <c r="AN1466" s="28">
        <v>0</v>
      </c>
      <c r="AO1466" s="28">
        <v>0</v>
      </c>
      <c r="AP1466" s="28">
        <v>5000</v>
      </c>
      <c r="AQ1466" s="28">
        <v>0</v>
      </c>
      <c r="AR1466" s="28">
        <v>0</v>
      </c>
      <c r="AS1466" s="30">
        <v>0</v>
      </c>
      <c r="AT1466" s="28">
        <v>80005302</v>
      </c>
      <c r="AU1466" s="28"/>
      <c r="AV1466" s="74" t="s">
        <v>154</v>
      </c>
      <c r="AW1466" s="28" t="s">
        <v>159</v>
      </c>
      <c r="AX1466" s="60">
        <v>10000007</v>
      </c>
      <c r="AY1466" s="60">
        <v>23000222</v>
      </c>
      <c r="AZ1466" s="59" t="s">
        <v>215</v>
      </c>
      <c r="BA1466" s="59" t="s">
        <v>216</v>
      </c>
      <c r="BB1466" s="62">
        <v>0</v>
      </c>
      <c r="BC1466" s="62">
        <v>0</v>
      </c>
      <c r="BD1466" s="90" t="s">
        <v>2033</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20.1" customHeight="1" spans="3:76">
      <c r="C1467" s="60">
        <v>80004013</v>
      </c>
      <c r="D1467" s="74" t="s">
        <v>2008</v>
      </c>
      <c r="E1467" s="28">
        <v>1</v>
      </c>
      <c r="F1467" s="12">
        <v>80000001</v>
      </c>
      <c r="G1467" s="28">
        <v>0</v>
      </c>
      <c r="H1467" s="28">
        <v>0</v>
      </c>
      <c r="I1467" s="60">
        <v>1</v>
      </c>
      <c r="J1467" s="60">
        <v>0</v>
      </c>
      <c r="K1467" s="60">
        <v>0</v>
      </c>
      <c r="L1467" s="28">
        <v>0</v>
      </c>
      <c r="M1467" s="28">
        <v>0</v>
      </c>
      <c r="N1467" s="28">
        <v>2</v>
      </c>
      <c r="O1467" s="28">
        <v>1</v>
      </c>
      <c r="P1467" s="28">
        <v>0.3</v>
      </c>
      <c r="Q1467" s="28">
        <v>0</v>
      </c>
      <c r="R1467" s="30">
        <v>0</v>
      </c>
      <c r="S1467" s="28">
        <v>0</v>
      </c>
      <c r="T1467" s="28">
        <v>1</v>
      </c>
      <c r="U1467" s="28">
        <v>1</v>
      </c>
      <c r="V1467" s="28">
        <v>0</v>
      </c>
      <c r="W1467" s="28">
        <v>2</v>
      </c>
      <c r="X1467" s="28"/>
      <c r="Y1467" s="28">
        <v>0</v>
      </c>
      <c r="Z1467" s="28">
        <v>0</v>
      </c>
      <c r="AA1467" s="28">
        <v>0</v>
      </c>
      <c r="AB1467" s="28">
        <v>0</v>
      </c>
      <c r="AC1467" s="28">
        <v>0</v>
      </c>
      <c r="AD1467" s="28">
        <v>0</v>
      </c>
      <c r="AE1467" s="28">
        <v>6</v>
      </c>
      <c r="AF1467" s="28">
        <v>2</v>
      </c>
      <c r="AG1467" s="28" t="s">
        <v>152</v>
      </c>
      <c r="AH1467" s="30">
        <v>0</v>
      </c>
      <c r="AI1467" s="30">
        <v>0</v>
      </c>
      <c r="AJ1467" s="30">
        <v>0</v>
      </c>
      <c r="AK1467" s="30">
        <v>1.5</v>
      </c>
      <c r="AL1467" s="28">
        <v>0</v>
      </c>
      <c r="AM1467" s="28">
        <v>0</v>
      </c>
      <c r="AN1467" s="28">
        <v>0</v>
      </c>
      <c r="AO1467" s="28">
        <v>0.5</v>
      </c>
      <c r="AP1467" s="28">
        <v>3000</v>
      </c>
      <c r="AQ1467" s="28">
        <v>0.5</v>
      </c>
      <c r="AR1467" s="28">
        <v>0</v>
      </c>
      <c r="AS1467" s="30">
        <v>0</v>
      </c>
      <c r="AT1467" s="28">
        <v>80005305</v>
      </c>
      <c r="AU1467" s="28"/>
      <c r="AV1467" s="74" t="s">
        <v>154</v>
      </c>
      <c r="AW1467" s="28">
        <v>0</v>
      </c>
      <c r="AX1467" s="60">
        <v>10000007</v>
      </c>
      <c r="AY1467" s="60">
        <v>23000223</v>
      </c>
      <c r="AZ1467" s="74" t="s">
        <v>156</v>
      </c>
      <c r="BA1467" s="28">
        <v>0</v>
      </c>
      <c r="BB1467" s="62">
        <v>0</v>
      </c>
      <c r="BC1467" s="62">
        <v>0</v>
      </c>
      <c r="BD1467" s="90" t="s">
        <v>2034</v>
      </c>
      <c r="BE1467" s="28">
        <v>0</v>
      </c>
      <c r="BF1467" s="28">
        <v>0</v>
      </c>
      <c r="BG1467" s="28">
        <v>0</v>
      </c>
      <c r="BH1467" s="28">
        <v>0</v>
      </c>
      <c r="BI1467" s="28">
        <v>0</v>
      </c>
      <c r="BJ1467" s="28">
        <v>0</v>
      </c>
      <c r="BK1467" s="28">
        <v>0</v>
      </c>
      <c r="BL1467" s="30">
        <v>0</v>
      </c>
      <c r="BM1467" s="30">
        <v>0</v>
      </c>
      <c r="BN1467" s="30">
        <v>0</v>
      </c>
      <c r="BO1467" s="30">
        <v>0</v>
      </c>
      <c r="BP1467" s="30">
        <v>0</v>
      </c>
      <c r="BQ1467" s="30">
        <v>0</v>
      </c>
      <c r="BR1467" s="12">
        <v>0</v>
      </c>
      <c r="BS1467" s="12"/>
      <c r="BT1467" s="12"/>
      <c r="BU1467" s="12"/>
      <c r="BV1467" s="30">
        <v>0</v>
      </c>
      <c r="BW1467" s="30">
        <v>0</v>
      </c>
      <c r="BX1467" s="30">
        <v>0</v>
      </c>
    </row>
    <row r="1468" ht="20.1" customHeight="1" spans="3:76">
      <c r="C1468" s="10">
        <v>81000110</v>
      </c>
      <c r="D1468" s="11" t="s">
        <v>414</v>
      </c>
      <c r="E1468" s="8">
        <v>1</v>
      </c>
      <c r="F1468" s="12">
        <v>80000001</v>
      </c>
      <c r="G1468" s="10">
        <v>0</v>
      </c>
      <c r="H1468" s="10">
        <v>0</v>
      </c>
      <c r="I1468" s="8">
        <v>1</v>
      </c>
      <c r="J1468" s="8">
        <v>0</v>
      </c>
      <c r="K1468" s="8">
        <v>0</v>
      </c>
      <c r="L1468" s="10">
        <v>0</v>
      </c>
      <c r="M1468" s="10">
        <v>0</v>
      </c>
      <c r="N1468" s="10">
        <v>1</v>
      </c>
      <c r="O1468" s="10">
        <v>0</v>
      </c>
      <c r="P1468" s="10">
        <v>0</v>
      </c>
      <c r="Q1468" s="10">
        <v>0</v>
      </c>
      <c r="R1468" s="12">
        <v>0</v>
      </c>
      <c r="S1468" s="17">
        <v>0</v>
      </c>
      <c r="T1468" s="8">
        <v>1</v>
      </c>
      <c r="U1468" s="10">
        <v>2</v>
      </c>
      <c r="V1468" s="10">
        <v>0</v>
      </c>
      <c r="W1468" s="10">
        <v>0</v>
      </c>
      <c r="X1468" s="10"/>
      <c r="Y1468" s="10">
        <v>0</v>
      </c>
      <c r="Z1468" s="10">
        <v>1</v>
      </c>
      <c r="AA1468" s="10">
        <v>0</v>
      </c>
      <c r="AB1468" s="10">
        <v>0</v>
      </c>
      <c r="AC1468" s="10">
        <v>0</v>
      </c>
      <c r="AD1468" s="10">
        <v>0</v>
      </c>
      <c r="AE1468" s="10">
        <v>9</v>
      </c>
      <c r="AF1468" s="10">
        <v>1</v>
      </c>
      <c r="AG1468" s="10">
        <v>3.5</v>
      </c>
      <c r="AH1468" s="12">
        <v>0</v>
      </c>
      <c r="AI1468" s="12">
        <v>0</v>
      </c>
      <c r="AJ1468" s="12">
        <v>0</v>
      </c>
      <c r="AK1468" s="12">
        <v>3</v>
      </c>
      <c r="AL1468" s="10">
        <v>0</v>
      </c>
      <c r="AM1468" s="10">
        <v>0</v>
      </c>
      <c r="AN1468" s="10">
        <v>0</v>
      </c>
      <c r="AO1468" s="10">
        <v>0</v>
      </c>
      <c r="AP1468" s="10">
        <v>2000</v>
      </c>
      <c r="AQ1468" s="10">
        <v>0</v>
      </c>
      <c r="AR1468" s="10">
        <v>0</v>
      </c>
      <c r="AS1468" s="12">
        <v>0</v>
      </c>
      <c r="AT1468" s="212" t="s">
        <v>2035</v>
      </c>
      <c r="AU1468" s="10"/>
      <c r="AV1468" s="11" t="s">
        <v>171</v>
      </c>
      <c r="AW1468" s="10" t="s">
        <v>159</v>
      </c>
      <c r="AX1468" s="10">
        <v>10000007</v>
      </c>
      <c r="AY1468" s="10">
        <v>70403003</v>
      </c>
      <c r="AZ1468" s="9" t="s">
        <v>541</v>
      </c>
      <c r="BA1468" s="11">
        <v>0</v>
      </c>
      <c r="BB1468" s="17">
        <v>0</v>
      </c>
      <c r="BC1468" s="17">
        <v>0</v>
      </c>
      <c r="BD1468" s="22" t="s">
        <v>2036</v>
      </c>
      <c r="BE1468" s="10">
        <v>0</v>
      </c>
      <c r="BF1468" s="8">
        <v>0</v>
      </c>
      <c r="BG1468" s="10">
        <v>0</v>
      </c>
      <c r="BH1468" s="10">
        <v>0</v>
      </c>
      <c r="BI1468" s="10">
        <v>0</v>
      </c>
      <c r="BJ1468" s="10">
        <v>0</v>
      </c>
      <c r="BK1468" s="25">
        <v>0</v>
      </c>
      <c r="BL1468" s="12">
        <v>1</v>
      </c>
      <c r="BM1468" s="12">
        <v>0</v>
      </c>
      <c r="BN1468" s="12">
        <v>0</v>
      </c>
      <c r="BO1468" s="12">
        <v>0</v>
      </c>
      <c r="BP1468" s="12">
        <v>0</v>
      </c>
      <c r="BQ1468" s="12">
        <v>0</v>
      </c>
      <c r="BR1468" s="12">
        <v>0</v>
      </c>
      <c r="BS1468" s="12"/>
      <c r="BT1468" s="12"/>
      <c r="BU1468" s="12"/>
      <c r="BV1468" s="12">
        <v>0</v>
      </c>
      <c r="BW1468" s="12">
        <v>0</v>
      </c>
      <c r="BX1468" s="12">
        <v>0</v>
      </c>
    </row>
    <row r="1469" ht="19.5" customHeight="1" spans="3:76">
      <c r="C1469" s="10">
        <v>81000120</v>
      </c>
      <c r="D1469" s="11" t="s">
        <v>1882</v>
      </c>
      <c r="E1469" s="8">
        <v>1</v>
      </c>
      <c r="F1469" s="12">
        <v>80000001</v>
      </c>
      <c r="G1469" s="10">
        <v>0</v>
      </c>
      <c r="H1469" s="10">
        <v>0</v>
      </c>
      <c r="I1469" s="8">
        <v>1</v>
      </c>
      <c r="J1469" s="10">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2</v>
      </c>
      <c r="AG1469" s="10" t="s">
        <v>544</v>
      </c>
      <c r="AH1469" s="12">
        <v>2</v>
      </c>
      <c r="AI1469" s="12">
        <v>3</v>
      </c>
      <c r="AJ1469" s="12">
        <v>0</v>
      </c>
      <c r="AK1469" s="12">
        <v>3</v>
      </c>
      <c r="AL1469" s="10">
        <v>0</v>
      </c>
      <c r="AM1469" s="10">
        <v>0</v>
      </c>
      <c r="AN1469" s="10">
        <v>0</v>
      </c>
      <c r="AO1469" s="10">
        <v>0</v>
      </c>
      <c r="AP1469" s="10">
        <v>3000</v>
      </c>
      <c r="AQ1469" s="10">
        <v>0</v>
      </c>
      <c r="AR1469" s="10">
        <v>0</v>
      </c>
      <c r="AS1469" s="12">
        <v>0</v>
      </c>
      <c r="AT1469" s="10">
        <v>81000120</v>
      </c>
      <c r="AU1469" s="10"/>
      <c r="AV1469" s="11" t="s">
        <v>171</v>
      </c>
      <c r="AW1469" s="10" t="s">
        <v>155</v>
      </c>
      <c r="AX1469" s="10">
        <v>10001007</v>
      </c>
      <c r="AY1469" s="10">
        <v>21010030</v>
      </c>
      <c r="AZ1469" s="11" t="s">
        <v>156</v>
      </c>
      <c r="BA1469" s="11">
        <v>0</v>
      </c>
      <c r="BB1469" s="17">
        <v>0</v>
      </c>
      <c r="BC1469" s="17">
        <v>0</v>
      </c>
      <c r="BD1469" s="22" t="s">
        <v>2037</v>
      </c>
      <c r="BE1469" s="10">
        <v>0</v>
      </c>
      <c r="BF1469" s="8">
        <v>0</v>
      </c>
      <c r="BG1469" s="10">
        <v>0</v>
      </c>
      <c r="BH1469" s="10">
        <v>0</v>
      </c>
      <c r="BI1469" s="10">
        <v>0</v>
      </c>
      <c r="BJ1469" s="10">
        <v>0</v>
      </c>
      <c r="BK1469" s="25">
        <v>0</v>
      </c>
      <c r="BL1469" s="12">
        <v>0</v>
      </c>
      <c r="BM1469" s="12">
        <v>0</v>
      </c>
      <c r="BN1469" s="12">
        <v>0</v>
      </c>
      <c r="BO1469" s="12">
        <v>0</v>
      </c>
      <c r="BP1469" s="12">
        <v>0</v>
      </c>
      <c r="BQ1469" s="12">
        <v>0</v>
      </c>
      <c r="BR1469" s="12">
        <v>0</v>
      </c>
      <c r="BS1469" s="12"/>
      <c r="BT1469" s="12"/>
      <c r="BU1469" s="12"/>
      <c r="BV1469" s="12">
        <v>0</v>
      </c>
      <c r="BW1469" s="12">
        <v>0</v>
      </c>
      <c r="BX1469" s="12">
        <v>0</v>
      </c>
    </row>
    <row r="1470" ht="20.1" customHeight="1" spans="3:76">
      <c r="C1470" s="10">
        <v>81000130</v>
      </c>
      <c r="D1470" s="11" t="s">
        <v>2038</v>
      </c>
      <c r="E1470" s="8">
        <v>1</v>
      </c>
      <c r="F1470" s="12">
        <v>80000001</v>
      </c>
      <c r="G1470" s="10">
        <v>0</v>
      </c>
      <c r="H1470" s="10">
        <v>0</v>
      </c>
      <c r="I1470" s="8">
        <v>1</v>
      </c>
      <c r="J1470" s="8">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1</v>
      </c>
      <c r="AG1470" s="10">
        <v>3.5</v>
      </c>
      <c r="AH1470" s="12">
        <v>0</v>
      </c>
      <c r="AI1470" s="12">
        <v>0</v>
      </c>
      <c r="AJ1470" s="12">
        <v>0</v>
      </c>
      <c r="AK1470" s="12">
        <v>3</v>
      </c>
      <c r="AL1470" s="10">
        <v>0</v>
      </c>
      <c r="AM1470" s="10">
        <v>0</v>
      </c>
      <c r="AN1470" s="10">
        <v>0</v>
      </c>
      <c r="AO1470" s="10">
        <v>0</v>
      </c>
      <c r="AP1470" s="10">
        <v>2000</v>
      </c>
      <c r="AQ1470" s="10">
        <v>0</v>
      </c>
      <c r="AR1470" s="10">
        <v>0</v>
      </c>
      <c r="AS1470" s="12">
        <v>0</v>
      </c>
      <c r="AT1470" s="10">
        <v>81000130</v>
      </c>
      <c r="AU1470" s="10"/>
      <c r="AV1470" s="11" t="s">
        <v>171</v>
      </c>
      <c r="AW1470" s="10" t="s">
        <v>159</v>
      </c>
      <c r="AX1470" s="10">
        <v>10000009</v>
      </c>
      <c r="AY1470" s="10">
        <v>21030010</v>
      </c>
      <c r="AZ1470" s="9" t="s">
        <v>541</v>
      </c>
      <c r="BA1470" s="11">
        <v>0</v>
      </c>
      <c r="BB1470" s="17">
        <v>0</v>
      </c>
      <c r="BC1470" s="17">
        <v>0</v>
      </c>
      <c r="BD1470" s="22" t="s">
        <v>2039</v>
      </c>
      <c r="BE1470" s="10">
        <v>0</v>
      </c>
      <c r="BF1470" s="8">
        <v>0</v>
      </c>
      <c r="BG1470" s="10">
        <v>0</v>
      </c>
      <c r="BH1470" s="10">
        <v>0</v>
      </c>
      <c r="BI1470" s="10">
        <v>0</v>
      </c>
      <c r="BJ1470" s="10">
        <v>0</v>
      </c>
      <c r="BK1470" s="25">
        <v>0</v>
      </c>
      <c r="BL1470" s="12">
        <v>1</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81000140</v>
      </c>
      <c r="D1471" s="11" t="s">
        <v>2040</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81000140</v>
      </c>
      <c r="AU1471" s="10"/>
      <c r="AV1471" s="11" t="s">
        <v>171</v>
      </c>
      <c r="AW1471" s="10" t="s">
        <v>159</v>
      </c>
      <c r="AX1471" s="10">
        <v>10000015</v>
      </c>
      <c r="AY1471" s="10">
        <v>21000030</v>
      </c>
      <c r="AZ1471" s="9" t="s">
        <v>541</v>
      </c>
      <c r="BA1471" s="11">
        <v>0</v>
      </c>
      <c r="BB1471" s="17">
        <v>0</v>
      </c>
      <c r="BC1471" s="17">
        <v>0</v>
      </c>
      <c r="BD1471" s="22" t="s">
        <v>2041</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81000150</v>
      </c>
      <c r="D1472" s="59" t="s">
        <v>2042</v>
      </c>
      <c r="E1472" s="60">
        <v>1</v>
      </c>
      <c r="F1472" s="12">
        <v>80000001</v>
      </c>
      <c r="G1472" s="60">
        <v>0</v>
      </c>
      <c r="H1472" s="60">
        <v>0</v>
      </c>
      <c r="I1472" s="28">
        <v>1</v>
      </c>
      <c r="J1472" s="28">
        <v>0</v>
      </c>
      <c r="K1472" s="60">
        <v>0</v>
      </c>
      <c r="L1472" s="60">
        <v>0</v>
      </c>
      <c r="M1472" s="60">
        <v>0</v>
      </c>
      <c r="N1472" s="60">
        <v>1</v>
      </c>
      <c r="O1472" s="60">
        <v>0</v>
      </c>
      <c r="P1472" s="60">
        <v>0</v>
      </c>
      <c r="Q1472" s="60">
        <v>0</v>
      </c>
      <c r="R1472" s="30">
        <v>0</v>
      </c>
      <c r="S1472" s="62">
        <v>0</v>
      </c>
      <c r="T1472" s="28">
        <v>1</v>
      </c>
      <c r="U1472" s="60">
        <v>2</v>
      </c>
      <c r="V1472" s="60">
        <v>0</v>
      </c>
      <c r="W1472" s="10">
        <v>0</v>
      </c>
      <c r="X1472" s="10"/>
      <c r="Y1472" s="10">
        <v>0</v>
      </c>
      <c r="Z1472" s="60">
        <v>1</v>
      </c>
      <c r="AA1472" s="60">
        <v>0</v>
      </c>
      <c r="AB1472" s="60">
        <v>0</v>
      </c>
      <c r="AC1472" s="60">
        <v>0</v>
      </c>
      <c r="AD1472" s="60">
        <v>0</v>
      </c>
      <c r="AE1472" s="60">
        <v>9</v>
      </c>
      <c r="AF1472" s="60">
        <v>1</v>
      </c>
      <c r="AG1472" s="60">
        <v>4</v>
      </c>
      <c r="AH1472" s="30">
        <v>2</v>
      </c>
      <c r="AI1472" s="30">
        <v>1</v>
      </c>
      <c r="AJ1472" s="30">
        <v>0</v>
      </c>
      <c r="AK1472" s="30">
        <v>8</v>
      </c>
      <c r="AL1472" s="60">
        <v>0</v>
      </c>
      <c r="AM1472" s="60">
        <v>0</v>
      </c>
      <c r="AN1472" s="60">
        <v>0</v>
      </c>
      <c r="AO1472" s="60">
        <v>0</v>
      </c>
      <c r="AP1472" s="60">
        <v>360000</v>
      </c>
      <c r="AQ1472" s="60">
        <v>0</v>
      </c>
      <c r="AR1472" s="60">
        <v>0</v>
      </c>
      <c r="AS1472" s="30">
        <v>0</v>
      </c>
      <c r="AT1472" s="60">
        <v>0</v>
      </c>
      <c r="AU1472" s="60"/>
      <c r="AV1472" s="11" t="s">
        <v>171</v>
      </c>
      <c r="AW1472" s="60" t="s">
        <v>646</v>
      </c>
      <c r="AX1472" s="60">
        <v>10002001</v>
      </c>
      <c r="AY1472" s="60">
        <v>21201020</v>
      </c>
      <c r="AZ1472" s="59" t="s">
        <v>380</v>
      </c>
      <c r="BA1472" s="59" t="s">
        <v>2043</v>
      </c>
      <c r="BB1472" s="62">
        <v>0</v>
      </c>
      <c r="BC1472" s="62">
        <v>0</v>
      </c>
      <c r="BD1472" s="95" t="s">
        <v>2044</v>
      </c>
      <c r="BE1472" s="60">
        <v>0</v>
      </c>
      <c r="BF1472" s="28">
        <v>0</v>
      </c>
      <c r="BG1472" s="60">
        <v>0</v>
      </c>
      <c r="BH1472" s="60">
        <v>0</v>
      </c>
      <c r="BI1472" s="60">
        <v>0</v>
      </c>
      <c r="BJ1472" s="60">
        <v>0</v>
      </c>
      <c r="BK1472" s="68">
        <v>0</v>
      </c>
      <c r="BL1472" s="30">
        <v>0</v>
      </c>
      <c r="BM1472" s="30">
        <v>0</v>
      </c>
      <c r="BN1472" s="30">
        <v>0</v>
      </c>
      <c r="BO1472" s="30">
        <v>0</v>
      </c>
      <c r="BP1472" s="30">
        <v>0</v>
      </c>
      <c r="BQ1472" s="30">
        <v>0</v>
      </c>
      <c r="BR1472" s="12">
        <v>0</v>
      </c>
      <c r="BS1472" s="12"/>
      <c r="BT1472" s="12"/>
      <c r="BU1472" s="12"/>
      <c r="BV1472" s="30">
        <v>0</v>
      </c>
      <c r="BW1472" s="30">
        <v>0</v>
      </c>
      <c r="BX1472" s="30">
        <v>0</v>
      </c>
    </row>
    <row r="1473" ht="19.5" customHeight="1" spans="3:76">
      <c r="C1473" s="10">
        <v>81000151</v>
      </c>
      <c r="D1473" s="59" t="s">
        <v>2045</v>
      </c>
      <c r="E1473" s="28">
        <v>1</v>
      </c>
      <c r="F1473" s="12">
        <v>80000001</v>
      </c>
      <c r="G1473" s="28">
        <v>0</v>
      </c>
      <c r="H1473" s="28">
        <v>0</v>
      </c>
      <c r="I1473" s="28">
        <v>1</v>
      </c>
      <c r="J1473" s="28">
        <v>0</v>
      </c>
      <c r="K1473" s="28">
        <v>0</v>
      </c>
      <c r="L1473" s="60">
        <v>0</v>
      </c>
      <c r="M1473" s="60">
        <v>0</v>
      </c>
      <c r="N1473" s="60">
        <v>2</v>
      </c>
      <c r="O1473" s="60">
        <v>10</v>
      </c>
      <c r="P1473" s="60">
        <v>0.8</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1</v>
      </c>
      <c r="AK1473" s="30">
        <v>2</v>
      </c>
      <c r="AL1473" s="60">
        <v>0</v>
      </c>
      <c r="AM1473" s="60">
        <v>0</v>
      </c>
      <c r="AN1473" s="60">
        <v>0</v>
      </c>
      <c r="AO1473" s="60">
        <v>0</v>
      </c>
      <c r="AP1473" s="60">
        <v>3000</v>
      </c>
      <c r="AQ1473" s="60">
        <v>0</v>
      </c>
      <c r="AR1473" s="60">
        <v>0</v>
      </c>
      <c r="AS1473" s="30">
        <v>0</v>
      </c>
      <c r="AT1473" s="60">
        <v>81000120</v>
      </c>
      <c r="AU1473" s="60"/>
      <c r="AV1473" s="11" t="s">
        <v>171</v>
      </c>
      <c r="AW1473" s="60" t="s">
        <v>172</v>
      </c>
      <c r="AX1473" s="60">
        <v>10002001</v>
      </c>
      <c r="AY1473" s="60">
        <v>21201020</v>
      </c>
      <c r="AZ1473" s="59" t="s">
        <v>156</v>
      </c>
      <c r="BA1473" s="59">
        <v>0</v>
      </c>
      <c r="BB1473" s="62">
        <v>0</v>
      </c>
      <c r="BC1473" s="62">
        <v>0</v>
      </c>
      <c r="BD1473" s="65" t="s">
        <v>2046</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81000160</v>
      </c>
      <c r="D1474" s="9" t="s">
        <v>2047</v>
      </c>
      <c r="E1474" s="8">
        <v>1</v>
      </c>
      <c r="F1474" s="12">
        <v>80000001</v>
      </c>
      <c r="G1474" s="8">
        <v>0</v>
      </c>
      <c r="H1474" s="8">
        <v>0</v>
      </c>
      <c r="I1474" s="8">
        <v>1</v>
      </c>
      <c r="J1474" s="8">
        <v>0</v>
      </c>
      <c r="K1474" s="8">
        <v>0</v>
      </c>
      <c r="L1474" s="8">
        <v>0</v>
      </c>
      <c r="M1474" s="8">
        <v>0</v>
      </c>
      <c r="N1474" s="8">
        <v>1</v>
      </c>
      <c r="O1474" s="8">
        <v>0</v>
      </c>
      <c r="P1474" s="8">
        <v>0</v>
      </c>
      <c r="Q1474" s="8">
        <v>0</v>
      </c>
      <c r="R1474" s="12">
        <v>0</v>
      </c>
      <c r="S1474" s="8">
        <v>0</v>
      </c>
      <c r="T1474" s="8">
        <v>1</v>
      </c>
      <c r="U1474" s="8">
        <v>2</v>
      </c>
      <c r="V1474" s="8">
        <v>0</v>
      </c>
      <c r="W1474" s="10">
        <v>0</v>
      </c>
      <c r="X1474" s="10"/>
      <c r="Y1474" s="10">
        <v>0</v>
      </c>
      <c r="Z1474" s="8">
        <v>1</v>
      </c>
      <c r="AA1474" s="8">
        <v>0</v>
      </c>
      <c r="AB1474" s="8">
        <v>0</v>
      </c>
      <c r="AC1474" s="8">
        <v>0</v>
      </c>
      <c r="AD1474" s="8">
        <v>0</v>
      </c>
      <c r="AE1474" s="8">
        <v>9</v>
      </c>
      <c r="AF1474" s="8">
        <v>1</v>
      </c>
      <c r="AG1474" s="8">
        <v>2</v>
      </c>
      <c r="AH1474" s="12">
        <v>7</v>
      </c>
      <c r="AI1474" s="12">
        <v>0</v>
      </c>
      <c r="AJ1474" s="12">
        <v>0</v>
      </c>
      <c r="AK1474" s="12">
        <v>15</v>
      </c>
      <c r="AL1474" s="8">
        <v>0</v>
      </c>
      <c r="AM1474" s="8">
        <v>0</v>
      </c>
      <c r="AN1474" s="8">
        <v>0</v>
      </c>
      <c r="AO1474" s="8">
        <v>0</v>
      </c>
      <c r="AP1474" s="8">
        <v>3000</v>
      </c>
      <c r="AQ1474" s="8">
        <v>0</v>
      </c>
      <c r="AR1474" s="8">
        <v>0</v>
      </c>
      <c r="AS1474" s="12">
        <v>0</v>
      </c>
      <c r="AT1474" s="212" t="s">
        <v>2035</v>
      </c>
      <c r="AU1474" s="10"/>
      <c r="AV1474" s="11" t="s">
        <v>171</v>
      </c>
      <c r="AW1474" s="8" t="s">
        <v>159</v>
      </c>
      <c r="AX1474" s="10">
        <v>10000007</v>
      </c>
      <c r="AY1474" s="10">
        <v>21101050</v>
      </c>
      <c r="AZ1474" s="9" t="s">
        <v>2048</v>
      </c>
      <c r="BA1474" s="8">
        <v>0</v>
      </c>
      <c r="BB1474" s="17">
        <v>0</v>
      </c>
      <c r="BC1474" s="17">
        <v>0</v>
      </c>
      <c r="BD1474" s="22" t="s">
        <v>2049</v>
      </c>
      <c r="BE1474" s="8">
        <v>0</v>
      </c>
      <c r="BF1474" s="8">
        <v>0</v>
      </c>
      <c r="BG1474" s="8">
        <v>0</v>
      </c>
      <c r="BH1474" s="8">
        <v>0</v>
      </c>
      <c r="BI1474" s="8">
        <v>0</v>
      </c>
      <c r="BJ1474" s="8">
        <v>0</v>
      </c>
      <c r="BK1474" s="25">
        <v>0</v>
      </c>
      <c r="BL1474" s="12">
        <v>0</v>
      </c>
      <c r="BM1474" s="12">
        <v>0</v>
      </c>
      <c r="BN1474" s="12">
        <v>0</v>
      </c>
      <c r="BO1474" s="12">
        <v>0</v>
      </c>
      <c r="BP1474" s="12">
        <v>0</v>
      </c>
      <c r="BQ1474" s="12">
        <v>0</v>
      </c>
      <c r="BR1474" s="12">
        <v>0</v>
      </c>
      <c r="BS1474" s="12"/>
      <c r="BT1474" s="12"/>
      <c r="BU1474" s="12"/>
      <c r="BV1474" s="12">
        <v>0</v>
      </c>
      <c r="BW1474" s="12">
        <v>0</v>
      </c>
      <c r="BX1474" s="12">
        <v>0</v>
      </c>
    </row>
    <row r="1475" ht="20.1" customHeight="1" spans="3:76">
      <c r="C1475" s="10">
        <v>81000170</v>
      </c>
      <c r="D1475" s="9" t="s">
        <v>2050</v>
      </c>
      <c r="E1475" s="8">
        <v>1</v>
      </c>
      <c r="F1475" s="12">
        <v>80000001</v>
      </c>
      <c r="G1475" s="8">
        <v>0</v>
      </c>
      <c r="H1475" s="8">
        <v>0</v>
      </c>
      <c r="I1475" s="8">
        <v>1</v>
      </c>
      <c r="J1475" s="8">
        <v>0</v>
      </c>
      <c r="K1475" s="8">
        <v>0</v>
      </c>
      <c r="L1475" s="8">
        <v>0</v>
      </c>
      <c r="M1475" s="8">
        <v>0</v>
      </c>
      <c r="N1475" s="8">
        <v>6</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3</v>
      </c>
      <c r="AH1475" s="12">
        <v>2</v>
      </c>
      <c r="AI1475" s="12">
        <v>1</v>
      </c>
      <c r="AJ1475" s="12">
        <v>0</v>
      </c>
      <c r="AK1475" s="12">
        <v>6</v>
      </c>
      <c r="AL1475" s="8">
        <v>0</v>
      </c>
      <c r="AM1475" s="8">
        <v>0</v>
      </c>
      <c r="AN1475" s="8">
        <v>0</v>
      </c>
      <c r="AO1475" s="8">
        <v>0</v>
      </c>
      <c r="AP1475" s="8">
        <v>3000</v>
      </c>
      <c r="AQ1475" s="8">
        <v>0</v>
      </c>
      <c r="AR1475" s="8">
        <v>0</v>
      </c>
      <c r="AS1475" s="12">
        <v>0</v>
      </c>
      <c r="AT1475" s="8" t="s">
        <v>153</v>
      </c>
      <c r="AU1475" s="8"/>
      <c r="AV1475" s="11" t="s">
        <v>171</v>
      </c>
      <c r="AW1475" s="8" t="s">
        <v>162</v>
      </c>
      <c r="AX1475" s="10">
        <v>10000015</v>
      </c>
      <c r="AY1475" s="10">
        <v>21000030</v>
      </c>
      <c r="AZ1475" s="9" t="s">
        <v>163</v>
      </c>
      <c r="BA1475" s="8">
        <v>0</v>
      </c>
      <c r="BB1475" s="17">
        <v>0</v>
      </c>
      <c r="BC1475" s="17">
        <v>0</v>
      </c>
      <c r="BD1475" s="21" t="s">
        <v>2051</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81000310</v>
      </c>
      <c r="D1476" s="9" t="s">
        <v>2052</v>
      </c>
      <c r="E1476" s="12">
        <v>1</v>
      </c>
      <c r="F1476" s="12">
        <v>80000001</v>
      </c>
      <c r="G1476" s="12">
        <v>0</v>
      </c>
      <c r="H1476" s="12">
        <v>0</v>
      </c>
      <c r="I1476" s="12">
        <v>1</v>
      </c>
      <c r="J1476" s="12">
        <v>0</v>
      </c>
      <c r="K1476" s="8">
        <v>0</v>
      </c>
      <c r="L1476" s="12">
        <v>0</v>
      </c>
      <c r="M1476" s="12">
        <v>0</v>
      </c>
      <c r="N1476" s="12">
        <v>1</v>
      </c>
      <c r="O1476" s="12">
        <v>0</v>
      </c>
      <c r="P1476" s="12">
        <v>0</v>
      </c>
      <c r="Q1476" s="12">
        <v>0</v>
      </c>
      <c r="R1476" s="12">
        <v>0</v>
      </c>
      <c r="S1476" s="12">
        <v>0</v>
      </c>
      <c r="T1476" s="12">
        <v>1</v>
      </c>
      <c r="U1476" s="12">
        <v>2</v>
      </c>
      <c r="V1476" s="12">
        <v>0</v>
      </c>
      <c r="W1476" s="12">
        <v>0</v>
      </c>
      <c r="X1476" s="12"/>
      <c r="Y1476" s="12">
        <v>0</v>
      </c>
      <c r="Z1476" s="12">
        <v>1</v>
      </c>
      <c r="AA1476" s="12">
        <v>0</v>
      </c>
      <c r="AB1476" s="12">
        <v>0</v>
      </c>
      <c r="AC1476" s="12">
        <v>0</v>
      </c>
      <c r="AD1476" s="12">
        <v>0</v>
      </c>
      <c r="AE1476" s="12">
        <v>1</v>
      </c>
      <c r="AF1476" s="12">
        <v>0</v>
      </c>
      <c r="AG1476" s="12">
        <v>0</v>
      </c>
      <c r="AH1476" s="12">
        <v>2</v>
      </c>
      <c r="AI1476" s="12">
        <v>0</v>
      </c>
      <c r="AJ1476" s="12">
        <v>0</v>
      </c>
      <c r="AK1476" s="12">
        <v>0</v>
      </c>
      <c r="AL1476" s="12">
        <v>0</v>
      </c>
      <c r="AM1476" s="12">
        <v>0</v>
      </c>
      <c r="AN1476" s="12">
        <v>0</v>
      </c>
      <c r="AO1476" s="12">
        <v>0</v>
      </c>
      <c r="AP1476" s="12">
        <v>1000</v>
      </c>
      <c r="AQ1476" s="12">
        <v>0</v>
      </c>
      <c r="AR1476" s="12">
        <v>0</v>
      </c>
      <c r="AS1476" s="12">
        <v>81000310</v>
      </c>
      <c r="AT1476" s="12" t="s">
        <v>153</v>
      </c>
      <c r="AU1476" s="12"/>
      <c r="AV1476" s="27" t="s">
        <v>171</v>
      </c>
      <c r="AW1476" s="12" t="s">
        <v>340</v>
      </c>
      <c r="AX1476" s="12">
        <v>0</v>
      </c>
      <c r="AY1476" s="12">
        <v>0</v>
      </c>
      <c r="AZ1476" s="27" t="s">
        <v>156</v>
      </c>
      <c r="BA1476" s="27" t="s">
        <v>153</v>
      </c>
      <c r="BB1476" s="12">
        <v>0</v>
      </c>
      <c r="BC1476" s="12">
        <v>0</v>
      </c>
      <c r="BD1476" s="34" t="s">
        <v>2053</v>
      </c>
      <c r="BE1476" s="12">
        <v>0</v>
      </c>
      <c r="BF1476" s="12">
        <v>0</v>
      </c>
      <c r="BG1476" s="12">
        <v>0</v>
      </c>
      <c r="BH1476" s="12">
        <v>0</v>
      </c>
      <c r="BI1476" s="12">
        <v>0</v>
      </c>
      <c r="BJ1476" s="12">
        <v>0</v>
      </c>
      <c r="BK1476" s="36">
        <v>0</v>
      </c>
      <c r="BL1476" s="12">
        <v>1</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81000320</v>
      </c>
      <c r="D1477" s="9" t="s">
        <v>2054</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81000320</v>
      </c>
      <c r="AT1477" s="12" t="s">
        <v>153</v>
      </c>
      <c r="AU1477" s="12"/>
      <c r="AV1477" s="27" t="s">
        <v>171</v>
      </c>
      <c r="AW1477" s="12" t="s">
        <v>340</v>
      </c>
      <c r="AX1477" s="12">
        <v>0</v>
      </c>
      <c r="AY1477" s="12">
        <v>0</v>
      </c>
      <c r="AZ1477" s="27" t="s">
        <v>156</v>
      </c>
      <c r="BA1477" s="27" t="s">
        <v>153</v>
      </c>
      <c r="BB1477" s="12">
        <v>0</v>
      </c>
      <c r="BC1477" s="12">
        <v>0</v>
      </c>
      <c r="BD1477" s="34" t="s">
        <v>2055</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19.5" customHeight="1" spans="3:76">
      <c r="C1478" s="10">
        <v>81000330</v>
      </c>
      <c r="D1478" s="9" t="s">
        <v>2056</v>
      </c>
      <c r="E1478" s="8">
        <v>1</v>
      </c>
      <c r="F1478" s="12">
        <v>80000001</v>
      </c>
      <c r="G1478" s="12">
        <v>0</v>
      </c>
      <c r="H1478" s="12">
        <v>0</v>
      </c>
      <c r="I1478" s="8">
        <v>1</v>
      </c>
      <c r="J1478" s="8">
        <v>0</v>
      </c>
      <c r="K1478" s="8">
        <v>0</v>
      </c>
      <c r="L1478" s="10">
        <v>0</v>
      </c>
      <c r="M1478" s="10">
        <v>0</v>
      </c>
      <c r="N1478" s="10">
        <v>1</v>
      </c>
      <c r="O1478" s="10">
        <v>0</v>
      </c>
      <c r="P1478" s="10">
        <v>0</v>
      </c>
      <c r="Q1478" s="10">
        <v>0</v>
      </c>
      <c r="R1478" s="12">
        <v>0</v>
      </c>
      <c r="S1478" s="17">
        <v>0</v>
      </c>
      <c r="T1478" s="8">
        <v>1</v>
      </c>
      <c r="U1478" s="10">
        <v>2</v>
      </c>
      <c r="V1478" s="10">
        <v>0</v>
      </c>
      <c r="W1478" s="10">
        <v>0</v>
      </c>
      <c r="X1478" s="10"/>
      <c r="Y1478" s="10">
        <v>0</v>
      </c>
      <c r="Z1478" s="10">
        <v>1</v>
      </c>
      <c r="AA1478" s="10">
        <v>0</v>
      </c>
      <c r="AB1478" s="10">
        <v>0</v>
      </c>
      <c r="AC1478" s="10">
        <v>0</v>
      </c>
      <c r="AD1478" s="10">
        <v>0</v>
      </c>
      <c r="AE1478" s="10">
        <v>1</v>
      </c>
      <c r="AF1478" s="10">
        <v>1</v>
      </c>
      <c r="AG1478" s="10">
        <v>3</v>
      </c>
      <c r="AH1478" s="12">
        <v>2</v>
      </c>
      <c r="AI1478" s="12">
        <v>2</v>
      </c>
      <c r="AJ1478" s="12">
        <v>0</v>
      </c>
      <c r="AK1478" s="12">
        <v>4</v>
      </c>
      <c r="AL1478" s="10">
        <v>0</v>
      </c>
      <c r="AM1478" s="10">
        <v>0</v>
      </c>
      <c r="AN1478" s="10">
        <v>0</v>
      </c>
      <c r="AO1478" s="10">
        <v>0</v>
      </c>
      <c r="AP1478" s="10">
        <v>2000</v>
      </c>
      <c r="AQ1478" s="10">
        <v>0</v>
      </c>
      <c r="AR1478" s="10">
        <v>10</v>
      </c>
      <c r="AS1478" s="12">
        <v>0</v>
      </c>
      <c r="AT1478" s="10">
        <v>92002001</v>
      </c>
      <c r="AU1478" s="10"/>
      <c r="AV1478" s="11" t="s">
        <v>171</v>
      </c>
      <c r="AW1478" s="10" t="s">
        <v>599</v>
      </c>
      <c r="AX1478" s="10">
        <v>10003002</v>
      </c>
      <c r="AY1478" s="10">
        <v>21100020</v>
      </c>
      <c r="AZ1478" s="9" t="s">
        <v>541</v>
      </c>
      <c r="BA1478" s="11">
        <v>0</v>
      </c>
      <c r="BB1478" s="17">
        <v>0</v>
      </c>
      <c r="BC1478" s="17">
        <v>0</v>
      </c>
      <c r="BD1478" s="22" t="s">
        <v>2057</v>
      </c>
      <c r="BE1478" s="10">
        <v>0</v>
      </c>
      <c r="BF1478" s="8">
        <v>0</v>
      </c>
      <c r="BG1478" s="10">
        <v>0</v>
      </c>
      <c r="BH1478" s="10">
        <v>0</v>
      </c>
      <c r="BI1478" s="10">
        <v>0</v>
      </c>
      <c r="BJ1478" s="10">
        <v>0</v>
      </c>
      <c r="BK1478" s="25">
        <v>0</v>
      </c>
      <c r="BL1478" s="12">
        <v>0</v>
      </c>
      <c r="BM1478" s="12">
        <v>0</v>
      </c>
      <c r="BN1478" s="12">
        <v>0</v>
      </c>
      <c r="BO1478" s="12">
        <v>0</v>
      </c>
      <c r="BP1478" s="12">
        <v>0</v>
      </c>
      <c r="BQ1478" s="12">
        <v>0</v>
      </c>
      <c r="BR1478" s="12">
        <v>0</v>
      </c>
      <c r="BS1478" s="12"/>
      <c r="BT1478" s="12"/>
      <c r="BU1478" s="12"/>
      <c r="BV1478" s="12">
        <v>0</v>
      </c>
      <c r="BW1478" s="12">
        <v>0</v>
      </c>
      <c r="BX1478" s="12">
        <v>0</v>
      </c>
    </row>
    <row r="1479" ht="20.1" customHeight="1" spans="3:76">
      <c r="C1479" s="10">
        <v>81000340</v>
      </c>
      <c r="D1479" s="11" t="s">
        <v>414</v>
      </c>
      <c r="E1479" s="8">
        <v>1</v>
      </c>
      <c r="F1479" s="12">
        <v>80000001</v>
      </c>
      <c r="G1479" s="10">
        <v>0</v>
      </c>
      <c r="H1479" s="10">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3.5</v>
      </c>
      <c r="AH1479" s="12">
        <v>0</v>
      </c>
      <c r="AI1479" s="12">
        <v>0</v>
      </c>
      <c r="AJ1479" s="12">
        <v>0</v>
      </c>
      <c r="AK1479" s="12">
        <v>3</v>
      </c>
      <c r="AL1479" s="10">
        <v>0</v>
      </c>
      <c r="AM1479" s="10">
        <v>0</v>
      </c>
      <c r="AN1479" s="10">
        <v>0</v>
      </c>
      <c r="AO1479" s="10">
        <v>0</v>
      </c>
      <c r="AP1479" s="10">
        <v>2000</v>
      </c>
      <c r="AQ1479" s="10">
        <v>0</v>
      </c>
      <c r="AR1479" s="10">
        <v>0</v>
      </c>
      <c r="AS1479" s="12">
        <v>0</v>
      </c>
      <c r="AT1479" s="10">
        <v>81000130</v>
      </c>
      <c r="AU1479" s="10"/>
      <c r="AV1479" s="11" t="s">
        <v>171</v>
      </c>
      <c r="AW1479" s="10" t="s">
        <v>159</v>
      </c>
      <c r="AX1479" s="10">
        <v>10000007</v>
      </c>
      <c r="AY1479" s="10">
        <v>70204001</v>
      </c>
      <c r="AZ1479" s="59" t="s">
        <v>156</v>
      </c>
      <c r="BA1479" s="11">
        <v>0</v>
      </c>
      <c r="BB1479" s="17">
        <v>0</v>
      </c>
      <c r="BC1479" s="17">
        <v>0</v>
      </c>
      <c r="BD1479" s="22" t="s">
        <v>2058</v>
      </c>
      <c r="BE1479" s="10">
        <v>0</v>
      </c>
      <c r="BF1479" s="8">
        <v>0</v>
      </c>
      <c r="BG1479" s="10">
        <v>0</v>
      </c>
      <c r="BH1479" s="10">
        <v>0</v>
      </c>
      <c r="BI1479" s="10">
        <v>0</v>
      </c>
      <c r="BJ1479" s="10">
        <v>0</v>
      </c>
      <c r="BK1479" s="25">
        <v>0</v>
      </c>
      <c r="BL1479" s="12">
        <v>1</v>
      </c>
      <c r="BM1479" s="12">
        <v>0</v>
      </c>
      <c r="BN1479" s="12">
        <v>0</v>
      </c>
      <c r="BO1479" s="12">
        <v>0</v>
      </c>
      <c r="BP1479" s="12">
        <v>0</v>
      </c>
      <c r="BQ1479" s="12">
        <v>0</v>
      </c>
      <c r="BR1479" s="12">
        <v>0</v>
      </c>
      <c r="BS1479" s="12"/>
      <c r="BT1479" s="12"/>
      <c r="BU1479" s="12"/>
      <c r="BV1479" s="12">
        <v>0</v>
      </c>
      <c r="BW1479" s="12">
        <v>0</v>
      </c>
      <c r="BX1479" s="12">
        <v>0</v>
      </c>
    </row>
    <row r="1480" ht="19.5" customHeight="1" spans="3:76">
      <c r="C1480" s="10">
        <v>81000350</v>
      </c>
      <c r="D1480" s="9" t="s">
        <v>2059</v>
      </c>
      <c r="E1480" s="8">
        <v>1</v>
      </c>
      <c r="F1480" s="12">
        <v>80000001</v>
      </c>
      <c r="G1480" s="8">
        <v>0</v>
      </c>
      <c r="H1480" s="8">
        <v>0</v>
      </c>
      <c r="I1480" s="8">
        <v>1</v>
      </c>
      <c r="J1480" s="8">
        <v>0</v>
      </c>
      <c r="K1480" s="8">
        <v>0</v>
      </c>
      <c r="L1480" s="8">
        <v>0</v>
      </c>
      <c r="M1480" s="8">
        <v>0</v>
      </c>
      <c r="N1480" s="8">
        <v>1</v>
      </c>
      <c r="O1480" s="8">
        <v>0</v>
      </c>
      <c r="P1480" s="8">
        <v>0</v>
      </c>
      <c r="Q1480" s="8">
        <v>0</v>
      </c>
      <c r="R1480" s="12">
        <v>0</v>
      </c>
      <c r="S1480" s="8">
        <v>0</v>
      </c>
      <c r="T1480" s="8">
        <v>1</v>
      </c>
      <c r="U1480" s="8">
        <v>2</v>
      </c>
      <c r="V1480" s="8">
        <v>0</v>
      </c>
      <c r="W1480" s="10">
        <v>0</v>
      </c>
      <c r="X1480" s="10"/>
      <c r="Y1480" s="10">
        <v>0</v>
      </c>
      <c r="Z1480" s="8">
        <v>1</v>
      </c>
      <c r="AA1480" s="8">
        <v>0</v>
      </c>
      <c r="AB1480" s="8">
        <v>0</v>
      </c>
      <c r="AC1480" s="8">
        <v>0</v>
      </c>
      <c r="AD1480" s="8">
        <v>0</v>
      </c>
      <c r="AE1480" s="8">
        <v>1</v>
      </c>
      <c r="AF1480" s="8">
        <v>1</v>
      </c>
      <c r="AG1480" s="8">
        <v>0</v>
      </c>
      <c r="AH1480" s="12">
        <v>7</v>
      </c>
      <c r="AI1480" s="12">
        <v>0</v>
      </c>
      <c r="AJ1480" s="12">
        <v>0</v>
      </c>
      <c r="AK1480" s="12">
        <v>15</v>
      </c>
      <c r="AL1480" s="8">
        <v>0</v>
      </c>
      <c r="AM1480" s="8">
        <v>0</v>
      </c>
      <c r="AN1480" s="8">
        <v>0</v>
      </c>
      <c r="AO1480" s="8">
        <v>0</v>
      </c>
      <c r="AP1480" s="8">
        <v>3000</v>
      </c>
      <c r="AQ1480" s="8">
        <v>0</v>
      </c>
      <c r="AR1480" s="8">
        <v>0</v>
      </c>
      <c r="AS1480" s="12">
        <v>0</v>
      </c>
      <c r="AT1480" s="10">
        <v>81000130</v>
      </c>
      <c r="AU1480" s="10"/>
      <c r="AV1480" s="11" t="s">
        <v>171</v>
      </c>
      <c r="AW1480" s="8" t="s">
        <v>159</v>
      </c>
      <c r="AX1480" s="10">
        <v>10000007</v>
      </c>
      <c r="AY1480" s="10">
        <v>21101050</v>
      </c>
      <c r="AZ1480" s="9" t="s">
        <v>2048</v>
      </c>
      <c r="BA1480" s="8">
        <v>0</v>
      </c>
      <c r="BB1480" s="17">
        <v>0</v>
      </c>
      <c r="BC1480" s="17">
        <v>0</v>
      </c>
      <c r="BD1480" s="22" t="s">
        <v>2060</v>
      </c>
      <c r="BE1480" s="8">
        <v>0</v>
      </c>
      <c r="BF1480" s="8">
        <v>0</v>
      </c>
      <c r="BG1480" s="8">
        <v>0</v>
      </c>
      <c r="BH1480" s="8">
        <v>0</v>
      </c>
      <c r="BI1480" s="8">
        <v>0</v>
      </c>
      <c r="BJ1480" s="8">
        <v>0</v>
      </c>
      <c r="BK1480" s="25">
        <v>0</v>
      </c>
      <c r="BL1480" s="12">
        <v>0</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81000360</v>
      </c>
      <c r="D1481" s="162" t="s">
        <v>2061</v>
      </c>
      <c r="E1481" s="163">
        <v>1</v>
      </c>
      <c r="F1481" s="12">
        <v>80000001</v>
      </c>
      <c r="G1481" s="8">
        <v>0</v>
      </c>
      <c r="H1481" s="8">
        <v>0</v>
      </c>
      <c r="I1481" s="163">
        <v>1</v>
      </c>
      <c r="J1481" s="163">
        <v>0</v>
      </c>
      <c r="K1481" s="163">
        <v>0</v>
      </c>
      <c r="L1481" s="168">
        <v>0</v>
      </c>
      <c r="M1481" s="168">
        <v>0</v>
      </c>
      <c r="N1481" s="168">
        <v>1</v>
      </c>
      <c r="O1481" s="168">
        <v>0</v>
      </c>
      <c r="P1481" s="168">
        <v>0</v>
      </c>
      <c r="Q1481" s="168">
        <v>0</v>
      </c>
      <c r="R1481" s="169">
        <v>0</v>
      </c>
      <c r="S1481" s="170">
        <v>0</v>
      </c>
      <c r="T1481" s="163">
        <v>1</v>
      </c>
      <c r="U1481" s="168">
        <v>2</v>
      </c>
      <c r="V1481" s="168">
        <v>0</v>
      </c>
      <c r="W1481" s="168">
        <v>0</v>
      </c>
      <c r="X1481" s="163"/>
      <c r="Y1481" s="163">
        <v>0</v>
      </c>
      <c r="Z1481" s="168">
        <v>1</v>
      </c>
      <c r="AA1481" s="168">
        <v>0</v>
      </c>
      <c r="AB1481" s="168">
        <v>0</v>
      </c>
      <c r="AC1481" s="168">
        <v>0</v>
      </c>
      <c r="AD1481" s="168">
        <v>0</v>
      </c>
      <c r="AE1481" s="168">
        <v>1</v>
      </c>
      <c r="AF1481" s="168">
        <v>1</v>
      </c>
      <c r="AG1481" s="168">
        <v>4</v>
      </c>
      <c r="AH1481" s="169">
        <v>2</v>
      </c>
      <c r="AI1481" s="169">
        <v>1</v>
      </c>
      <c r="AJ1481" s="169">
        <v>0</v>
      </c>
      <c r="AK1481" s="169">
        <v>7</v>
      </c>
      <c r="AL1481" s="168">
        <v>0</v>
      </c>
      <c r="AM1481" s="168">
        <v>0</v>
      </c>
      <c r="AN1481" s="168">
        <v>0</v>
      </c>
      <c r="AO1481" s="168">
        <v>0</v>
      </c>
      <c r="AP1481" s="168">
        <v>2000</v>
      </c>
      <c r="AQ1481" s="168">
        <v>0</v>
      </c>
      <c r="AR1481" s="168">
        <v>0</v>
      </c>
      <c r="AS1481" s="169">
        <v>0</v>
      </c>
      <c r="AT1481" s="168"/>
      <c r="AU1481" s="168"/>
      <c r="AV1481" s="11" t="s">
        <v>171</v>
      </c>
      <c r="AW1481" s="168" t="s">
        <v>540</v>
      </c>
      <c r="AX1481" s="168">
        <v>10000006</v>
      </c>
      <c r="AY1481" s="168">
        <v>21101022</v>
      </c>
      <c r="AZ1481" s="178" t="s">
        <v>2062</v>
      </c>
      <c r="BA1481" s="162">
        <v>0</v>
      </c>
      <c r="BB1481" s="170">
        <v>0</v>
      </c>
      <c r="BC1481" s="170">
        <v>0</v>
      </c>
      <c r="BD1481" s="179" t="str">
        <f>"立即将附近玩家全部拉到当前位置"</f>
        <v>立即将附近玩家全部拉到当前位置</v>
      </c>
      <c r="BE1481" s="168">
        <v>0</v>
      </c>
      <c r="BF1481" s="163">
        <v>0</v>
      </c>
      <c r="BG1481" s="168">
        <v>0</v>
      </c>
      <c r="BH1481" s="168">
        <v>0</v>
      </c>
      <c r="BI1481" s="168">
        <v>0</v>
      </c>
      <c r="BJ1481" s="168">
        <v>0</v>
      </c>
      <c r="BK1481" s="185">
        <v>0</v>
      </c>
      <c r="BL1481" s="169">
        <v>0</v>
      </c>
      <c r="BM1481" s="169">
        <v>0</v>
      </c>
      <c r="BN1481" s="169">
        <v>0</v>
      </c>
      <c r="BO1481" s="169">
        <v>0</v>
      </c>
      <c r="BP1481" s="169">
        <v>0</v>
      </c>
      <c r="BQ1481" s="169">
        <v>0</v>
      </c>
      <c r="BR1481" s="12">
        <v>0</v>
      </c>
      <c r="BS1481" s="12"/>
      <c r="BT1481" s="12"/>
      <c r="BU1481" s="12"/>
      <c r="BV1481" s="169">
        <v>0</v>
      </c>
      <c r="BW1481" s="169">
        <v>0</v>
      </c>
      <c r="BX1481" s="169">
        <v>0</v>
      </c>
    </row>
    <row r="1482" ht="19.5" customHeight="1" spans="3:76">
      <c r="C1482" s="10">
        <v>81000370</v>
      </c>
      <c r="D1482" s="11" t="s">
        <v>2063</v>
      </c>
      <c r="E1482" s="8">
        <v>1</v>
      </c>
      <c r="F1482" s="12">
        <v>80000001</v>
      </c>
      <c r="G1482" s="10">
        <v>0</v>
      </c>
      <c r="H1482" s="10">
        <v>0</v>
      </c>
      <c r="I1482" s="8">
        <v>1</v>
      </c>
      <c r="J1482" s="8">
        <v>0</v>
      </c>
      <c r="K1482" s="8">
        <v>0</v>
      </c>
      <c r="L1482" s="10">
        <v>0</v>
      </c>
      <c r="M1482" s="10">
        <v>0</v>
      </c>
      <c r="N1482" s="10">
        <v>1</v>
      </c>
      <c r="O1482" s="10">
        <v>0</v>
      </c>
      <c r="P1482" s="10">
        <v>0</v>
      </c>
      <c r="Q1482" s="10">
        <v>0</v>
      </c>
      <c r="R1482" s="12">
        <v>0</v>
      </c>
      <c r="S1482" s="17">
        <v>0</v>
      </c>
      <c r="T1482" s="8">
        <v>1</v>
      </c>
      <c r="U1482" s="10">
        <v>2</v>
      </c>
      <c r="V1482" s="10">
        <v>0</v>
      </c>
      <c r="W1482" s="10">
        <v>0</v>
      </c>
      <c r="X1482" s="10"/>
      <c r="Y1482" s="10">
        <v>0</v>
      </c>
      <c r="Z1482" s="10">
        <v>1</v>
      </c>
      <c r="AA1482" s="10">
        <v>0</v>
      </c>
      <c r="AB1482" s="10">
        <v>0</v>
      </c>
      <c r="AC1482" s="10">
        <v>0</v>
      </c>
      <c r="AD1482" s="10">
        <v>0</v>
      </c>
      <c r="AE1482" s="10">
        <v>1</v>
      </c>
      <c r="AF1482" s="10">
        <v>1</v>
      </c>
      <c r="AG1482" s="10">
        <v>3</v>
      </c>
      <c r="AH1482" s="12">
        <v>2</v>
      </c>
      <c r="AI1482" s="12">
        <v>1</v>
      </c>
      <c r="AJ1482" s="12">
        <v>0</v>
      </c>
      <c r="AK1482" s="12">
        <v>4</v>
      </c>
      <c r="AL1482" s="10">
        <v>0</v>
      </c>
      <c r="AM1482" s="10">
        <v>0</v>
      </c>
      <c r="AN1482" s="10">
        <v>0</v>
      </c>
      <c r="AO1482" s="10">
        <v>0</v>
      </c>
      <c r="AP1482" s="10">
        <v>30000</v>
      </c>
      <c r="AQ1482" s="10">
        <v>0</v>
      </c>
      <c r="AR1482" s="10">
        <v>0</v>
      </c>
      <c r="AS1482" s="12">
        <v>0</v>
      </c>
      <c r="AT1482" s="174">
        <v>81000370</v>
      </c>
      <c r="AU1482" s="175"/>
      <c r="AV1482" s="11" t="s">
        <v>171</v>
      </c>
      <c r="AW1482" s="10" t="s">
        <v>159</v>
      </c>
      <c r="AX1482" s="10">
        <v>10003002</v>
      </c>
      <c r="AY1482" s="10">
        <v>21100060</v>
      </c>
      <c r="AZ1482" s="11" t="s">
        <v>156</v>
      </c>
      <c r="BA1482" s="11">
        <v>0</v>
      </c>
      <c r="BB1482" s="17">
        <v>0</v>
      </c>
      <c r="BC1482" s="17">
        <v>0</v>
      </c>
      <c r="BD1482" s="22" t="s">
        <v>2064</v>
      </c>
      <c r="BE1482" s="10">
        <v>0</v>
      </c>
      <c r="BF1482" s="8">
        <v>0</v>
      </c>
      <c r="BG1482" s="10">
        <v>0</v>
      </c>
      <c r="BH1482" s="10">
        <v>0</v>
      </c>
      <c r="BI1482" s="10">
        <v>0</v>
      </c>
      <c r="BJ1482" s="10">
        <v>0</v>
      </c>
      <c r="BK1482" s="25">
        <v>0</v>
      </c>
      <c r="BL1482" s="12">
        <v>0</v>
      </c>
      <c r="BM1482" s="12">
        <v>0</v>
      </c>
      <c r="BN1482" s="12">
        <v>0</v>
      </c>
      <c r="BO1482" s="12">
        <v>0</v>
      </c>
      <c r="BP1482" s="12">
        <v>0</v>
      </c>
      <c r="BQ1482" s="12">
        <v>0</v>
      </c>
      <c r="BR1482" s="12">
        <v>0</v>
      </c>
      <c r="BS1482" s="12"/>
      <c r="BT1482" s="12"/>
      <c r="BU1482" s="12"/>
      <c r="BV1482" s="12">
        <v>0</v>
      </c>
      <c r="BW1482" s="12">
        <v>0</v>
      </c>
      <c r="BX1482" s="12">
        <v>0</v>
      </c>
    </row>
    <row r="1483" ht="20.1" customHeight="1" spans="3:76">
      <c r="C1483" s="10">
        <v>67000262</v>
      </c>
      <c r="D1483" s="9" t="s">
        <v>2065</v>
      </c>
      <c r="E1483" s="8">
        <v>1</v>
      </c>
      <c r="F1483" s="12">
        <v>80000001</v>
      </c>
      <c r="G1483" s="8">
        <v>0</v>
      </c>
      <c r="H1483" s="8">
        <v>0</v>
      </c>
      <c r="I1483" s="10">
        <v>1</v>
      </c>
      <c r="J1483" s="10">
        <v>0</v>
      </c>
      <c r="K1483" s="10">
        <v>0</v>
      </c>
      <c r="L1483" s="8">
        <v>0</v>
      </c>
      <c r="M1483" s="8">
        <v>0</v>
      </c>
      <c r="N1483" s="8">
        <v>1</v>
      </c>
      <c r="O1483" s="8">
        <v>1</v>
      </c>
      <c r="P1483" s="8">
        <v>0.1</v>
      </c>
      <c r="Q1483" s="8">
        <v>0</v>
      </c>
      <c r="R1483" s="12">
        <v>0</v>
      </c>
      <c r="S1483" s="8">
        <v>0</v>
      </c>
      <c r="T1483" s="8">
        <v>1</v>
      </c>
      <c r="U1483" s="8">
        <v>2</v>
      </c>
      <c r="V1483" s="8">
        <v>0</v>
      </c>
      <c r="W1483" s="8">
        <v>0</v>
      </c>
      <c r="X1483" s="8"/>
      <c r="Y1483" s="8">
        <v>0</v>
      </c>
      <c r="Z1483" s="8">
        <v>0</v>
      </c>
      <c r="AA1483" s="8">
        <v>0</v>
      </c>
      <c r="AB1483" s="8">
        <v>0</v>
      </c>
      <c r="AC1483" s="8">
        <v>0</v>
      </c>
      <c r="AD1483" s="8">
        <v>0</v>
      </c>
      <c r="AE1483" s="8">
        <v>3</v>
      </c>
      <c r="AF1483" s="8">
        <v>2</v>
      </c>
      <c r="AG1483" s="8" t="s">
        <v>152</v>
      </c>
      <c r="AH1483" s="12">
        <v>0</v>
      </c>
      <c r="AI1483" s="12">
        <v>0</v>
      </c>
      <c r="AJ1483" s="12">
        <v>0</v>
      </c>
      <c r="AK1483" s="12">
        <v>1.5</v>
      </c>
      <c r="AL1483" s="8">
        <v>0</v>
      </c>
      <c r="AM1483" s="8">
        <v>0</v>
      </c>
      <c r="AN1483" s="8">
        <v>0</v>
      </c>
      <c r="AO1483" s="8">
        <v>1</v>
      </c>
      <c r="AP1483" s="8">
        <v>3000</v>
      </c>
      <c r="AQ1483" s="8">
        <v>0.5</v>
      </c>
      <c r="AR1483" s="8">
        <v>0</v>
      </c>
      <c r="AS1483" s="12">
        <v>93000201</v>
      </c>
      <c r="AT1483" s="8" t="s">
        <v>153</v>
      </c>
      <c r="AU1483" s="8"/>
      <c r="AV1483" s="9" t="s">
        <v>171</v>
      </c>
      <c r="AW1483" s="8">
        <v>0</v>
      </c>
      <c r="AX1483" s="10">
        <v>0</v>
      </c>
      <c r="AY1483" s="10">
        <v>0</v>
      </c>
      <c r="AZ1483" s="9" t="s">
        <v>2066</v>
      </c>
      <c r="BA1483" s="8">
        <v>0</v>
      </c>
      <c r="BB1483" s="17">
        <v>0</v>
      </c>
      <c r="BC1483" s="17">
        <v>1</v>
      </c>
      <c r="BD1483" s="23" t="s">
        <v>2067</v>
      </c>
      <c r="BE1483" s="8">
        <v>0</v>
      </c>
      <c r="BF1483" s="8">
        <v>0</v>
      </c>
      <c r="BG1483" s="8">
        <v>0</v>
      </c>
      <c r="BH1483" s="8">
        <v>0</v>
      </c>
      <c r="BI1483" s="8">
        <v>0</v>
      </c>
      <c r="BJ1483" s="8">
        <v>0</v>
      </c>
      <c r="BK1483" s="8">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67000263</v>
      </c>
      <c r="D1484" s="9" t="s">
        <v>2068</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1</v>
      </c>
      <c r="AI1484" s="12">
        <v>0</v>
      </c>
      <c r="AJ1484" s="12">
        <v>0</v>
      </c>
      <c r="AK1484" s="12">
        <v>1.5</v>
      </c>
      <c r="AL1484" s="8">
        <v>0</v>
      </c>
      <c r="AM1484" s="8">
        <v>0</v>
      </c>
      <c r="AN1484" s="8">
        <v>0</v>
      </c>
      <c r="AO1484" s="8">
        <v>1</v>
      </c>
      <c r="AP1484" s="8">
        <v>3000</v>
      </c>
      <c r="AQ1484" s="8">
        <v>0.5</v>
      </c>
      <c r="AR1484" s="8">
        <v>0</v>
      </c>
      <c r="AS1484" s="12">
        <v>0</v>
      </c>
      <c r="AT1484" s="8" t="s">
        <v>2069</v>
      </c>
      <c r="AU1484" s="8"/>
      <c r="AV1484" s="9" t="s">
        <v>154</v>
      </c>
      <c r="AW1484" s="8">
        <v>0</v>
      </c>
      <c r="AX1484" s="10">
        <v>0</v>
      </c>
      <c r="AY1484" s="10">
        <v>0</v>
      </c>
      <c r="AZ1484" s="9" t="s">
        <v>156</v>
      </c>
      <c r="BA1484" s="8">
        <v>0</v>
      </c>
      <c r="BB1484" s="17">
        <v>0</v>
      </c>
      <c r="BC1484" s="17">
        <v>1</v>
      </c>
      <c r="BD1484" s="23" t="s">
        <v>2070</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67000264</v>
      </c>
      <c r="D1485" s="74" t="s">
        <v>2071</v>
      </c>
      <c r="E1485" s="8">
        <v>1</v>
      </c>
      <c r="F1485" s="12">
        <v>80000001</v>
      </c>
      <c r="G1485" s="28">
        <v>0</v>
      </c>
      <c r="H1485" s="28">
        <v>0</v>
      </c>
      <c r="I1485" s="10">
        <v>1</v>
      </c>
      <c r="J1485" s="10">
        <v>0</v>
      </c>
      <c r="K1485" s="10">
        <v>0</v>
      </c>
      <c r="L1485" s="28">
        <v>0</v>
      </c>
      <c r="M1485" s="28">
        <v>0</v>
      </c>
      <c r="N1485" s="28">
        <v>1</v>
      </c>
      <c r="O1485" s="8">
        <v>1</v>
      </c>
      <c r="P1485" s="8">
        <v>0.1</v>
      </c>
      <c r="Q1485" s="28">
        <v>0</v>
      </c>
      <c r="R1485" s="12">
        <v>0</v>
      </c>
      <c r="S1485" s="28">
        <v>0</v>
      </c>
      <c r="T1485" s="8">
        <v>1</v>
      </c>
      <c r="U1485" s="28">
        <v>2</v>
      </c>
      <c r="V1485" s="28">
        <v>0</v>
      </c>
      <c r="W1485" s="28">
        <v>1.5</v>
      </c>
      <c r="X1485" s="8"/>
      <c r="Y1485" s="8">
        <v>0</v>
      </c>
      <c r="Z1485" s="28">
        <v>0</v>
      </c>
      <c r="AA1485" s="28">
        <v>0</v>
      </c>
      <c r="AB1485" s="28">
        <v>0</v>
      </c>
      <c r="AC1485" s="28">
        <v>0</v>
      </c>
      <c r="AD1485" s="28">
        <v>0</v>
      </c>
      <c r="AE1485" s="28">
        <v>10</v>
      </c>
      <c r="AF1485" s="28">
        <v>2</v>
      </c>
      <c r="AG1485" s="28" t="s">
        <v>773</v>
      </c>
      <c r="AH1485" s="30">
        <v>0</v>
      </c>
      <c r="AI1485" s="12">
        <v>0</v>
      </c>
      <c r="AJ1485" s="12">
        <v>0</v>
      </c>
      <c r="AK1485" s="30">
        <v>1.5</v>
      </c>
      <c r="AL1485" s="28">
        <v>0</v>
      </c>
      <c r="AM1485" s="28">
        <v>0</v>
      </c>
      <c r="AN1485" s="28">
        <v>0</v>
      </c>
      <c r="AO1485" s="28">
        <v>2</v>
      </c>
      <c r="AP1485" s="28">
        <v>3000</v>
      </c>
      <c r="AQ1485" s="28">
        <v>0.5</v>
      </c>
      <c r="AR1485" s="28">
        <v>0</v>
      </c>
      <c r="AS1485" s="12">
        <v>0</v>
      </c>
      <c r="AT1485" s="28" t="s">
        <v>153</v>
      </c>
      <c r="AU1485" s="28"/>
      <c r="AV1485" s="74" t="s">
        <v>154</v>
      </c>
      <c r="AW1485" s="8">
        <v>0</v>
      </c>
      <c r="AX1485" s="60">
        <v>10000007</v>
      </c>
      <c r="AY1485" s="10">
        <v>23000010</v>
      </c>
      <c r="AZ1485" s="74" t="s">
        <v>156</v>
      </c>
      <c r="BA1485" s="28">
        <v>0</v>
      </c>
      <c r="BB1485" s="62">
        <v>0</v>
      </c>
      <c r="BC1485" s="17">
        <v>1</v>
      </c>
      <c r="BD1485" s="90" t="s">
        <v>2072</v>
      </c>
      <c r="BE1485" s="28">
        <v>0</v>
      </c>
      <c r="BF1485" s="8">
        <v>0</v>
      </c>
      <c r="BG1485" s="28">
        <v>0</v>
      </c>
      <c r="BH1485" s="28">
        <v>0</v>
      </c>
      <c r="BI1485" s="28">
        <v>0</v>
      </c>
      <c r="BJ1485" s="2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67000265</v>
      </c>
      <c r="D1486" s="9" t="s">
        <v>2073</v>
      </c>
      <c r="E1486" s="8">
        <v>1</v>
      </c>
      <c r="F1486" s="12">
        <v>80000001</v>
      </c>
      <c r="G1486" s="8">
        <v>0</v>
      </c>
      <c r="H1486" s="8">
        <v>0</v>
      </c>
      <c r="I1486" s="10">
        <v>1</v>
      </c>
      <c r="J1486" s="10">
        <v>0</v>
      </c>
      <c r="K1486" s="10">
        <v>0</v>
      </c>
      <c r="L1486" s="8">
        <v>0</v>
      </c>
      <c r="M1486" s="8">
        <v>0</v>
      </c>
      <c r="N1486" s="8">
        <v>1</v>
      </c>
      <c r="O1486" s="8">
        <v>2</v>
      </c>
      <c r="P1486" s="8">
        <v>1</v>
      </c>
      <c r="Q1486" s="8">
        <v>0</v>
      </c>
      <c r="R1486" s="12">
        <v>0</v>
      </c>
      <c r="S1486" s="8">
        <v>0</v>
      </c>
      <c r="T1486" s="8">
        <v>1</v>
      </c>
      <c r="U1486" s="8">
        <v>2</v>
      </c>
      <c r="V1486" s="8">
        <v>0</v>
      </c>
      <c r="W1486" s="8">
        <v>0</v>
      </c>
      <c r="X1486" s="8"/>
      <c r="Y1486" s="8">
        <v>0</v>
      </c>
      <c r="Z1486" s="8">
        <v>0</v>
      </c>
      <c r="AA1486" s="8">
        <v>0</v>
      </c>
      <c r="AB1486" s="8">
        <v>0</v>
      </c>
      <c r="AC1486" s="8">
        <v>0</v>
      </c>
      <c r="AD1486" s="8">
        <v>0</v>
      </c>
      <c r="AE1486" s="8">
        <v>30</v>
      </c>
      <c r="AF1486" s="8">
        <v>2</v>
      </c>
      <c r="AG1486" s="8" t="s">
        <v>152</v>
      </c>
      <c r="AH1486" s="12">
        <v>0</v>
      </c>
      <c r="AI1486" s="12">
        <v>0</v>
      </c>
      <c r="AJ1486" s="12">
        <v>0</v>
      </c>
      <c r="AK1486" s="12">
        <v>1.5</v>
      </c>
      <c r="AL1486" s="8">
        <v>0</v>
      </c>
      <c r="AM1486" s="8">
        <v>0</v>
      </c>
      <c r="AN1486" s="8">
        <v>0</v>
      </c>
      <c r="AO1486" s="8">
        <v>1</v>
      </c>
      <c r="AP1486" s="8">
        <v>3000</v>
      </c>
      <c r="AQ1486" s="8">
        <v>0.5</v>
      </c>
      <c r="AR1486" s="8">
        <v>0</v>
      </c>
      <c r="AS1486" s="12">
        <v>93000203</v>
      </c>
      <c r="AT1486" s="8" t="s">
        <v>153</v>
      </c>
      <c r="AU1486" s="8"/>
      <c r="AV1486" s="9" t="s">
        <v>171</v>
      </c>
      <c r="AW1486" s="8">
        <v>0</v>
      </c>
      <c r="AX1486" s="10">
        <v>0</v>
      </c>
      <c r="AY1486" s="10">
        <v>0</v>
      </c>
      <c r="AZ1486" s="9" t="s">
        <v>2066</v>
      </c>
      <c r="BA1486" s="8">
        <v>0</v>
      </c>
      <c r="BB1486" s="17">
        <v>0</v>
      </c>
      <c r="BC1486" s="17">
        <v>1</v>
      </c>
      <c r="BD1486" s="23" t="s">
        <v>2074</v>
      </c>
      <c r="BE1486" s="8">
        <v>0</v>
      </c>
      <c r="BF1486" s="8">
        <v>0</v>
      </c>
      <c r="BG1486" s="8">
        <v>0</v>
      </c>
      <c r="BH1486" s="8">
        <v>0</v>
      </c>
      <c r="BI1486" s="8">
        <v>0</v>
      </c>
      <c r="BJ1486" s="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67000266</v>
      </c>
      <c r="D1487" s="9" t="s">
        <v>2075</v>
      </c>
      <c r="E1487" s="8">
        <v>1</v>
      </c>
      <c r="F1487" s="12">
        <v>80000001</v>
      </c>
      <c r="G1487" s="8">
        <v>0</v>
      </c>
      <c r="H1487" s="8">
        <v>0</v>
      </c>
      <c r="I1487" s="10">
        <v>1</v>
      </c>
      <c r="J1487" s="10">
        <v>0</v>
      </c>
      <c r="K1487" s="10">
        <v>0</v>
      </c>
      <c r="L1487" s="8">
        <v>0</v>
      </c>
      <c r="M1487" s="8">
        <v>0</v>
      </c>
      <c r="N1487" s="8">
        <v>1</v>
      </c>
      <c r="O1487" s="8">
        <v>1</v>
      </c>
      <c r="P1487" s="8">
        <v>0.1</v>
      </c>
      <c r="Q1487" s="8">
        <v>0</v>
      </c>
      <c r="R1487" s="12">
        <v>0</v>
      </c>
      <c r="S1487" s="8">
        <v>0</v>
      </c>
      <c r="T1487" s="8">
        <v>1</v>
      </c>
      <c r="U1487" s="8">
        <v>2</v>
      </c>
      <c r="V1487" s="8">
        <v>0</v>
      </c>
      <c r="W1487" s="8">
        <v>1.5</v>
      </c>
      <c r="X1487" s="8"/>
      <c r="Y1487" s="8">
        <v>0</v>
      </c>
      <c r="Z1487" s="8">
        <v>0</v>
      </c>
      <c r="AA1487" s="8">
        <v>0</v>
      </c>
      <c r="AB1487" s="8">
        <v>0</v>
      </c>
      <c r="AC1487" s="8">
        <v>0</v>
      </c>
      <c r="AD1487" s="8">
        <v>0</v>
      </c>
      <c r="AE1487" s="8">
        <v>3</v>
      </c>
      <c r="AF1487" s="8">
        <v>2</v>
      </c>
      <c r="AG1487" s="8" t="s">
        <v>152</v>
      </c>
      <c r="AH1487" s="12">
        <v>7</v>
      </c>
      <c r="AI1487" s="12">
        <v>0</v>
      </c>
      <c r="AJ1487" s="12">
        <v>0</v>
      </c>
      <c r="AK1487" s="12">
        <v>1.5</v>
      </c>
      <c r="AL1487" s="8">
        <v>0</v>
      </c>
      <c r="AM1487" s="8">
        <v>0</v>
      </c>
      <c r="AN1487" s="8">
        <v>0</v>
      </c>
      <c r="AO1487" s="8">
        <v>1</v>
      </c>
      <c r="AP1487" s="8">
        <v>3000</v>
      </c>
      <c r="AQ1487" s="8">
        <v>0.5</v>
      </c>
      <c r="AR1487" s="8">
        <v>0</v>
      </c>
      <c r="AS1487" s="12">
        <v>0</v>
      </c>
      <c r="AT1487" s="8" t="s">
        <v>545</v>
      </c>
      <c r="AU1487" s="8"/>
      <c r="AV1487" s="9" t="s">
        <v>154</v>
      </c>
      <c r="AW1487" s="8">
        <v>0</v>
      </c>
      <c r="AX1487" s="10">
        <v>0</v>
      </c>
      <c r="AY1487" s="10">
        <v>0</v>
      </c>
      <c r="AZ1487" s="9" t="s">
        <v>156</v>
      </c>
      <c r="BA1487" s="8">
        <v>0</v>
      </c>
      <c r="BB1487" s="17">
        <v>0</v>
      </c>
      <c r="BC1487" s="17">
        <v>1</v>
      </c>
      <c r="BD1487" s="23" t="s">
        <v>2076</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67000267</v>
      </c>
      <c r="D1488" s="74" t="s">
        <v>2077</v>
      </c>
      <c r="E1488" s="8">
        <v>1</v>
      </c>
      <c r="F1488" s="12">
        <v>80000001</v>
      </c>
      <c r="G1488" s="28">
        <v>0</v>
      </c>
      <c r="H1488" s="28">
        <v>0</v>
      </c>
      <c r="I1488" s="10">
        <v>1</v>
      </c>
      <c r="J1488" s="10">
        <v>0</v>
      </c>
      <c r="K1488" s="10">
        <v>0</v>
      </c>
      <c r="L1488" s="28">
        <v>0</v>
      </c>
      <c r="M1488" s="28">
        <v>0</v>
      </c>
      <c r="N1488" s="28">
        <v>1</v>
      </c>
      <c r="O1488" s="28">
        <v>1</v>
      </c>
      <c r="P1488" s="28">
        <v>0.1</v>
      </c>
      <c r="Q1488" s="28">
        <v>0</v>
      </c>
      <c r="R1488" s="12">
        <v>0</v>
      </c>
      <c r="S1488" s="28">
        <v>0</v>
      </c>
      <c r="T1488" s="8">
        <v>1</v>
      </c>
      <c r="U1488" s="28">
        <v>2</v>
      </c>
      <c r="V1488" s="28">
        <v>0</v>
      </c>
      <c r="W1488" s="28">
        <v>1.5</v>
      </c>
      <c r="X1488" s="28"/>
      <c r="Y1488" s="28">
        <v>0</v>
      </c>
      <c r="Z1488" s="28">
        <v>0</v>
      </c>
      <c r="AA1488" s="28">
        <v>0</v>
      </c>
      <c r="AB1488" s="28">
        <v>0</v>
      </c>
      <c r="AC1488" s="28">
        <v>0</v>
      </c>
      <c r="AD1488" s="28">
        <v>0</v>
      </c>
      <c r="AE1488" s="28">
        <v>3</v>
      </c>
      <c r="AF1488" s="28">
        <v>1</v>
      </c>
      <c r="AG1488" s="28" t="s">
        <v>165</v>
      </c>
      <c r="AH1488" s="30">
        <v>0</v>
      </c>
      <c r="AI1488" s="30">
        <v>0</v>
      </c>
      <c r="AJ1488" s="12">
        <v>0</v>
      </c>
      <c r="AK1488" s="30">
        <v>1.5</v>
      </c>
      <c r="AL1488" s="28">
        <v>0</v>
      </c>
      <c r="AM1488" s="28">
        <v>0</v>
      </c>
      <c r="AN1488" s="28">
        <v>0</v>
      </c>
      <c r="AO1488" s="28">
        <v>1</v>
      </c>
      <c r="AP1488" s="28">
        <v>3000</v>
      </c>
      <c r="AQ1488" s="28">
        <v>1</v>
      </c>
      <c r="AR1488" s="28">
        <v>0</v>
      </c>
      <c r="AS1488" s="12">
        <v>0</v>
      </c>
      <c r="AT1488" s="28" t="s">
        <v>153</v>
      </c>
      <c r="AU1488" s="28"/>
      <c r="AV1488" s="74" t="s">
        <v>171</v>
      </c>
      <c r="AW1488" s="8">
        <v>0</v>
      </c>
      <c r="AX1488" s="60">
        <v>10000007</v>
      </c>
      <c r="AY1488" s="10">
        <v>23000020</v>
      </c>
      <c r="AZ1488" s="74" t="s">
        <v>156</v>
      </c>
      <c r="BA1488" s="28">
        <v>0</v>
      </c>
      <c r="BB1488" s="62">
        <v>0</v>
      </c>
      <c r="BC1488" s="17">
        <v>1</v>
      </c>
      <c r="BD1488" s="90" t="s">
        <v>2078</v>
      </c>
      <c r="BE1488" s="28">
        <v>0</v>
      </c>
      <c r="BF1488" s="8">
        <v>0</v>
      </c>
      <c r="BG1488" s="28">
        <v>0</v>
      </c>
      <c r="BH1488" s="28">
        <v>0</v>
      </c>
      <c r="BI1488" s="28">
        <v>0</v>
      </c>
      <c r="BJ1488" s="2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67000268</v>
      </c>
      <c r="D1489" s="74" t="s">
        <v>2079</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v>
      </c>
      <c r="X1489" s="28"/>
      <c r="Y1489" s="28">
        <v>0</v>
      </c>
      <c r="Z1489" s="28">
        <v>0</v>
      </c>
      <c r="AA1489" s="28">
        <v>0</v>
      </c>
      <c r="AB1489" s="28">
        <v>0</v>
      </c>
      <c r="AC1489" s="28">
        <v>0</v>
      </c>
      <c r="AD1489" s="28">
        <v>0</v>
      </c>
      <c r="AE1489" s="28">
        <v>3</v>
      </c>
      <c r="AF1489" s="28">
        <v>2</v>
      </c>
      <c r="AG1489" s="28" t="s">
        <v>152</v>
      </c>
      <c r="AH1489" s="30">
        <v>0</v>
      </c>
      <c r="AI1489" s="30">
        <v>1</v>
      </c>
      <c r="AJ1489" s="12">
        <v>0</v>
      </c>
      <c r="AK1489" s="30">
        <v>1.5</v>
      </c>
      <c r="AL1489" s="28">
        <v>0</v>
      </c>
      <c r="AM1489" s="28">
        <v>0</v>
      </c>
      <c r="AN1489" s="28">
        <v>0</v>
      </c>
      <c r="AO1489" s="28">
        <v>1</v>
      </c>
      <c r="AP1489" s="28">
        <v>3000</v>
      </c>
      <c r="AQ1489" s="28">
        <v>0.5</v>
      </c>
      <c r="AR1489" s="28">
        <v>0</v>
      </c>
      <c r="AS1489" s="12">
        <v>0</v>
      </c>
      <c r="AT1489" s="28" t="s">
        <v>2080</v>
      </c>
      <c r="AU1489" s="28"/>
      <c r="AV1489" s="74" t="s">
        <v>154</v>
      </c>
      <c r="AW1489" s="8">
        <v>0</v>
      </c>
      <c r="AX1489" s="60">
        <v>10000007</v>
      </c>
      <c r="AY1489" s="10">
        <v>23000030</v>
      </c>
      <c r="AZ1489" s="74" t="s">
        <v>156</v>
      </c>
      <c r="BA1489" s="28">
        <v>0</v>
      </c>
      <c r="BB1489" s="62">
        <v>0</v>
      </c>
      <c r="BC1489" s="17">
        <v>1</v>
      </c>
      <c r="BD1489" s="90" t="s">
        <v>2081</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67000269</v>
      </c>
      <c r="D1490" s="74" t="s">
        <v>2082</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0</v>
      </c>
      <c r="AJ1490" s="12">
        <v>0</v>
      </c>
      <c r="AK1490" s="30">
        <v>1.5</v>
      </c>
      <c r="AL1490" s="28">
        <v>0</v>
      </c>
      <c r="AM1490" s="28">
        <v>0</v>
      </c>
      <c r="AN1490" s="28">
        <v>0</v>
      </c>
      <c r="AO1490" s="28">
        <v>1</v>
      </c>
      <c r="AP1490" s="28">
        <v>3000</v>
      </c>
      <c r="AQ1490" s="28">
        <v>0.5</v>
      </c>
      <c r="AR1490" s="28">
        <v>0</v>
      </c>
      <c r="AS1490" s="12">
        <v>0</v>
      </c>
      <c r="AT1490" s="28" t="s">
        <v>532</v>
      </c>
      <c r="AU1490" s="28"/>
      <c r="AV1490" s="74" t="s">
        <v>154</v>
      </c>
      <c r="AW1490" s="8">
        <v>0</v>
      </c>
      <c r="AX1490" s="60">
        <v>10000007</v>
      </c>
      <c r="AY1490" s="10">
        <v>23000040</v>
      </c>
      <c r="AZ1490" s="74" t="s">
        <v>156</v>
      </c>
      <c r="BA1490" s="28">
        <v>0</v>
      </c>
      <c r="BB1490" s="62">
        <v>0</v>
      </c>
      <c r="BC1490" s="17">
        <v>1</v>
      </c>
      <c r="BD1490" s="90" t="s">
        <v>2083</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67000270</v>
      </c>
      <c r="D1491" s="9" t="s">
        <v>2084</v>
      </c>
      <c r="E1491" s="8">
        <v>1</v>
      </c>
      <c r="F1491" s="12">
        <v>80000001</v>
      </c>
      <c r="G1491" s="8">
        <v>0</v>
      </c>
      <c r="H1491" s="8">
        <v>0</v>
      </c>
      <c r="I1491" s="10">
        <v>1</v>
      </c>
      <c r="J1491" s="10">
        <v>0</v>
      </c>
      <c r="K1491" s="10">
        <v>0</v>
      </c>
      <c r="L1491" s="8">
        <v>0</v>
      </c>
      <c r="M1491" s="8">
        <v>0</v>
      </c>
      <c r="N1491" s="8">
        <v>1</v>
      </c>
      <c r="O1491" s="8">
        <v>1</v>
      </c>
      <c r="P1491" s="8">
        <v>0.1</v>
      </c>
      <c r="Q1491" s="8">
        <v>0</v>
      </c>
      <c r="R1491" s="12">
        <v>0</v>
      </c>
      <c r="S1491" s="8">
        <v>0</v>
      </c>
      <c r="T1491" s="8">
        <v>1</v>
      </c>
      <c r="U1491" s="8">
        <v>2</v>
      </c>
      <c r="V1491" s="8">
        <v>0</v>
      </c>
      <c r="W1491" s="8">
        <v>1.5</v>
      </c>
      <c r="X1491" s="8"/>
      <c r="Y1491" s="8">
        <v>0</v>
      </c>
      <c r="Z1491" s="8">
        <v>0</v>
      </c>
      <c r="AA1491" s="8">
        <v>0</v>
      </c>
      <c r="AB1491" s="8">
        <v>0</v>
      </c>
      <c r="AC1491" s="8">
        <v>0</v>
      </c>
      <c r="AD1491" s="8">
        <v>0</v>
      </c>
      <c r="AE1491" s="8">
        <v>3</v>
      </c>
      <c r="AF1491" s="8">
        <v>2</v>
      </c>
      <c r="AG1491" s="8" t="s">
        <v>152</v>
      </c>
      <c r="AH1491" s="12">
        <v>7</v>
      </c>
      <c r="AI1491" s="12">
        <v>2</v>
      </c>
      <c r="AJ1491" s="12">
        <v>0</v>
      </c>
      <c r="AK1491" s="12">
        <v>1.5</v>
      </c>
      <c r="AL1491" s="8">
        <v>0</v>
      </c>
      <c r="AM1491" s="8">
        <v>0</v>
      </c>
      <c r="AN1491" s="8">
        <v>0</v>
      </c>
      <c r="AO1491" s="8">
        <v>1</v>
      </c>
      <c r="AP1491" s="8">
        <v>3000</v>
      </c>
      <c r="AQ1491" s="8">
        <v>0.5</v>
      </c>
      <c r="AR1491" s="8">
        <v>0</v>
      </c>
      <c r="AS1491" s="12">
        <v>0</v>
      </c>
      <c r="AT1491" s="8" t="s">
        <v>2085</v>
      </c>
      <c r="AU1491" s="8"/>
      <c r="AV1491" s="9" t="s">
        <v>154</v>
      </c>
      <c r="AW1491" s="8">
        <v>0</v>
      </c>
      <c r="AX1491" s="10">
        <v>0</v>
      </c>
      <c r="AY1491" s="10">
        <v>0</v>
      </c>
      <c r="AZ1491" s="9" t="s">
        <v>156</v>
      </c>
      <c r="BA1491" s="8">
        <v>0</v>
      </c>
      <c r="BB1491" s="17">
        <v>0</v>
      </c>
      <c r="BC1491" s="17">
        <v>1</v>
      </c>
      <c r="BD1491" s="23" t="s">
        <v>2086</v>
      </c>
      <c r="BE1491" s="8">
        <v>0</v>
      </c>
      <c r="BF1491" s="8">
        <v>0</v>
      </c>
      <c r="BG1491" s="8">
        <v>0</v>
      </c>
      <c r="BH1491" s="8">
        <v>0</v>
      </c>
      <c r="BI1491" s="8">
        <v>0</v>
      </c>
      <c r="BJ1491" s="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67000271</v>
      </c>
      <c r="D1492" s="9" t="s">
        <v>2087</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2088</v>
      </c>
      <c r="AU1492" s="8"/>
      <c r="AV1492" s="9" t="s">
        <v>154</v>
      </c>
      <c r="AW1492" s="8">
        <v>0</v>
      </c>
      <c r="AX1492" s="10">
        <v>0</v>
      </c>
      <c r="AY1492" s="10">
        <v>0</v>
      </c>
      <c r="AZ1492" s="9" t="s">
        <v>156</v>
      </c>
      <c r="BA1492" s="8">
        <v>0</v>
      </c>
      <c r="BB1492" s="17">
        <v>0</v>
      </c>
      <c r="BC1492" s="17">
        <v>1</v>
      </c>
      <c r="BD1492" s="23" t="s">
        <v>2089</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67000272</v>
      </c>
      <c r="D1493" s="9" t="s">
        <v>2090</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2091</v>
      </c>
      <c r="AU1493" s="8"/>
      <c r="AV1493" s="9" t="s">
        <v>154</v>
      </c>
      <c r="AW1493" s="8">
        <v>0</v>
      </c>
      <c r="AX1493" s="10">
        <v>0</v>
      </c>
      <c r="AY1493" s="10">
        <v>0</v>
      </c>
      <c r="AZ1493" s="9" t="s">
        <v>156</v>
      </c>
      <c r="BA1493" s="8">
        <v>0</v>
      </c>
      <c r="BB1493" s="17">
        <v>0</v>
      </c>
      <c r="BC1493" s="17">
        <v>1</v>
      </c>
      <c r="BD1493" s="23" t="s">
        <v>2092</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67000273</v>
      </c>
      <c r="D1494" s="9" t="s">
        <v>2093</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2</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153</v>
      </c>
      <c r="AU1494" s="8"/>
      <c r="AV1494" s="9" t="s">
        <v>154</v>
      </c>
      <c r="AW1494" s="8">
        <v>0</v>
      </c>
      <c r="AX1494" s="10">
        <v>0</v>
      </c>
      <c r="AY1494" s="10">
        <v>0</v>
      </c>
      <c r="AZ1494" s="9" t="s">
        <v>156</v>
      </c>
      <c r="BA1494" s="8">
        <v>0</v>
      </c>
      <c r="BB1494" s="17">
        <v>0</v>
      </c>
      <c r="BC1494" s="17">
        <v>1</v>
      </c>
      <c r="BD1494" s="23" t="s">
        <v>2094</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67000274</v>
      </c>
      <c r="D1495" s="9" t="s">
        <v>2095</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1</v>
      </c>
      <c r="X1495" s="8"/>
      <c r="Y1495" s="8">
        <v>0</v>
      </c>
      <c r="Z1495" s="8">
        <v>0</v>
      </c>
      <c r="AA1495" s="8">
        <v>0</v>
      </c>
      <c r="AB1495" s="8">
        <v>0</v>
      </c>
      <c r="AC1495" s="8">
        <v>0</v>
      </c>
      <c r="AD1495" s="8">
        <v>0</v>
      </c>
      <c r="AE1495" s="8">
        <v>10</v>
      </c>
      <c r="AF1495" s="8">
        <v>2</v>
      </c>
      <c r="AG1495" s="8" t="s">
        <v>152</v>
      </c>
      <c r="AH1495" s="12">
        <v>0</v>
      </c>
      <c r="AI1495" s="12">
        <v>0</v>
      </c>
      <c r="AJ1495" s="12">
        <v>0</v>
      </c>
      <c r="AK1495" s="12">
        <v>1.5</v>
      </c>
      <c r="AL1495" s="8">
        <v>0</v>
      </c>
      <c r="AM1495" s="8">
        <v>0</v>
      </c>
      <c r="AN1495" s="8">
        <v>0</v>
      </c>
      <c r="AO1495" s="8">
        <v>1</v>
      </c>
      <c r="AP1495" s="8">
        <v>3000</v>
      </c>
      <c r="AQ1495" s="8">
        <v>0.5</v>
      </c>
      <c r="AR1495" s="8">
        <v>0</v>
      </c>
      <c r="AS1495" s="12">
        <v>0</v>
      </c>
      <c r="AT1495" s="8" t="s">
        <v>532</v>
      </c>
      <c r="AU1495" s="8"/>
      <c r="AV1495" s="9" t="s">
        <v>154</v>
      </c>
      <c r="AW1495" s="8">
        <v>0</v>
      </c>
      <c r="AX1495" s="10">
        <v>10000007</v>
      </c>
      <c r="AY1495" s="10">
        <v>23000070</v>
      </c>
      <c r="AZ1495" s="9" t="s">
        <v>156</v>
      </c>
      <c r="BA1495" s="8">
        <v>0</v>
      </c>
      <c r="BB1495" s="17">
        <v>0</v>
      </c>
      <c r="BC1495" s="17">
        <v>1</v>
      </c>
      <c r="BD1495" s="23" t="s">
        <v>2096</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67000275</v>
      </c>
      <c r="D1496" s="74" t="s">
        <v>2097</v>
      </c>
      <c r="E1496" s="8">
        <v>1</v>
      </c>
      <c r="F1496" s="12">
        <v>80000001</v>
      </c>
      <c r="G1496" s="28">
        <v>0</v>
      </c>
      <c r="H1496" s="28">
        <v>0</v>
      </c>
      <c r="I1496" s="10">
        <v>1</v>
      </c>
      <c r="J1496" s="10">
        <v>0</v>
      </c>
      <c r="K1496" s="10">
        <v>0</v>
      </c>
      <c r="L1496" s="28">
        <v>0</v>
      </c>
      <c r="M1496" s="28">
        <v>0</v>
      </c>
      <c r="N1496" s="28">
        <v>1</v>
      </c>
      <c r="O1496" s="28">
        <v>2</v>
      </c>
      <c r="P1496" s="28">
        <v>1</v>
      </c>
      <c r="Q1496" s="28">
        <v>0</v>
      </c>
      <c r="R1496" s="12">
        <v>0</v>
      </c>
      <c r="S1496" s="28">
        <v>0</v>
      </c>
      <c r="T1496" s="8">
        <v>1</v>
      </c>
      <c r="U1496" s="28">
        <v>2</v>
      </c>
      <c r="V1496" s="28">
        <v>0</v>
      </c>
      <c r="W1496" s="28">
        <v>0</v>
      </c>
      <c r="X1496" s="28"/>
      <c r="Y1496" s="28">
        <v>0</v>
      </c>
      <c r="Z1496" s="28">
        <v>0</v>
      </c>
      <c r="AA1496" s="28">
        <v>0</v>
      </c>
      <c r="AB1496" s="28">
        <v>0</v>
      </c>
      <c r="AC1496" s="28">
        <v>0</v>
      </c>
      <c r="AD1496" s="28">
        <v>0</v>
      </c>
      <c r="AE1496" s="28">
        <v>20</v>
      </c>
      <c r="AF1496" s="28">
        <v>2</v>
      </c>
      <c r="AG1496" s="28" t="s">
        <v>152</v>
      </c>
      <c r="AH1496" s="12">
        <v>0</v>
      </c>
      <c r="AI1496" s="12">
        <v>0</v>
      </c>
      <c r="AJ1496" s="12">
        <v>0</v>
      </c>
      <c r="AK1496" s="30">
        <v>1.5</v>
      </c>
      <c r="AL1496" s="28">
        <v>0</v>
      </c>
      <c r="AM1496" s="28">
        <v>0</v>
      </c>
      <c r="AN1496" s="28">
        <v>0</v>
      </c>
      <c r="AO1496" s="28">
        <v>1</v>
      </c>
      <c r="AP1496" s="28">
        <v>3000</v>
      </c>
      <c r="AQ1496" s="28">
        <v>0.5</v>
      </c>
      <c r="AR1496" s="28">
        <v>0</v>
      </c>
      <c r="AS1496" s="12">
        <v>0</v>
      </c>
      <c r="AT1496" s="28" t="s">
        <v>2098</v>
      </c>
      <c r="AU1496" s="28"/>
      <c r="AV1496" s="74" t="s">
        <v>154</v>
      </c>
      <c r="AW1496" s="8">
        <v>0</v>
      </c>
      <c r="AX1496" s="60">
        <v>10000007</v>
      </c>
      <c r="AY1496" s="10">
        <v>23000050</v>
      </c>
      <c r="AZ1496" s="74" t="s">
        <v>156</v>
      </c>
      <c r="BA1496" s="28">
        <v>0</v>
      </c>
      <c r="BB1496" s="62">
        <v>0</v>
      </c>
      <c r="BC1496" s="17">
        <v>1</v>
      </c>
      <c r="BD1496" s="90" t="s">
        <v>2099</v>
      </c>
      <c r="BE1496" s="28">
        <v>0</v>
      </c>
      <c r="BF1496" s="8">
        <v>0</v>
      </c>
      <c r="BG1496" s="28">
        <v>0</v>
      </c>
      <c r="BH1496" s="28">
        <v>0</v>
      </c>
      <c r="BI1496" s="28">
        <v>0</v>
      </c>
      <c r="BJ1496" s="2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67000276</v>
      </c>
      <c r="D1497" s="74" t="s">
        <v>2100</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30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2101</v>
      </c>
      <c r="AU1497" s="28"/>
      <c r="AV1497" s="74" t="s">
        <v>154</v>
      </c>
      <c r="AW1497" s="8">
        <v>0</v>
      </c>
      <c r="AX1497" s="60">
        <v>10000007</v>
      </c>
      <c r="AY1497" s="10">
        <v>23000060</v>
      </c>
      <c r="AZ1497" s="74" t="s">
        <v>156</v>
      </c>
      <c r="BA1497" s="28">
        <v>0</v>
      </c>
      <c r="BB1497" s="62">
        <v>0</v>
      </c>
      <c r="BC1497" s="62">
        <v>0</v>
      </c>
      <c r="BD1497" s="90" t="s">
        <v>2102</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67000277</v>
      </c>
      <c r="D1498" s="74" t="s">
        <v>1884</v>
      </c>
      <c r="E1498" s="8">
        <v>1</v>
      </c>
      <c r="F1498" s="12">
        <v>80000001</v>
      </c>
      <c r="G1498" s="28">
        <v>0</v>
      </c>
      <c r="H1498" s="28">
        <v>0</v>
      </c>
      <c r="I1498" s="10">
        <v>1</v>
      </c>
      <c r="J1498" s="10">
        <v>0</v>
      </c>
      <c r="K1498" s="10">
        <v>0</v>
      </c>
      <c r="L1498" s="28">
        <v>0</v>
      </c>
      <c r="M1498" s="28">
        <v>0</v>
      </c>
      <c r="N1498" s="28">
        <v>1</v>
      </c>
      <c r="O1498" s="28">
        <v>0</v>
      </c>
      <c r="P1498" s="28">
        <v>0</v>
      </c>
      <c r="Q1498" s="28">
        <v>0</v>
      </c>
      <c r="R1498" s="12">
        <v>0</v>
      </c>
      <c r="S1498" s="28">
        <v>0</v>
      </c>
      <c r="T1498" s="8">
        <v>1</v>
      </c>
      <c r="U1498" s="28">
        <v>2</v>
      </c>
      <c r="V1498" s="28">
        <v>0</v>
      </c>
      <c r="W1498" s="28">
        <v>1</v>
      </c>
      <c r="X1498" s="28"/>
      <c r="Y1498" s="28">
        <v>0</v>
      </c>
      <c r="Z1498" s="28">
        <v>0</v>
      </c>
      <c r="AA1498" s="28">
        <v>0</v>
      </c>
      <c r="AB1498" s="28">
        <v>0</v>
      </c>
      <c r="AC1498" s="28">
        <v>0</v>
      </c>
      <c r="AD1498" s="28">
        <v>0</v>
      </c>
      <c r="AE1498" s="28">
        <v>30</v>
      </c>
      <c r="AF1498" s="28">
        <v>2</v>
      </c>
      <c r="AG1498" s="28" t="s">
        <v>197</v>
      </c>
      <c r="AH1498" s="12">
        <v>0</v>
      </c>
      <c r="AI1498" s="12">
        <v>2</v>
      </c>
      <c r="AJ1498" s="12">
        <v>0</v>
      </c>
      <c r="AK1498" s="30">
        <v>0</v>
      </c>
      <c r="AL1498" s="28">
        <v>0</v>
      </c>
      <c r="AM1498" s="28">
        <v>0</v>
      </c>
      <c r="AN1498" s="28">
        <v>0</v>
      </c>
      <c r="AO1498" s="28">
        <v>5</v>
      </c>
      <c r="AP1498" s="28">
        <v>5000</v>
      </c>
      <c r="AQ1498" s="28">
        <v>0</v>
      </c>
      <c r="AR1498" s="28">
        <v>0</v>
      </c>
      <c r="AS1498" s="12">
        <v>0</v>
      </c>
      <c r="AT1498" s="28">
        <v>0</v>
      </c>
      <c r="AU1498" s="28"/>
      <c r="AV1498" s="74" t="s">
        <v>154</v>
      </c>
      <c r="AW1498" s="8">
        <v>0</v>
      </c>
      <c r="AX1498" s="60">
        <v>0</v>
      </c>
      <c r="AY1498" s="10">
        <v>21000010</v>
      </c>
      <c r="AZ1498" s="74" t="s">
        <v>1885</v>
      </c>
      <c r="BA1498" s="28" t="s">
        <v>2103</v>
      </c>
      <c r="BB1498" s="62">
        <v>0</v>
      </c>
      <c r="BC1498" s="62">
        <v>0</v>
      </c>
      <c r="BD1498" s="90" t="s">
        <v>2102</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67000278</v>
      </c>
      <c r="D1499" s="11" t="s">
        <v>2104</v>
      </c>
      <c r="E1499" s="8">
        <v>1</v>
      </c>
      <c r="F1499" s="12">
        <v>80000001</v>
      </c>
      <c r="G1499" s="10">
        <v>0</v>
      </c>
      <c r="H1499" s="10">
        <v>0</v>
      </c>
      <c r="I1499" s="10">
        <v>1</v>
      </c>
      <c r="J1499" s="10">
        <v>0</v>
      </c>
      <c r="K1499" s="8">
        <v>0</v>
      </c>
      <c r="L1499" s="10">
        <v>0</v>
      </c>
      <c r="M1499" s="10">
        <v>0</v>
      </c>
      <c r="N1499" s="10">
        <v>1</v>
      </c>
      <c r="O1499" s="10">
        <v>0</v>
      </c>
      <c r="P1499" s="10">
        <v>1</v>
      </c>
      <c r="Q1499" s="10">
        <v>0</v>
      </c>
      <c r="R1499" s="12">
        <v>0</v>
      </c>
      <c r="S1499" s="17">
        <v>0</v>
      </c>
      <c r="T1499" s="8">
        <v>1</v>
      </c>
      <c r="U1499" s="10">
        <v>2</v>
      </c>
      <c r="V1499" s="10">
        <v>0</v>
      </c>
      <c r="W1499" s="10">
        <v>0</v>
      </c>
      <c r="X1499" s="10"/>
      <c r="Y1499" s="10">
        <v>0</v>
      </c>
      <c r="Z1499" s="10">
        <v>0</v>
      </c>
      <c r="AA1499" s="10">
        <v>0</v>
      </c>
      <c r="AB1499" s="10">
        <v>0</v>
      </c>
      <c r="AC1499" s="10">
        <v>1</v>
      </c>
      <c r="AD1499" s="10">
        <v>0</v>
      </c>
      <c r="AE1499" s="10">
        <v>60</v>
      </c>
      <c r="AF1499" s="10">
        <v>2</v>
      </c>
      <c r="AG1499" s="10" t="s">
        <v>2105</v>
      </c>
      <c r="AH1499" s="12">
        <v>0</v>
      </c>
      <c r="AI1499" s="12">
        <v>0</v>
      </c>
      <c r="AJ1499" s="12">
        <v>0</v>
      </c>
      <c r="AK1499" s="12">
        <v>0</v>
      </c>
      <c r="AL1499" s="10">
        <v>0</v>
      </c>
      <c r="AM1499" s="10">
        <v>0</v>
      </c>
      <c r="AN1499" s="10">
        <v>0</v>
      </c>
      <c r="AO1499" s="10">
        <v>1</v>
      </c>
      <c r="AP1499" s="10">
        <v>1800000</v>
      </c>
      <c r="AQ1499" s="10">
        <v>0</v>
      </c>
      <c r="AR1499" s="10">
        <v>0</v>
      </c>
      <c r="AS1499" s="12">
        <v>0</v>
      </c>
      <c r="AT1499" s="10">
        <v>90106002</v>
      </c>
      <c r="AU1499" s="10"/>
      <c r="AV1499" s="11" t="s">
        <v>153</v>
      </c>
      <c r="AW1499" s="10">
        <v>0</v>
      </c>
      <c r="AX1499" s="10">
        <v>0</v>
      </c>
      <c r="AY1499" s="10">
        <v>0</v>
      </c>
      <c r="AZ1499" s="11" t="s">
        <v>945</v>
      </c>
      <c r="BA1499" s="11">
        <v>0</v>
      </c>
      <c r="BB1499" s="17">
        <v>0</v>
      </c>
      <c r="BC1499" s="17">
        <v>0</v>
      </c>
      <c r="BD1499" s="22" t="s">
        <v>2106</v>
      </c>
      <c r="BE1499" s="10">
        <v>0</v>
      </c>
      <c r="BF1499" s="8">
        <v>0</v>
      </c>
      <c r="BG1499" s="10">
        <v>0</v>
      </c>
      <c r="BH1499" s="10">
        <v>0</v>
      </c>
      <c r="BI1499" s="10">
        <v>0</v>
      </c>
      <c r="BJ1499" s="10">
        <v>0</v>
      </c>
      <c r="BK1499" s="25">
        <v>0</v>
      </c>
      <c r="BL1499" s="12">
        <v>0</v>
      </c>
      <c r="BM1499" s="12">
        <v>0</v>
      </c>
      <c r="BN1499" s="12">
        <v>0</v>
      </c>
      <c r="BO1499" s="12">
        <v>0</v>
      </c>
      <c r="BP1499" s="12">
        <v>0</v>
      </c>
      <c r="BQ1499" s="12">
        <v>0</v>
      </c>
      <c r="BR1499" s="12">
        <v>0</v>
      </c>
      <c r="BS1499" s="12"/>
      <c r="BT1499" s="12"/>
      <c r="BU1499" s="12"/>
      <c r="BV1499" s="12">
        <v>0</v>
      </c>
      <c r="BW1499" s="12">
        <v>0</v>
      </c>
      <c r="BX1499" s="12">
        <v>0</v>
      </c>
    </row>
    <row r="1500" ht="19.5" customHeight="1" spans="3:76">
      <c r="C1500" s="10">
        <v>67000279</v>
      </c>
      <c r="D1500" s="9" t="s">
        <v>2107</v>
      </c>
      <c r="E1500" s="8">
        <v>1</v>
      </c>
      <c r="F1500" s="12">
        <v>80000001</v>
      </c>
      <c r="G1500" s="8">
        <v>0</v>
      </c>
      <c r="H1500" s="8">
        <v>0</v>
      </c>
      <c r="I1500" s="8">
        <v>5</v>
      </c>
      <c r="J1500" s="8">
        <v>3</v>
      </c>
      <c r="K1500" s="8">
        <v>0</v>
      </c>
      <c r="L1500" s="8">
        <v>0</v>
      </c>
      <c r="M1500" s="8">
        <v>0</v>
      </c>
      <c r="N1500" s="8">
        <v>1</v>
      </c>
      <c r="O1500" s="8">
        <v>0</v>
      </c>
      <c r="P1500" s="8">
        <v>0</v>
      </c>
      <c r="Q1500" s="8">
        <v>0</v>
      </c>
      <c r="R1500" s="12">
        <v>0</v>
      </c>
      <c r="S1500" s="8">
        <v>0</v>
      </c>
      <c r="T1500" s="8">
        <v>1</v>
      </c>
      <c r="U1500" s="8">
        <v>2</v>
      </c>
      <c r="V1500" s="8">
        <v>0</v>
      </c>
      <c r="W1500" s="8">
        <v>1.5</v>
      </c>
      <c r="X1500" s="8"/>
      <c r="Y1500" s="8">
        <v>10</v>
      </c>
      <c r="Z1500" s="8">
        <v>1</v>
      </c>
      <c r="AA1500" s="8">
        <v>0</v>
      </c>
      <c r="AB1500" s="8">
        <v>0</v>
      </c>
      <c r="AC1500" s="8">
        <v>0</v>
      </c>
      <c r="AD1500" s="8">
        <v>0</v>
      </c>
      <c r="AE1500" s="8">
        <v>5</v>
      </c>
      <c r="AF1500" s="8">
        <v>1</v>
      </c>
      <c r="AG1500" s="8">
        <v>10</v>
      </c>
      <c r="AH1500" s="12">
        <v>0</v>
      </c>
      <c r="AI1500" s="12">
        <v>0</v>
      </c>
      <c r="AJ1500" s="12">
        <v>0</v>
      </c>
      <c r="AK1500" s="12">
        <v>0</v>
      </c>
      <c r="AL1500" s="8">
        <v>0</v>
      </c>
      <c r="AM1500" s="8">
        <v>0</v>
      </c>
      <c r="AN1500" s="8">
        <v>0</v>
      </c>
      <c r="AO1500" s="8">
        <v>0.5</v>
      </c>
      <c r="AP1500" s="8">
        <v>3000</v>
      </c>
      <c r="AQ1500" s="8">
        <v>0.2</v>
      </c>
      <c r="AR1500" s="8">
        <v>0</v>
      </c>
      <c r="AS1500" s="12">
        <v>0</v>
      </c>
      <c r="AT1500" s="8" t="s">
        <v>153</v>
      </c>
      <c r="AU1500" s="8"/>
      <c r="AV1500" s="9" t="s">
        <v>158</v>
      </c>
      <c r="AW1500" s="8" t="s">
        <v>159</v>
      </c>
      <c r="AX1500" s="10">
        <v>10000007</v>
      </c>
      <c r="AY1500" s="10">
        <v>21000020</v>
      </c>
      <c r="AZ1500" s="9" t="s">
        <v>541</v>
      </c>
      <c r="BA1500" s="8">
        <v>0</v>
      </c>
      <c r="BB1500" s="17">
        <v>0</v>
      </c>
      <c r="BC1500" s="17">
        <v>0</v>
      </c>
      <c r="BD1500" s="22" t="s">
        <v>2108</v>
      </c>
      <c r="BE1500" s="8">
        <v>0</v>
      </c>
      <c r="BF1500" s="8">
        <v>0</v>
      </c>
      <c r="BG1500" s="8">
        <v>0</v>
      </c>
      <c r="BH1500" s="8">
        <v>0</v>
      </c>
      <c r="BI1500" s="8">
        <v>0</v>
      </c>
      <c r="BJ1500" s="8">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20.1" customHeight="1" spans="3:76">
      <c r="C1501" s="10">
        <v>67000280</v>
      </c>
      <c r="D1501" s="9" t="s">
        <v>2109</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28">
        <v>3</v>
      </c>
      <c r="AH1501" s="12">
        <v>2</v>
      </c>
      <c r="AI1501" s="12">
        <v>1</v>
      </c>
      <c r="AJ1501" s="12">
        <v>0</v>
      </c>
      <c r="AK1501" s="12">
        <v>8</v>
      </c>
      <c r="AL1501" s="8">
        <v>0</v>
      </c>
      <c r="AM1501" s="8">
        <v>0</v>
      </c>
      <c r="AN1501" s="8">
        <v>0</v>
      </c>
      <c r="AO1501" s="8">
        <v>0.5</v>
      </c>
      <c r="AP1501" s="8">
        <v>10000</v>
      </c>
      <c r="AQ1501" s="8">
        <v>0.2</v>
      </c>
      <c r="AR1501" s="8">
        <v>0</v>
      </c>
      <c r="AS1501" s="12">
        <v>0</v>
      </c>
      <c r="AT1501" s="8" t="s">
        <v>153</v>
      </c>
      <c r="AU1501" s="8"/>
      <c r="AV1501" s="9" t="s">
        <v>158</v>
      </c>
      <c r="AW1501" s="8" t="s">
        <v>159</v>
      </c>
      <c r="AX1501" s="10">
        <v>10000007</v>
      </c>
      <c r="AY1501" s="10">
        <v>21102020</v>
      </c>
      <c r="AZ1501" s="9" t="s">
        <v>541</v>
      </c>
      <c r="BA1501" s="8">
        <v>0</v>
      </c>
      <c r="BB1501" s="17">
        <v>0</v>
      </c>
      <c r="BC1501" s="17">
        <v>0</v>
      </c>
      <c r="BD1501" s="22" t="s">
        <v>2110</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67000281</v>
      </c>
      <c r="D1502" s="9" t="s">
        <v>2111</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0</v>
      </c>
      <c r="AI1502" s="12">
        <v>2</v>
      </c>
      <c r="AJ1502" s="12">
        <v>0</v>
      </c>
      <c r="AK1502" s="12">
        <v>3</v>
      </c>
      <c r="AL1502" s="8">
        <v>0</v>
      </c>
      <c r="AM1502" s="8">
        <v>0</v>
      </c>
      <c r="AN1502" s="8">
        <v>0</v>
      </c>
      <c r="AO1502" s="8">
        <v>0.5</v>
      </c>
      <c r="AP1502" s="8">
        <v>10000</v>
      </c>
      <c r="AQ1502" s="8">
        <v>0.2</v>
      </c>
      <c r="AR1502" s="8">
        <v>3</v>
      </c>
      <c r="AS1502" s="12">
        <v>0</v>
      </c>
      <c r="AT1502" s="8" t="s">
        <v>153</v>
      </c>
      <c r="AU1502" s="8"/>
      <c r="AV1502" s="9" t="s">
        <v>158</v>
      </c>
      <c r="AW1502" s="8" t="s">
        <v>159</v>
      </c>
      <c r="AX1502" s="10">
        <v>10000007</v>
      </c>
      <c r="AY1502" s="10">
        <v>21102020</v>
      </c>
      <c r="AZ1502" s="9" t="s">
        <v>547</v>
      </c>
      <c r="BA1502" s="8">
        <v>0</v>
      </c>
      <c r="BB1502" s="17">
        <v>0</v>
      </c>
      <c r="BC1502" s="17">
        <v>0</v>
      </c>
      <c r="BD1502" s="22" t="s">
        <v>2112</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19.5" customHeight="1" spans="3:76">
      <c r="C1503" s="10">
        <v>67000282</v>
      </c>
      <c r="D1503" s="9" t="s">
        <v>2113</v>
      </c>
      <c r="E1503" s="8">
        <v>1</v>
      </c>
      <c r="F1503" s="12">
        <v>80000001</v>
      </c>
      <c r="G1503" s="10">
        <v>0</v>
      </c>
      <c r="H1503" s="10">
        <v>0</v>
      </c>
      <c r="I1503" s="8">
        <f>I1497+5</f>
        <v>6</v>
      </c>
      <c r="J1503" s="8">
        <v>5</v>
      </c>
      <c r="K1503" s="8">
        <v>0</v>
      </c>
      <c r="L1503" s="10">
        <v>0</v>
      </c>
      <c r="M1503" s="10">
        <v>0</v>
      </c>
      <c r="N1503" s="10">
        <v>1</v>
      </c>
      <c r="O1503" s="10">
        <v>0</v>
      </c>
      <c r="P1503" s="10">
        <v>0</v>
      </c>
      <c r="Q1503" s="10">
        <v>0</v>
      </c>
      <c r="R1503" s="12">
        <v>0</v>
      </c>
      <c r="S1503" s="17">
        <v>0</v>
      </c>
      <c r="T1503" s="8">
        <v>1</v>
      </c>
      <c r="U1503" s="10">
        <v>2</v>
      </c>
      <c r="V1503" s="10">
        <v>0</v>
      </c>
      <c r="W1503" s="8">
        <v>3.5</v>
      </c>
      <c r="X1503" s="8"/>
      <c r="Y1503" s="8">
        <v>500</v>
      </c>
      <c r="Z1503" s="10">
        <v>1</v>
      </c>
      <c r="AA1503" s="10">
        <v>0</v>
      </c>
      <c r="AB1503" s="10">
        <v>0</v>
      </c>
      <c r="AC1503" s="10">
        <v>0</v>
      </c>
      <c r="AD1503" s="10">
        <v>0</v>
      </c>
      <c r="AE1503" s="10">
        <v>7</v>
      </c>
      <c r="AF1503" s="10">
        <v>1</v>
      </c>
      <c r="AG1503" s="10">
        <v>3</v>
      </c>
      <c r="AH1503" s="12">
        <v>2</v>
      </c>
      <c r="AI1503" s="12">
        <v>1</v>
      </c>
      <c r="AJ1503" s="12">
        <v>0</v>
      </c>
      <c r="AK1503" s="12">
        <v>8</v>
      </c>
      <c r="AL1503" s="10">
        <v>0</v>
      </c>
      <c r="AM1503" s="10">
        <v>0.5</v>
      </c>
      <c r="AN1503" s="10">
        <v>0</v>
      </c>
      <c r="AO1503" s="10">
        <v>0.25</v>
      </c>
      <c r="AP1503" s="10">
        <v>9000</v>
      </c>
      <c r="AQ1503" s="10">
        <v>0.5</v>
      </c>
      <c r="AR1503" s="10">
        <v>0</v>
      </c>
      <c r="AS1503" s="12">
        <v>0</v>
      </c>
      <c r="AT1503" s="10">
        <v>0</v>
      </c>
      <c r="AU1503" s="10"/>
      <c r="AV1503" s="11" t="s">
        <v>336</v>
      </c>
      <c r="AW1503" s="10" t="s">
        <v>337</v>
      </c>
      <c r="AX1503" s="10">
        <v>10003002</v>
      </c>
      <c r="AY1503" s="10">
        <v>21010020</v>
      </c>
      <c r="AZ1503" s="11" t="s">
        <v>547</v>
      </c>
      <c r="BA1503" s="11">
        <v>0</v>
      </c>
      <c r="BB1503" s="17">
        <v>0</v>
      </c>
      <c r="BC1503" s="17">
        <v>0</v>
      </c>
      <c r="BD1503" s="22" t="s">
        <v>2114</v>
      </c>
      <c r="BE1503" s="10">
        <v>0</v>
      </c>
      <c r="BF1503" s="8">
        <v>0</v>
      </c>
      <c r="BG1503" s="10">
        <v>0</v>
      </c>
      <c r="BH1503" s="10">
        <v>0</v>
      </c>
      <c r="BI1503" s="10">
        <v>0</v>
      </c>
      <c r="BJ1503" s="10">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20.1" customHeight="1" spans="3:76">
      <c r="C1504" s="10">
        <v>67000283</v>
      </c>
      <c r="D1504" s="11" t="s">
        <v>2115</v>
      </c>
      <c r="E1504" s="8">
        <v>1</v>
      </c>
      <c r="F1504" s="12">
        <v>80000001</v>
      </c>
      <c r="G1504" s="10">
        <v>0</v>
      </c>
      <c r="H1504" s="10">
        <v>0</v>
      </c>
      <c r="I1504" s="10">
        <v>1</v>
      </c>
      <c r="J1504" s="10">
        <v>0</v>
      </c>
      <c r="K1504" s="8">
        <v>0</v>
      </c>
      <c r="L1504" s="10">
        <v>0</v>
      </c>
      <c r="M1504" s="10">
        <v>0</v>
      </c>
      <c r="N1504" s="10">
        <v>1</v>
      </c>
      <c r="O1504" s="10">
        <v>0</v>
      </c>
      <c r="P1504" s="10">
        <v>1</v>
      </c>
      <c r="Q1504" s="10">
        <v>0</v>
      </c>
      <c r="R1504" s="12">
        <v>0</v>
      </c>
      <c r="S1504" s="17">
        <v>0</v>
      </c>
      <c r="T1504" s="8">
        <v>1</v>
      </c>
      <c r="U1504" s="10">
        <v>2</v>
      </c>
      <c r="V1504" s="10">
        <v>0</v>
      </c>
      <c r="W1504" s="10">
        <v>0</v>
      </c>
      <c r="X1504" s="10"/>
      <c r="Y1504" s="10">
        <v>0</v>
      </c>
      <c r="Z1504" s="10">
        <v>0</v>
      </c>
      <c r="AA1504" s="10">
        <v>0</v>
      </c>
      <c r="AB1504" s="10">
        <v>0</v>
      </c>
      <c r="AC1504" s="10">
        <v>1</v>
      </c>
      <c r="AD1504" s="10">
        <v>0</v>
      </c>
      <c r="AE1504" s="10">
        <v>60</v>
      </c>
      <c r="AF1504" s="10">
        <v>2</v>
      </c>
      <c r="AG1504" s="10" t="s">
        <v>2116</v>
      </c>
      <c r="AH1504" s="12">
        <v>0</v>
      </c>
      <c r="AI1504" s="12">
        <v>0</v>
      </c>
      <c r="AJ1504" s="12">
        <v>0</v>
      </c>
      <c r="AK1504" s="12">
        <v>0</v>
      </c>
      <c r="AL1504" s="10">
        <v>0</v>
      </c>
      <c r="AM1504" s="10">
        <v>0</v>
      </c>
      <c r="AN1504" s="10">
        <v>0</v>
      </c>
      <c r="AO1504" s="10">
        <v>1</v>
      </c>
      <c r="AP1504" s="10">
        <v>1800000</v>
      </c>
      <c r="AQ1504" s="10">
        <v>0</v>
      </c>
      <c r="AR1504" s="10">
        <v>0</v>
      </c>
      <c r="AS1504" s="12">
        <v>0</v>
      </c>
      <c r="AT1504" s="10">
        <v>99002002</v>
      </c>
      <c r="AU1504" s="10"/>
      <c r="AV1504" s="11" t="s">
        <v>153</v>
      </c>
      <c r="AW1504" s="10">
        <v>0</v>
      </c>
      <c r="AX1504" s="10">
        <v>0</v>
      </c>
      <c r="AY1504" s="10">
        <v>0</v>
      </c>
      <c r="AZ1504" s="11" t="s">
        <v>945</v>
      </c>
      <c r="BA1504" s="11">
        <v>0</v>
      </c>
      <c r="BB1504" s="17">
        <v>0</v>
      </c>
      <c r="BC1504" s="17">
        <v>0</v>
      </c>
      <c r="BD1504" s="22" t="s">
        <v>2106</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67000284</v>
      </c>
      <c r="D1505" s="11" t="s">
        <v>2117</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2118</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945</v>
      </c>
      <c r="BA1505" s="11">
        <v>0</v>
      </c>
      <c r="BB1505" s="17">
        <v>0</v>
      </c>
      <c r="BC1505" s="17">
        <v>0</v>
      </c>
      <c r="BD1505" s="22" t="s">
        <v>2106</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1.75" customHeight="1" spans="3:76">
      <c r="C1506" s="10">
        <v>90010301</v>
      </c>
      <c r="D1506" s="9" t="s">
        <v>157</v>
      </c>
      <c r="E1506" s="10">
        <v>1</v>
      </c>
      <c r="F1506" s="12">
        <v>80000001</v>
      </c>
      <c r="G1506" s="10">
        <v>0</v>
      </c>
      <c r="H1506" s="10">
        <v>0</v>
      </c>
      <c r="I1506" s="10">
        <v>1</v>
      </c>
      <c r="J1506" s="10">
        <v>0</v>
      </c>
      <c r="K1506" s="10">
        <v>0</v>
      </c>
      <c r="L1506" s="8">
        <v>0</v>
      </c>
      <c r="M1506" s="8">
        <v>0</v>
      </c>
      <c r="N1506" s="8">
        <v>2</v>
      </c>
      <c r="O1506" s="8">
        <v>3</v>
      </c>
      <c r="P1506" s="8">
        <v>1</v>
      </c>
      <c r="Q1506" s="8">
        <v>0</v>
      </c>
      <c r="R1506" s="12">
        <v>0</v>
      </c>
      <c r="S1506" s="8">
        <v>0</v>
      </c>
      <c r="T1506" s="8">
        <v>1</v>
      </c>
      <c r="U1506" s="8">
        <v>2</v>
      </c>
      <c r="V1506" s="8">
        <v>0</v>
      </c>
      <c r="W1506" s="8">
        <v>3</v>
      </c>
      <c r="X1506" s="8"/>
      <c r="Y1506" s="8">
        <v>0</v>
      </c>
      <c r="Z1506" s="8">
        <v>1</v>
      </c>
      <c r="AA1506" s="8">
        <v>0</v>
      </c>
      <c r="AB1506" s="8">
        <v>0</v>
      </c>
      <c r="AC1506" s="8">
        <v>0</v>
      </c>
      <c r="AD1506" s="8">
        <v>0</v>
      </c>
      <c r="AE1506" s="8">
        <v>9</v>
      </c>
      <c r="AF1506" s="8">
        <v>1</v>
      </c>
      <c r="AG1506" s="8">
        <v>4</v>
      </c>
      <c r="AH1506" s="12">
        <v>0</v>
      </c>
      <c r="AI1506" s="12">
        <v>1</v>
      </c>
      <c r="AJ1506" s="12">
        <v>0</v>
      </c>
      <c r="AK1506" s="12">
        <v>2</v>
      </c>
      <c r="AL1506" s="8">
        <v>0</v>
      </c>
      <c r="AM1506" s="8">
        <v>0</v>
      </c>
      <c r="AN1506" s="8">
        <v>0</v>
      </c>
      <c r="AO1506" s="8">
        <v>3</v>
      </c>
      <c r="AP1506" s="8">
        <v>5000</v>
      </c>
      <c r="AQ1506" s="8">
        <v>1.1</v>
      </c>
      <c r="AR1506" s="8">
        <v>0</v>
      </c>
      <c r="AS1506" s="12">
        <v>0</v>
      </c>
      <c r="AT1506" s="8">
        <v>90000002</v>
      </c>
      <c r="AU1506" s="8"/>
      <c r="AV1506" s="9" t="s">
        <v>154</v>
      </c>
      <c r="AW1506" s="8" t="s">
        <v>159</v>
      </c>
      <c r="AX1506" s="10">
        <v>10000007</v>
      </c>
      <c r="AY1506" s="10">
        <v>90010301</v>
      </c>
      <c r="AZ1506" s="9" t="s">
        <v>156</v>
      </c>
      <c r="BA1506" s="8" t="s">
        <v>1685</v>
      </c>
      <c r="BB1506" s="17">
        <v>0</v>
      </c>
      <c r="BC1506" s="17">
        <v>0</v>
      </c>
      <c r="BD1506" s="23" t="s">
        <v>1686</v>
      </c>
      <c r="BE1506" s="8">
        <v>0</v>
      </c>
      <c r="BF1506" s="8">
        <v>0</v>
      </c>
      <c r="BG1506" s="8">
        <v>0</v>
      </c>
      <c r="BH1506" s="8">
        <v>0</v>
      </c>
      <c r="BI1506" s="8">
        <v>0</v>
      </c>
      <c r="BJ1506" s="8">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0.1" customHeight="1" spans="3:76">
      <c r="C1507" s="10">
        <v>90010302</v>
      </c>
      <c r="D1507" s="9" t="s">
        <v>1689</v>
      </c>
      <c r="E1507" s="10">
        <v>1</v>
      </c>
      <c r="F1507" s="12">
        <v>80000001</v>
      </c>
      <c r="G1507" s="10">
        <v>0</v>
      </c>
      <c r="H1507" s="10">
        <v>0</v>
      </c>
      <c r="I1507" s="10">
        <v>1</v>
      </c>
      <c r="J1507" s="10">
        <v>0</v>
      </c>
      <c r="K1507" s="10">
        <v>0</v>
      </c>
      <c r="L1507" s="8">
        <v>0</v>
      </c>
      <c r="M1507" s="8">
        <v>0</v>
      </c>
      <c r="N1507" s="8">
        <v>2</v>
      </c>
      <c r="O1507" s="8">
        <v>1</v>
      </c>
      <c r="P1507" s="8">
        <v>0.5</v>
      </c>
      <c r="Q1507" s="8">
        <v>0</v>
      </c>
      <c r="R1507" s="12">
        <v>0</v>
      </c>
      <c r="S1507" s="8">
        <v>0</v>
      </c>
      <c r="T1507" s="8">
        <v>1</v>
      </c>
      <c r="U1507" s="8">
        <v>2</v>
      </c>
      <c r="V1507" s="8">
        <v>0</v>
      </c>
      <c r="W1507" s="8">
        <v>3</v>
      </c>
      <c r="X1507" s="8"/>
      <c r="Y1507" s="8">
        <v>0</v>
      </c>
      <c r="Z1507" s="8">
        <v>0</v>
      </c>
      <c r="AA1507" s="8">
        <v>0</v>
      </c>
      <c r="AB1507" s="8">
        <v>0</v>
      </c>
      <c r="AC1507" s="8">
        <v>0</v>
      </c>
      <c r="AD1507" s="8">
        <v>0</v>
      </c>
      <c r="AE1507" s="8">
        <v>12</v>
      </c>
      <c r="AF1507" s="8">
        <v>2</v>
      </c>
      <c r="AG1507" s="8" t="s">
        <v>152</v>
      </c>
      <c r="AH1507" s="12">
        <v>0</v>
      </c>
      <c r="AI1507" s="12">
        <v>2</v>
      </c>
      <c r="AJ1507" s="12">
        <v>0</v>
      </c>
      <c r="AK1507" s="12">
        <v>1.5</v>
      </c>
      <c r="AL1507" s="8">
        <v>0</v>
      </c>
      <c r="AM1507" s="8">
        <v>0</v>
      </c>
      <c r="AN1507" s="8">
        <v>0</v>
      </c>
      <c r="AO1507" s="8">
        <v>1.1</v>
      </c>
      <c r="AP1507" s="8">
        <v>3000</v>
      </c>
      <c r="AQ1507" s="8">
        <v>1.1</v>
      </c>
      <c r="AR1507" s="8">
        <v>0</v>
      </c>
      <c r="AS1507" s="12">
        <v>0</v>
      </c>
      <c r="AT1507" s="8" t="s">
        <v>153</v>
      </c>
      <c r="AU1507" s="8"/>
      <c r="AV1507" s="11" t="s">
        <v>154</v>
      </c>
      <c r="AW1507" s="8" t="s">
        <v>155</v>
      </c>
      <c r="AX1507" s="10">
        <v>10001007</v>
      </c>
      <c r="AY1507" s="10">
        <v>70103001</v>
      </c>
      <c r="AZ1507" s="9" t="s">
        <v>156</v>
      </c>
      <c r="BA1507" s="8">
        <v>0</v>
      </c>
      <c r="BB1507" s="17">
        <v>0</v>
      </c>
      <c r="BC1507" s="17">
        <v>0</v>
      </c>
      <c r="BD1507" s="23" t="s">
        <v>1690</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90010303</v>
      </c>
      <c r="D1508" s="11" t="s">
        <v>1687</v>
      </c>
      <c r="E1508" s="10">
        <v>1</v>
      </c>
      <c r="F1508" s="12">
        <v>80000001</v>
      </c>
      <c r="G1508" s="10">
        <v>0</v>
      </c>
      <c r="H1508" s="10">
        <v>0</v>
      </c>
      <c r="I1508" s="10">
        <v>1</v>
      </c>
      <c r="J1508" s="10">
        <v>0</v>
      </c>
      <c r="K1508" s="10">
        <v>0</v>
      </c>
      <c r="L1508" s="10">
        <v>0</v>
      </c>
      <c r="M1508" s="10">
        <v>0</v>
      </c>
      <c r="N1508" s="8">
        <v>2</v>
      </c>
      <c r="O1508" s="10">
        <v>2</v>
      </c>
      <c r="P1508" s="10">
        <v>0.6</v>
      </c>
      <c r="Q1508" s="10">
        <v>0</v>
      </c>
      <c r="R1508" s="12">
        <v>0</v>
      </c>
      <c r="S1508" s="17">
        <v>0</v>
      </c>
      <c r="T1508" s="8">
        <v>1</v>
      </c>
      <c r="U1508" s="10">
        <v>2</v>
      </c>
      <c r="V1508" s="10">
        <v>0</v>
      </c>
      <c r="W1508" s="10">
        <v>0</v>
      </c>
      <c r="X1508" s="10"/>
      <c r="Y1508" s="10">
        <v>0</v>
      </c>
      <c r="Z1508" s="10">
        <v>0</v>
      </c>
      <c r="AA1508" s="10">
        <v>0</v>
      </c>
      <c r="AB1508" s="10">
        <v>0</v>
      </c>
      <c r="AC1508" s="10">
        <v>0</v>
      </c>
      <c r="AD1508" s="10">
        <v>0</v>
      </c>
      <c r="AE1508" s="10">
        <v>20</v>
      </c>
      <c r="AF1508" s="10">
        <v>0</v>
      </c>
      <c r="AG1508" s="10">
        <v>0</v>
      </c>
      <c r="AH1508" s="12">
        <v>0</v>
      </c>
      <c r="AI1508" s="12">
        <v>0</v>
      </c>
      <c r="AJ1508" s="12">
        <v>0</v>
      </c>
      <c r="AK1508" s="12">
        <v>0</v>
      </c>
      <c r="AL1508" s="10">
        <v>0</v>
      </c>
      <c r="AM1508" s="10">
        <v>0</v>
      </c>
      <c r="AN1508" s="10">
        <v>0</v>
      </c>
      <c r="AO1508" s="10">
        <v>0</v>
      </c>
      <c r="AP1508" s="10">
        <v>1000</v>
      </c>
      <c r="AQ1508" s="10">
        <v>0</v>
      </c>
      <c r="AR1508" s="10">
        <v>0</v>
      </c>
      <c r="AS1508" s="12">
        <v>90103001</v>
      </c>
      <c r="AT1508" s="10" t="s">
        <v>153</v>
      </c>
      <c r="AU1508" s="10"/>
      <c r="AV1508" s="11" t="s">
        <v>153</v>
      </c>
      <c r="AW1508" s="10" t="s">
        <v>388</v>
      </c>
      <c r="AX1508" s="10">
        <v>0</v>
      </c>
      <c r="AY1508" s="10">
        <v>40000003</v>
      </c>
      <c r="AZ1508" s="11" t="s">
        <v>156</v>
      </c>
      <c r="BA1508" s="11" t="s">
        <v>153</v>
      </c>
      <c r="BB1508" s="17">
        <v>0</v>
      </c>
      <c r="BC1508" s="17">
        <v>0</v>
      </c>
      <c r="BD1508" s="39" t="s">
        <v>1691</v>
      </c>
      <c r="BE1508" s="10">
        <v>0</v>
      </c>
      <c r="BF1508" s="8">
        <v>0</v>
      </c>
      <c r="BG1508" s="10">
        <v>0</v>
      </c>
      <c r="BH1508" s="10">
        <v>0</v>
      </c>
      <c r="BI1508" s="10">
        <v>0</v>
      </c>
      <c r="BJ1508" s="10">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90010401</v>
      </c>
      <c r="D1509" s="25" t="s">
        <v>2119</v>
      </c>
      <c r="E1509" s="25">
        <v>1</v>
      </c>
      <c r="F1509" s="12">
        <v>80000001</v>
      </c>
      <c r="G1509" s="25">
        <v>0</v>
      </c>
      <c r="H1509" s="25">
        <v>0</v>
      </c>
      <c r="I1509" s="25">
        <v>1</v>
      </c>
      <c r="J1509" s="25">
        <v>0</v>
      </c>
      <c r="K1509" s="40">
        <v>0</v>
      </c>
      <c r="L1509" s="40">
        <v>0</v>
      </c>
      <c r="M1509" s="25">
        <v>0</v>
      </c>
      <c r="N1509" s="25">
        <v>2</v>
      </c>
      <c r="O1509" s="25">
        <v>1</v>
      </c>
      <c r="P1509" s="25">
        <v>0.1</v>
      </c>
      <c r="Q1509" s="25">
        <v>0</v>
      </c>
      <c r="R1509" s="12">
        <v>0</v>
      </c>
      <c r="S1509" s="25">
        <v>0</v>
      </c>
      <c r="T1509" s="8">
        <v>1</v>
      </c>
      <c r="U1509" s="25">
        <v>1</v>
      </c>
      <c r="V1509" s="40">
        <v>0</v>
      </c>
      <c r="W1509" s="25">
        <v>2.5</v>
      </c>
      <c r="X1509" s="25"/>
      <c r="Y1509" s="25">
        <v>0</v>
      </c>
      <c r="Z1509" s="25">
        <v>1</v>
      </c>
      <c r="AA1509" s="25">
        <v>0</v>
      </c>
      <c r="AB1509" s="40">
        <v>0</v>
      </c>
      <c r="AC1509" s="25">
        <v>0</v>
      </c>
      <c r="AD1509" s="25">
        <v>0</v>
      </c>
      <c r="AE1509" s="25">
        <v>1</v>
      </c>
      <c r="AF1509" s="25">
        <v>0</v>
      </c>
      <c r="AG1509" s="25">
        <v>0</v>
      </c>
      <c r="AH1509" s="12">
        <v>0</v>
      </c>
      <c r="AI1509" s="12">
        <v>0</v>
      </c>
      <c r="AJ1509" s="12">
        <v>0</v>
      </c>
      <c r="AK1509" s="25">
        <v>0</v>
      </c>
      <c r="AL1509" s="108">
        <v>0</v>
      </c>
      <c r="AM1509" s="25">
        <v>0</v>
      </c>
      <c r="AN1509" s="25">
        <v>0</v>
      </c>
      <c r="AO1509" s="25">
        <v>0</v>
      </c>
      <c r="AP1509" s="25">
        <v>3000</v>
      </c>
      <c r="AQ1509" s="25">
        <v>0</v>
      </c>
      <c r="AR1509" s="25">
        <v>0</v>
      </c>
      <c r="AS1509" s="12">
        <v>0</v>
      </c>
      <c r="AT1509" s="25">
        <v>0</v>
      </c>
      <c r="AU1509" s="25"/>
      <c r="AV1509" s="25">
        <v>0</v>
      </c>
      <c r="AW1509" s="40">
        <v>0</v>
      </c>
      <c r="AX1509" s="40">
        <v>0</v>
      </c>
      <c r="AY1509" s="40">
        <v>0</v>
      </c>
      <c r="AZ1509" s="11" t="s">
        <v>156</v>
      </c>
      <c r="BA1509" s="3">
        <v>0</v>
      </c>
      <c r="BB1509" s="180">
        <v>0</v>
      </c>
      <c r="BC1509" s="180">
        <v>0</v>
      </c>
      <c r="BD1509" s="181" t="s">
        <v>2120</v>
      </c>
      <c r="BE1509" s="25">
        <v>0</v>
      </c>
      <c r="BF1509" s="25">
        <v>0</v>
      </c>
      <c r="BG1509" s="10">
        <v>0</v>
      </c>
      <c r="BH1509" s="25">
        <v>0</v>
      </c>
      <c r="BI1509" s="25">
        <v>0</v>
      </c>
      <c r="BJ1509" s="108">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1.75" customHeight="1" spans="3:76">
      <c r="C1510" s="10">
        <v>90010402</v>
      </c>
      <c r="D1510" s="9" t="s">
        <v>157</v>
      </c>
      <c r="E1510" s="10">
        <v>1</v>
      </c>
      <c r="F1510" s="12">
        <v>80000001</v>
      </c>
      <c r="G1510" s="10">
        <v>0</v>
      </c>
      <c r="H1510" s="10">
        <v>0</v>
      </c>
      <c r="I1510" s="10">
        <v>1</v>
      </c>
      <c r="J1510" s="10">
        <v>0</v>
      </c>
      <c r="K1510" s="10">
        <v>0</v>
      </c>
      <c r="L1510" s="8">
        <v>0</v>
      </c>
      <c r="M1510" s="8">
        <v>0</v>
      </c>
      <c r="N1510" s="8">
        <v>2</v>
      </c>
      <c r="O1510" s="8">
        <v>3</v>
      </c>
      <c r="P1510" s="8">
        <v>1</v>
      </c>
      <c r="Q1510" s="8">
        <v>0</v>
      </c>
      <c r="R1510" s="12">
        <v>0</v>
      </c>
      <c r="S1510" s="8">
        <v>0</v>
      </c>
      <c r="T1510" s="8">
        <v>1</v>
      </c>
      <c r="U1510" s="8">
        <v>2</v>
      </c>
      <c r="V1510" s="8">
        <v>0</v>
      </c>
      <c r="W1510" s="8">
        <v>3</v>
      </c>
      <c r="X1510" s="8"/>
      <c r="Y1510" s="8">
        <v>0</v>
      </c>
      <c r="Z1510" s="8">
        <v>1</v>
      </c>
      <c r="AA1510" s="8">
        <v>0</v>
      </c>
      <c r="AB1510" s="8">
        <v>0</v>
      </c>
      <c r="AC1510" s="8">
        <v>0</v>
      </c>
      <c r="AD1510" s="8">
        <v>0</v>
      </c>
      <c r="AE1510" s="8">
        <v>9</v>
      </c>
      <c r="AF1510" s="8">
        <v>1</v>
      </c>
      <c r="AG1510" s="8">
        <v>5</v>
      </c>
      <c r="AH1510" s="12">
        <v>0</v>
      </c>
      <c r="AI1510" s="12">
        <v>1</v>
      </c>
      <c r="AJ1510" s="12">
        <v>0</v>
      </c>
      <c r="AK1510" s="12">
        <v>2.5</v>
      </c>
      <c r="AL1510" s="8">
        <v>0</v>
      </c>
      <c r="AM1510" s="8">
        <v>0</v>
      </c>
      <c r="AN1510" s="8">
        <v>0</v>
      </c>
      <c r="AO1510" s="8">
        <v>2.5</v>
      </c>
      <c r="AP1510" s="8">
        <v>5000</v>
      </c>
      <c r="AQ1510" s="8">
        <v>2</v>
      </c>
      <c r="AR1510" s="8">
        <v>0</v>
      </c>
      <c r="AS1510" s="12">
        <v>0</v>
      </c>
      <c r="AT1510" s="25">
        <v>91000005</v>
      </c>
      <c r="AU1510" s="25"/>
      <c r="AV1510" s="25" t="s">
        <v>189</v>
      </c>
      <c r="AW1510" s="8">
        <v>0</v>
      </c>
      <c r="AX1510" s="10">
        <v>10000007</v>
      </c>
      <c r="AY1510" s="10">
        <v>90010402</v>
      </c>
      <c r="AZ1510" s="9" t="s">
        <v>156</v>
      </c>
      <c r="BA1510" s="8" t="s">
        <v>2121</v>
      </c>
      <c r="BB1510" s="17">
        <v>0</v>
      </c>
      <c r="BC1510" s="17">
        <v>0</v>
      </c>
      <c r="BD1510" s="23" t="s">
        <v>1686</v>
      </c>
      <c r="BE1510" s="8">
        <v>0</v>
      </c>
      <c r="BF1510" s="8">
        <v>0</v>
      </c>
      <c r="BG1510" s="8">
        <v>0</v>
      </c>
      <c r="BH1510" s="8">
        <v>0</v>
      </c>
      <c r="BI1510" s="8">
        <v>0</v>
      </c>
      <c r="BJ1510" s="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0.1" customHeight="1" spans="3:76">
      <c r="C1511" s="10">
        <v>90010403</v>
      </c>
      <c r="D1511" s="25" t="s">
        <v>2122</v>
      </c>
      <c r="E1511" s="25">
        <v>1</v>
      </c>
      <c r="F1511" s="12">
        <v>80000001</v>
      </c>
      <c r="G1511" s="25">
        <v>0</v>
      </c>
      <c r="H1511" s="25">
        <v>0</v>
      </c>
      <c r="I1511" s="25">
        <v>1</v>
      </c>
      <c r="J1511" s="25">
        <v>0</v>
      </c>
      <c r="K1511" s="40">
        <v>0</v>
      </c>
      <c r="L1511" s="40">
        <v>0</v>
      </c>
      <c r="M1511" s="25">
        <v>0</v>
      </c>
      <c r="N1511" s="25">
        <v>2</v>
      </c>
      <c r="O1511" s="25">
        <v>2</v>
      </c>
      <c r="P1511" s="25">
        <v>0.95</v>
      </c>
      <c r="Q1511" s="25">
        <v>0</v>
      </c>
      <c r="R1511" s="12">
        <v>0</v>
      </c>
      <c r="S1511" s="25">
        <v>0</v>
      </c>
      <c r="T1511" s="8">
        <v>1</v>
      </c>
      <c r="U1511" s="25">
        <v>1</v>
      </c>
      <c r="V1511" s="40">
        <v>0</v>
      </c>
      <c r="W1511" s="25">
        <v>2.5</v>
      </c>
      <c r="X1511" s="25"/>
      <c r="Y1511" s="25">
        <v>0</v>
      </c>
      <c r="Z1511" s="25">
        <v>1</v>
      </c>
      <c r="AA1511" s="25">
        <v>0</v>
      </c>
      <c r="AB1511" s="40">
        <v>0</v>
      </c>
      <c r="AC1511" s="25">
        <v>0</v>
      </c>
      <c r="AD1511" s="25">
        <v>0</v>
      </c>
      <c r="AE1511" s="25">
        <v>6</v>
      </c>
      <c r="AF1511" s="25">
        <v>1</v>
      </c>
      <c r="AG1511" s="25">
        <v>3</v>
      </c>
      <c r="AH1511" s="12">
        <v>1</v>
      </c>
      <c r="AI1511" s="12">
        <v>1</v>
      </c>
      <c r="AJ1511" s="12">
        <v>0</v>
      </c>
      <c r="AK1511" s="25">
        <v>1.5</v>
      </c>
      <c r="AL1511" s="108">
        <v>0</v>
      </c>
      <c r="AM1511" s="25">
        <v>0</v>
      </c>
      <c r="AN1511" s="25">
        <v>0</v>
      </c>
      <c r="AO1511" s="25">
        <v>2</v>
      </c>
      <c r="AP1511" s="25">
        <v>4000</v>
      </c>
      <c r="AQ1511" s="25">
        <v>2</v>
      </c>
      <c r="AR1511" s="25">
        <v>0</v>
      </c>
      <c r="AS1511" s="12">
        <v>0</v>
      </c>
      <c r="AT1511" s="176" t="s">
        <v>2123</v>
      </c>
      <c r="AU1511" s="176"/>
      <c r="AV1511" s="25" t="s">
        <v>171</v>
      </c>
      <c r="AW1511" s="40">
        <v>0</v>
      </c>
      <c r="AX1511" s="40">
        <v>0</v>
      </c>
      <c r="AY1511" s="40">
        <v>90010403</v>
      </c>
      <c r="AZ1511" s="11" t="s">
        <v>156</v>
      </c>
      <c r="BA1511" s="3">
        <v>0</v>
      </c>
      <c r="BB1511" s="180">
        <v>0</v>
      </c>
      <c r="BC1511" s="180">
        <v>0</v>
      </c>
      <c r="BD1511" s="181" t="s">
        <v>2124</v>
      </c>
      <c r="BE1511" s="25">
        <v>2</v>
      </c>
      <c r="BF1511" s="25">
        <v>0</v>
      </c>
      <c r="BG1511" s="10">
        <v>0</v>
      </c>
      <c r="BH1511" s="25">
        <v>0</v>
      </c>
      <c r="BI1511" s="25">
        <v>3</v>
      </c>
      <c r="BJ1511" s="10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90010404</v>
      </c>
      <c r="D1512" s="25" t="s">
        <v>2125</v>
      </c>
      <c r="E1512" s="25">
        <v>1</v>
      </c>
      <c r="F1512" s="12">
        <v>80000001</v>
      </c>
      <c r="G1512" s="25">
        <v>0</v>
      </c>
      <c r="H1512" s="25">
        <v>0</v>
      </c>
      <c r="I1512" s="25">
        <v>0</v>
      </c>
      <c r="J1512" s="25">
        <v>0</v>
      </c>
      <c r="K1512" s="40">
        <v>0</v>
      </c>
      <c r="L1512" s="40">
        <v>0</v>
      </c>
      <c r="M1512" s="25">
        <v>0</v>
      </c>
      <c r="N1512" s="25">
        <v>2</v>
      </c>
      <c r="O1512" s="25">
        <v>2</v>
      </c>
      <c r="P1512" s="25">
        <v>0.9</v>
      </c>
      <c r="Q1512" s="25">
        <v>0</v>
      </c>
      <c r="R1512" s="12">
        <v>0</v>
      </c>
      <c r="S1512" s="25">
        <v>0</v>
      </c>
      <c r="T1512" s="8">
        <v>1</v>
      </c>
      <c r="U1512" s="25">
        <v>1</v>
      </c>
      <c r="V1512" s="40">
        <v>0</v>
      </c>
      <c r="W1512" s="25">
        <v>1.5</v>
      </c>
      <c r="X1512" s="25"/>
      <c r="Y1512" s="25">
        <v>0</v>
      </c>
      <c r="Z1512" s="25">
        <v>1</v>
      </c>
      <c r="AA1512" s="25">
        <v>0</v>
      </c>
      <c r="AB1512" s="40">
        <v>0</v>
      </c>
      <c r="AC1512" s="25">
        <v>0</v>
      </c>
      <c r="AD1512" s="25">
        <v>0</v>
      </c>
      <c r="AE1512" s="25">
        <v>8</v>
      </c>
      <c r="AF1512" s="25">
        <v>2</v>
      </c>
      <c r="AG1512" s="25" t="s">
        <v>2126</v>
      </c>
      <c r="AH1512" s="12">
        <v>0</v>
      </c>
      <c r="AI1512" s="12">
        <v>0</v>
      </c>
      <c r="AJ1512" s="12">
        <v>0</v>
      </c>
      <c r="AK1512" s="25">
        <v>0</v>
      </c>
      <c r="AL1512" s="108">
        <v>0</v>
      </c>
      <c r="AM1512" s="25">
        <v>0</v>
      </c>
      <c r="AN1512" s="25">
        <v>0</v>
      </c>
      <c r="AO1512" s="25">
        <v>0.5</v>
      </c>
      <c r="AP1512" s="25">
        <v>999000</v>
      </c>
      <c r="AQ1512" s="25">
        <v>0</v>
      </c>
      <c r="AR1512" s="25">
        <v>0</v>
      </c>
      <c r="AS1512" s="12">
        <v>0</v>
      </c>
      <c r="AT1512" s="110" t="s">
        <v>153</v>
      </c>
      <c r="AU1512" s="110"/>
      <c r="AV1512" s="25" t="s">
        <v>154</v>
      </c>
      <c r="AW1512" s="40">
        <v>0</v>
      </c>
      <c r="AX1512" s="40">
        <v>0</v>
      </c>
      <c r="AY1512" s="40">
        <v>20000021</v>
      </c>
      <c r="AZ1512" s="11" t="s">
        <v>156</v>
      </c>
      <c r="BA1512" s="3">
        <v>0</v>
      </c>
      <c r="BB1512" s="180">
        <v>0</v>
      </c>
      <c r="BC1512" s="180">
        <v>0</v>
      </c>
      <c r="BD1512" s="181" t="s">
        <v>2127</v>
      </c>
      <c r="BE1512" s="25">
        <v>0</v>
      </c>
      <c r="BF1512" s="25">
        <v>0</v>
      </c>
      <c r="BG1512" s="10">
        <v>0</v>
      </c>
      <c r="BH1512" s="25">
        <v>0</v>
      </c>
      <c r="BI1512" s="25">
        <v>0</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90010405</v>
      </c>
      <c r="D1513" s="11" t="s">
        <v>994</v>
      </c>
      <c r="E1513" s="10">
        <v>1</v>
      </c>
      <c r="F1513" s="12">
        <v>80000001</v>
      </c>
      <c r="G1513" s="10">
        <v>0</v>
      </c>
      <c r="H1513" s="10">
        <v>0</v>
      </c>
      <c r="I1513" s="10">
        <v>1</v>
      </c>
      <c r="J1513" s="10">
        <v>0</v>
      </c>
      <c r="K1513" s="10">
        <v>0</v>
      </c>
      <c r="L1513" s="10">
        <v>0</v>
      </c>
      <c r="M1513" s="10">
        <v>0</v>
      </c>
      <c r="N1513" s="25">
        <v>2</v>
      </c>
      <c r="O1513" s="10">
        <v>2</v>
      </c>
      <c r="P1513" s="10">
        <v>0.6</v>
      </c>
      <c r="Q1513" s="10">
        <v>0</v>
      </c>
      <c r="R1513" s="12">
        <v>0</v>
      </c>
      <c r="S1513" s="17">
        <v>0</v>
      </c>
      <c r="T1513" s="8">
        <v>1</v>
      </c>
      <c r="U1513" s="10">
        <v>2</v>
      </c>
      <c r="V1513" s="10">
        <v>0</v>
      </c>
      <c r="W1513" s="10">
        <v>0</v>
      </c>
      <c r="X1513" s="10"/>
      <c r="Y1513" s="10">
        <v>0</v>
      </c>
      <c r="Z1513" s="10">
        <v>0</v>
      </c>
      <c r="AA1513" s="10">
        <v>0</v>
      </c>
      <c r="AB1513" s="10">
        <v>0</v>
      </c>
      <c r="AC1513" s="10">
        <v>0</v>
      </c>
      <c r="AD1513" s="10">
        <v>0</v>
      </c>
      <c r="AE1513" s="8">
        <v>99999</v>
      </c>
      <c r="AF1513" s="10">
        <v>0</v>
      </c>
      <c r="AG1513" s="10">
        <v>0</v>
      </c>
      <c r="AH1513" s="12">
        <v>2</v>
      </c>
      <c r="AI1513" s="12">
        <v>0</v>
      </c>
      <c r="AJ1513" s="12">
        <v>0</v>
      </c>
      <c r="AK1513" s="12">
        <v>0</v>
      </c>
      <c r="AL1513" s="10">
        <v>0</v>
      </c>
      <c r="AM1513" s="10">
        <v>0</v>
      </c>
      <c r="AN1513" s="10">
        <v>0</v>
      </c>
      <c r="AO1513" s="10">
        <v>0</v>
      </c>
      <c r="AP1513" s="10">
        <v>1000</v>
      </c>
      <c r="AQ1513" s="10">
        <v>0</v>
      </c>
      <c r="AR1513" s="10">
        <v>0</v>
      </c>
      <c r="AS1513" s="12">
        <v>90104002</v>
      </c>
      <c r="AT1513" s="10" t="s">
        <v>153</v>
      </c>
      <c r="AU1513" s="177"/>
      <c r="AV1513" s="25" t="s">
        <v>154</v>
      </c>
      <c r="AW1513" s="10" t="s">
        <v>388</v>
      </c>
      <c r="AX1513" s="10">
        <v>0</v>
      </c>
      <c r="AY1513" s="10">
        <v>0</v>
      </c>
      <c r="AZ1513" s="11" t="s">
        <v>156</v>
      </c>
      <c r="BA1513" s="11" t="s">
        <v>153</v>
      </c>
      <c r="BB1513" s="17">
        <v>0</v>
      </c>
      <c r="BC1513" s="17">
        <v>0</v>
      </c>
      <c r="BD1513" s="39" t="s">
        <v>1695</v>
      </c>
      <c r="BE1513" s="10">
        <v>0</v>
      </c>
      <c r="BF1513" s="8">
        <v>0</v>
      </c>
      <c r="BG1513" s="10">
        <v>0</v>
      </c>
      <c r="BH1513" s="10">
        <v>0</v>
      </c>
      <c r="BI1513" s="10">
        <v>0</v>
      </c>
      <c r="BJ1513" s="10">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90010406</v>
      </c>
      <c r="D1514" s="11" t="s">
        <v>2128</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10">
        <v>20</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90103001</v>
      </c>
      <c r="AT1514" s="10" t="s">
        <v>153</v>
      </c>
      <c r="AU1514" s="177"/>
      <c r="AV1514" s="25" t="s">
        <v>154</v>
      </c>
      <c r="AW1514" s="10" t="s">
        <v>388</v>
      </c>
      <c r="AX1514" s="10">
        <v>0</v>
      </c>
      <c r="AY1514" s="10">
        <v>40000003</v>
      </c>
      <c r="AZ1514" s="11" t="s">
        <v>156</v>
      </c>
      <c r="BA1514" s="11" t="s">
        <v>153</v>
      </c>
      <c r="BB1514" s="17">
        <v>0</v>
      </c>
      <c r="BC1514" s="17">
        <v>0</v>
      </c>
      <c r="BD1514" s="39" t="s">
        <v>2129</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90010501</v>
      </c>
      <c r="D1515" s="11" t="s">
        <v>1703</v>
      </c>
      <c r="E1515" s="10">
        <v>1</v>
      </c>
      <c r="F1515" s="12">
        <v>80000001</v>
      </c>
      <c r="G1515" s="10">
        <v>0</v>
      </c>
      <c r="H1515" s="10">
        <v>0</v>
      </c>
      <c r="I1515" s="10">
        <v>1</v>
      </c>
      <c r="J1515" s="10">
        <v>0</v>
      </c>
      <c r="K1515" s="10">
        <v>0</v>
      </c>
      <c r="L1515" s="10">
        <v>0</v>
      </c>
      <c r="M1515" s="10">
        <v>0</v>
      </c>
      <c r="N1515" s="8">
        <v>2</v>
      </c>
      <c r="O1515" s="10">
        <v>1</v>
      </c>
      <c r="P1515" s="10">
        <v>0.5</v>
      </c>
      <c r="Q1515" s="10">
        <v>0</v>
      </c>
      <c r="R1515" s="12">
        <v>0</v>
      </c>
      <c r="S1515" s="17">
        <v>0</v>
      </c>
      <c r="T1515" s="8">
        <v>1</v>
      </c>
      <c r="U1515" s="10">
        <v>2</v>
      </c>
      <c r="V1515" s="10">
        <v>0</v>
      </c>
      <c r="W1515" s="10">
        <v>0.5</v>
      </c>
      <c r="X1515" s="10"/>
      <c r="Y1515" s="10">
        <v>0</v>
      </c>
      <c r="Z1515" s="10">
        <v>0</v>
      </c>
      <c r="AA1515" s="10">
        <v>0</v>
      </c>
      <c r="AB1515" s="10">
        <v>0</v>
      </c>
      <c r="AC1515" s="10">
        <v>0</v>
      </c>
      <c r="AD1515" s="10">
        <v>0</v>
      </c>
      <c r="AE1515" s="10">
        <v>15</v>
      </c>
      <c r="AF1515" s="10">
        <v>1</v>
      </c>
      <c r="AG1515" s="10">
        <v>3</v>
      </c>
      <c r="AH1515" s="12">
        <v>1</v>
      </c>
      <c r="AI1515" s="12">
        <v>0</v>
      </c>
      <c r="AJ1515" s="12">
        <v>0</v>
      </c>
      <c r="AK1515" s="12">
        <v>1.5</v>
      </c>
      <c r="AL1515" s="10">
        <v>0</v>
      </c>
      <c r="AM1515" s="10">
        <v>0</v>
      </c>
      <c r="AN1515" s="10">
        <v>0</v>
      </c>
      <c r="AO1515" s="10">
        <v>1</v>
      </c>
      <c r="AP1515" s="10">
        <v>360000</v>
      </c>
      <c r="AQ1515" s="10">
        <v>0.5</v>
      </c>
      <c r="AR1515" s="10">
        <v>0</v>
      </c>
      <c r="AS1515" s="12">
        <v>0</v>
      </c>
      <c r="AT1515" s="10" t="s">
        <v>694</v>
      </c>
      <c r="AU1515" s="10"/>
      <c r="AV1515" s="11" t="s">
        <v>171</v>
      </c>
      <c r="AW1515" s="10" t="s">
        <v>155</v>
      </c>
      <c r="AX1515" s="10">
        <v>10002001</v>
      </c>
      <c r="AY1515" s="10">
        <v>70106001</v>
      </c>
      <c r="AZ1515" s="11" t="s">
        <v>215</v>
      </c>
      <c r="BA1515" s="11" t="s">
        <v>1704</v>
      </c>
      <c r="BB1515" s="17">
        <v>0</v>
      </c>
      <c r="BC1515" s="17">
        <v>0</v>
      </c>
      <c r="BD1515" s="39" t="s">
        <v>517</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90010502</v>
      </c>
      <c r="D1516" s="9" t="s">
        <v>1705</v>
      </c>
      <c r="E1516" s="10">
        <v>1</v>
      </c>
      <c r="F1516" s="12">
        <v>80000001</v>
      </c>
      <c r="G1516" s="10">
        <v>0</v>
      </c>
      <c r="H1516" s="10">
        <v>0</v>
      </c>
      <c r="I1516" s="10">
        <v>1</v>
      </c>
      <c r="J1516" s="10">
        <v>0</v>
      </c>
      <c r="K1516" s="10">
        <v>0</v>
      </c>
      <c r="L1516" s="8">
        <v>0</v>
      </c>
      <c r="M1516" s="8">
        <v>0</v>
      </c>
      <c r="N1516" s="8">
        <v>2</v>
      </c>
      <c r="O1516" s="8">
        <v>1</v>
      </c>
      <c r="P1516" s="8">
        <v>0.3</v>
      </c>
      <c r="Q1516" s="8">
        <v>0</v>
      </c>
      <c r="R1516" s="12">
        <v>0</v>
      </c>
      <c r="S1516" s="8">
        <v>0</v>
      </c>
      <c r="T1516" s="8">
        <v>1</v>
      </c>
      <c r="U1516" s="8">
        <v>2</v>
      </c>
      <c r="V1516" s="8">
        <v>0</v>
      </c>
      <c r="W1516" s="8">
        <v>3</v>
      </c>
      <c r="X1516" s="8"/>
      <c r="Y1516" s="8">
        <v>0</v>
      </c>
      <c r="Z1516" s="8">
        <v>0</v>
      </c>
      <c r="AA1516" s="8">
        <v>0</v>
      </c>
      <c r="AB1516" s="8">
        <v>0</v>
      </c>
      <c r="AC1516" s="8">
        <v>0</v>
      </c>
      <c r="AD1516" s="8">
        <v>0</v>
      </c>
      <c r="AE1516" s="8">
        <v>12</v>
      </c>
      <c r="AF1516" s="8">
        <v>1</v>
      </c>
      <c r="AG1516" s="8">
        <v>3</v>
      </c>
      <c r="AH1516" s="12">
        <v>6</v>
      </c>
      <c r="AI1516" s="12">
        <v>1</v>
      </c>
      <c r="AJ1516" s="12">
        <v>0</v>
      </c>
      <c r="AK1516" s="12">
        <v>1.5</v>
      </c>
      <c r="AL1516" s="8">
        <v>0</v>
      </c>
      <c r="AM1516" s="8">
        <v>0</v>
      </c>
      <c r="AN1516" s="8">
        <v>0</v>
      </c>
      <c r="AO1516" s="8">
        <v>3</v>
      </c>
      <c r="AP1516" s="8">
        <v>5000</v>
      </c>
      <c r="AQ1516" s="8">
        <v>2</v>
      </c>
      <c r="AR1516" s="8">
        <v>0</v>
      </c>
      <c r="AS1516" s="12">
        <v>0</v>
      </c>
      <c r="AT1516" s="8" t="s">
        <v>153</v>
      </c>
      <c r="AU1516" s="8"/>
      <c r="AV1516" s="11" t="s">
        <v>171</v>
      </c>
      <c r="AW1516" s="8" t="s">
        <v>159</v>
      </c>
      <c r="AX1516" s="10">
        <v>10000007</v>
      </c>
      <c r="AY1516" s="10">
        <v>90010502</v>
      </c>
      <c r="AZ1516" s="9" t="s">
        <v>156</v>
      </c>
      <c r="BA1516" s="8" t="s">
        <v>2130</v>
      </c>
      <c r="BB1516" s="17">
        <v>0</v>
      </c>
      <c r="BC1516" s="17">
        <v>0</v>
      </c>
      <c r="BD1516" s="23" t="s">
        <v>1707</v>
      </c>
      <c r="BE1516" s="8">
        <v>0</v>
      </c>
      <c r="BF1516" s="8">
        <v>0</v>
      </c>
      <c r="BG1516" s="8">
        <v>0</v>
      </c>
      <c r="BH1516" s="8">
        <v>0</v>
      </c>
      <c r="BI1516" s="8">
        <v>0</v>
      </c>
      <c r="BJ1516" s="8">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19.5" customHeight="1" spans="3:76">
      <c r="C1517" s="10">
        <v>90010503</v>
      </c>
      <c r="D1517" s="11" t="s">
        <v>1708</v>
      </c>
      <c r="E1517" s="10">
        <v>1</v>
      </c>
      <c r="F1517" s="12">
        <v>80000001</v>
      </c>
      <c r="G1517" s="10">
        <v>0</v>
      </c>
      <c r="H1517" s="10">
        <v>0</v>
      </c>
      <c r="I1517" s="10">
        <v>1</v>
      </c>
      <c r="J1517" s="10">
        <v>0</v>
      </c>
      <c r="K1517" s="10">
        <v>0</v>
      </c>
      <c r="L1517" s="10">
        <v>0</v>
      </c>
      <c r="M1517" s="10">
        <v>0</v>
      </c>
      <c r="N1517" s="8">
        <v>2</v>
      </c>
      <c r="O1517" s="10">
        <v>1</v>
      </c>
      <c r="P1517" s="10">
        <v>0.5</v>
      </c>
      <c r="Q1517" s="10">
        <v>0</v>
      </c>
      <c r="R1517" s="12">
        <v>0</v>
      </c>
      <c r="S1517" s="17">
        <v>0</v>
      </c>
      <c r="T1517" s="8">
        <v>1</v>
      </c>
      <c r="U1517" s="10">
        <v>2</v>
      </c>
      <c r="V1517" s="10">
        <v>0</v>
      </c>
      <c r="W1517" s="10">
        <v>3</v>
      </c>
      <c r="X1517" s="10"/>
      <c r="Y1517" s="10">
        <v>0</v>
      </c>
      <c r="Z1517" s="10">
        <v>0</v>
      </c>
      <c r="AA1517" s="10">
        <v>0</v>
      </c>
      <c r="AB1517" s="10">
        <v>0</v>
      </c>
      <c r="AC1517" s="10">
        <v>0</v>
      </c>
      <c r="AD1517" s="10">
        <v>0</v>
      </c>
      <c r="AE1517" s="10">
        <v>9</v>
      </c>
      <c r="AF1517" s="10">
        <v>1</v>
      </c>
      <c r="AG1517" s="10">
        <v>2</v>
      </c>
      <c r="AH1517" s="12">
        <v>2</v>
      </c>
      <c r="AI1517" s="12">
        <v>2</v>
      </c>
      <c r="AJ1517" s="12">
        <v>0</v>
      </c>
      <c r="AK1517" s="12">
        <v>3</v>
      </c>
      <c r="AL1517" s="10">
        <v>0</v>
      </c>
      <c r="AM1517" s="10">
        <v>0</v>
      </c>
      <c r="AN1517" s="10">
        <v>0</v>
      </c>
      <c r="AO1517" s="10">
        <v>2</v>
      </c>
      <c r="AP1517" s="10">
        <v>30000</v>
      </c>
      <c r="AQ1517" s="10">
        <v>2</v>
      </c>
      <c r="AR1517" s="10">
        <v>4</v>
      </c>
      <c r="AS1517" s="12">
        <v>0</v>
      </c>
      <c r="AT1517" s="10" t="s">
        <v>153</v>
      </c>
      <c r="AU1517" s="10"/>
      <c r="AV1517" s="11" t="s">
        <v>171</v>
      </c>
      <c r="AW1517" s="10" t="s">
        <v>155</v>
      </c>
      <c r="AX1517" s="10">
        <v>10003002</v>
      </c>
      <c r="AY1517" s="10">
        <v>70106005</v>
      </c>
      <c r="AZ1517" s="11" t="s">
        <v>194</v>
      </c>
      <c r="BA1517" s="11">
        <v>0</v>
      </c>
      <c r="BB1517" s="17">
        <v>0</v>
      </c>
      <c r="BC1517" s="17">
        <v>0</v>
      </c>
      <c r="BD1517" s="39" t="s">
        <v>517</v>
      </c>
      <c r="BE1517" s="10">
        <v>0</v>
      </c>
      <c r="BF1517" s="8">
        <v>0</v>
      </c>
      <c r="BG1517" s="10">
        <v>0</v>
      </c>
      <c r="BH1517" s="10">
        <v>0</v>
      </c>
      <c r="BI1517" s="10">
        <v>0</v>
      </c>
      <c r="BJ1517" s="10">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20.1" customHeight="1" spans="3:76">
      <c r="C1518" s="10">
        <v>90010504</v>
      </c>
      <c r="D1518" s="11" t="s">
        <v>994</v>
      </c>
      <c r="E1518" s="10">
        <v>1</v>
      </c>
      <c r="F1518" s="12">
        <v>80000001</v>
      </c>
      <c r="G1518" s="10">
        <v>0</v>
      </c>
      <c r="H1518" s="10">
        <v>0</v>
      </c>
      <c r="I1518" s="10">
        <v>1</v>
      </c>
      <c r="J1518" s="10">
        <v>0</v>
      </c>
      <c r="K1518" s="10">
        <v>0</v>
      </c>
      <c r="L1518" s="10">
        <v>0</v>
      </c>
      <c r="M1518" s="10">
        <v>0</v>
      </c>
      <c r="N1518" s="8">
        <v>2</v>
      </c>
      <c r="O1518" s="10">
        <v>2</v>
      </c>
      <c r="P1518" s="10">
        <v>0.6</v>
      </c>
      <c r="Q1518" s="10">
        <v>0</v>
      </c>
      <c r="R1518" s="12">
        <v>0</v>
      </c>
      <c r="S1518" s="17">
        <v>0</v>
      </c>
      <c r="T1518" s="8">
        <v>1</v>
      </c>
      <c r="U1518" s="10">
        <v>2</v>
      </c>
      <c r="V1518" s="10">
        <v>0</v>
      </c>
      <c r="W1518" s="10">
        <v>0</v>
      </c>
      <c r="X1518" s="10"/>
      <c r="Y1518" s="10">
        <v>0</v>
      </c>
      <c r="Z1518" s="10">
        <v>0</v>
      </c>
      <c r="AA1518" s="10">
        <v>0</v>
      </c>
      <c r="AB1518" s="10">
        <v>0</v>
      </c>
      <c r="AC1518" s="10">
        <v>0</v>
      </c>
      <c r="AD1518" s="10">
        <v>0</v>
      </c>
      <c r="AE1518" s="8">
        <v>30</v>
      </c>
      <c r="AF1518" s="10">
        <v>0</v>
      </c>
      <c r="AG1518" s="10">
        <v>0</v>
      </c>
      <c r="AH1518" s="12">
        <v>2</v>
      </c>
      <c r="AI1518" s="12">
        <v>0</v>
      </c>
      <c r="AJ1518" s="12">
        <v>0</v>
      </c>
      <c r="AK1518" s="12">
        <v>0</v>
      </c>
      <c r="AL1518" s="10">
        <v>0</v>
      </c>
      <c r="AM1518" s="10">
        <v>0</v>
      </c>
      <c r="AN1518" s="10">
        <v>0</v>
      </c>
      <c r="AO1518" s="10">
        <v>0</v>
      </c>
      <c r="AP1518" s="10">
        <v>1000</v>
      </c>
      <c r="AQ1518" s="10">
        <v>0</v>
      </c>
      <c r="AR1518" s="10">
        <v>0</v>
      </c>
      <c r="AS1518" s="12">
        <v>90104002</v>
      </c>
      <c r="AT1518" s="10" t="s">
        <v>153</v>
      </c>
      <c r="AU1518" s="10"/>
      <c r="AV1518" s="11" t="s">
        <v>171</v>
      </c>
      <c r="AW1518" s="10" t="s">
        <v>388</v>
      </c>
      <c r="AX1518" s="10">
        <v>0</v>
      </c>
      <c r="AY1518" s="10">
        <v>0</v>
      </c>
      <c r="AZ1518" s="11" t="s">
        <v>156</v>
      </c>
      <c r="BA1518" s="11" t="s">
        <v>153</v>
      </c>
      <c r="BB1518" s="17">
        <v>0</v>
      </c>
      <c r="BC1518" s="17">
        <v>0</v>
      </c>
      <c r="BD1518" s="39" t="s">
        <v>1709</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90010505</v>
      </c>
      <c r="D1519" s="9" t="s">
        <v>1681</v>
      </c>
      <c r="E1519" s="10">
        <v>1</v>
      </c>
      <c r="F1519" s="12">
        <v>80000001</v>
      </c>
      <c r="G1519" s="10">
        <v>0</v>
      </c>
      <c r="H1519" s="10">
        <v>0</v>
      </c>
      <c r="I1519" s="10">
        <v>1</v>
      </c>
      <c r="J1519" s="10">
        <v>0</v>
      </c>
      <c r="K1519" s="10">
        <v>0</v>
      </c>
      <c r="L1519" s="8">
        <v>0</v>
      </c>
      <c r="M1519" s="8">
        <v>0</v>
      </c>
      <c r="N1519" s="8">
        <v>2</v>
      </c>
      <c r="O1519" s="8">
        <v>1</v>
      </c>
      <c r="P1519" s="8">
        <v>0.6</v>
      </c>
      <c r="Q1519" s="8">
        <v>0</v>
      </c>
      <c r="R1519" s="12">
        <v>0</v>
      </c>
      <c r="S1519" s="8">
        <v>0</v>
      </c>
      <c r="T1519" s="8">
        <v>1</v>
      </c>
      <c r="U1519" s="8">
        <v>2</v>
      </c>
      <c r="V1519" s="8">
        <v>0</v>
      </c>
      <c r="W1519" s="8">
        <v>0</v>
      </c>
      <c r="X1519" s="8"/>
      <c r="Y1519" s="8">
        <v>0</v>
      </c>
      <c r="Z1519" s="8">
        <v>0</v>
      </c>
      <c r="AA1519" s="8">
        <v>0</v>
      </c>
      <c r="AB1519" s="8">
        <v>0</v>
      </c>
      <c r="AC1519" s="8">
        <v>0</v>
      </c>
      <c r="AD1519" s="8">
        <v>0</v>
      </c>
      <c r="AE1519" s="8">
        <v>20</v>
      </c>
      <c r="AF1519" s="8">
        <v>0</v>
      </c>
      <c r="AG1519" s="8">
        <v>0</v>
      </c>
      <c r="AH1519" s="12">
        <v>2</v>
      </c>
      <c r="AI1519" s="12">
        <v>2</v>
      </c>
      <c r="AJ1519" s="12">
        <v>0</v>
      </c>
      <c r="AK1519" s="12">
        <v>1.5</v>
      </c>
      <c r="AL1519" s="8">
        <v>0</v>
      </c>
      <c r="AM1519" s="8">
        <v>0</v>
      </c>
      <c r="AN1519" s="8">
        <v>0</v>
      </c>
      <c r="AO1519" s="8">
        <v>1</v>
      </c>
      <c r="AP1519" s="8">
        <v>3000</v>
      </c>
      <c r="AQ1519" s="8">
        <v>0.5</v>
      </c>
      <c r="AR1519" s="8">
        <v>0</v>
      </c>
      <c r="AS1519" s="12">
        <v>0</v>
      </c>
      <c r="AT1519" s="8" t="s">
        <v>153</v>
      </c>
      <c r="AU1519" s="8"/>
      <c r="AV1519" s="11" t="s">
        <v>171</v>
      </c>
      <c r="AW1519" s="8" t="s">
        <v>155</v>
      </c>
      <c r="AX1519" s="10">
        <v>0</v>
      </c>
      <c r="AY1519" s="10">
        <v>0</v>
      </c>
      <c r="AZ1519" s="9" t="s">
        <v>1179</v>
      </c>
      <c r="BA1519" s="8" t="s">
        <v>1710</v>
      </c>
      <c r="BB1519" s="17">
        <v>0</v>
      </c>
      <c r="BC1519" s="17">
        <v>0</v>
      </c>
      <c r="BD1519" s="23" t="s">
        <v>818</v>
      </c>
      <c r="BE1519" s="8">
        <v>0</v>
      </c>
      <c r="BF1519" s="8">
        <v>0</v>
      </c>
      <c r="BG1519" s="8">
        <v>0</v>
      </c>
      <c r="BH1519" s="8">
        <v>0</v>
      </c>
      <c r="BI1519" s="8">
        <v>0</v>
      </c>
      <c r="BJ1519" s="8">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90010901</v>
      </c>
      <c r="D1520" s="133" t="s">
        <v>2131</v>
      </c>
      <c r="E1520" s="8">
        <v>1</v>
      </c>
      <c r="F1520" s="12">
        <v>80000001</v>
      </c>
      <c r="G1520" s="10">
        <f>C1521</f>
        <v>90010902</v>
      </c>
      <c r="H1520" s="10">
        <v>0</v>
      </c>
      <c r="I1520" s="8">
        <v>27</v>
      </c>
      <c r="J1520" s="8">
        <v>2</v>
      </c>
      <c r="K1520" s="8">
        <v>0</v>
      </c>
      <c r="L1520" s="10">
        <v>0</v>
      </c>
      <c r="M1520" s="10">
        <v>0</v>
      </c>
      <c r="N1520" s="10">
        <v>2</v>
      </c>
      <c r="O1520" s="10">
        <v>2</v>
      </c>
      <c r="P1520" s="10">
        <v>0.95</v>
      </c>
      <c r="Q1520" s="10">
        <v>0</v>
      </c>
      <c r="R1520" s="12">
        <v>0</v>
      </c>
      <c r="S1520" s="17">
        <v>0</v>
      </c>
      <c r="T1520" s="8">
        <v>1</v>
      </c>
      <c r="U1520" s="10">
        <v>2</v>
      </c>
      <c r="V1520" s="10">
        <v>0</v>
      </c>
      <c r="W1520" s="10">
        <v>1.2</v>
      </c>
      <c r="X1520" s="10"/>
      <c r="Y1520" s="10">
        <v>500</v>
      </c>
      <c r="Z1520" s="10">
        <v>0</v>
      </c>
      <c r="AA1520" s="10">
        <v>0</v>
      </c>
      <c r="AB1520" s="10">
        <v>0</v>
      </c>
      <c r="AC1520" s="10">
        <v>0</v>
      </c>
      <c r="AD1520" s="10">
        <v>0</v>
      </c>
      <c r="AE1520" s="10">
        <v>6</v>
      </c>
      <c r="AF1520" s="10">
        <v>1</v>
      </c>
      <c r="AG1520" s="10">
        <v>3</v>
      </c>
      <c r="AH1520" s="12">
        <v>2</v>
      </c>
      <c r="AI1520" s="12">
        <v>1</v>
      </c>
      <c r="AJ1520" s="12">
        <v>0</v>
      </c>
      <c r="AK1520" s="12">
        <v>7</v>
      </c>
      <c r="AL1520" s="10">
        <v>0</v>
      </c>
      <c r="AM1520" s="10">
        <v>0</v>
      </c>
      <c r="AN1520" s="10">
        <v>6</v>
      </c>
      <c r="AO1520" s="10">
        <v>0.25</v>
      </c>
      <c r="AP1520" s="10">
        <v>6000</v>
      </c>
      <c r="AQ1520" s="10">
        <v>0</v>
      </c>
      <c r="AR1520" s="10">
        <v>0</v>
      </c>
      <c r="AS1520" s="12">
        <v>0</v>
      </c>
      <c r="AT1520" s="10">
        <v>92014001</v>
      </c>
      <c r="AU1520" s="10"/>
      <c r="AV1520" s="11" t="s">
        <v>419</v>
      </c>
      <c r="AW1520" s="10" t="s">
        <v>420</v>
      </c>
      <c r="AX1520" s="10">
        <v>10002001</v>
      </c>
      <c r="AY1520" s="10">
        <v>21101040</v>
      </c>
      <c r="AZ1520" s="11" t="s">
        <v>215</v>
      </c>
      <c r="BA1520" s="11" t="s">
        <v>421</v>
      </c>
      <c r="BB1520" s="17">
        <v>0</v>
      </c>
      <c r="BC1520" s="17">
        <v>0</v>
      </c>
      <c r="BD1520" s="22"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10">
        <v>0</v>
      </c>
      <c r="BF1520" s="8">
        <v>0</v>
      </c>
      <c r="BG1520" s="10">
        <v>0</v>
      </c>
      <c r="BH1520" s="10">
        <v>0</v>
      </c>
      <c r="BI1520" s="10">
        <v>0</v>
      </c>
      <c r="BJ1520" s="10">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19.5" customHeight="1" spans="3:76">
      <c r="C1521" s="8">
        <v>90010902</v>
      </c>
      <c r="D1521" s="133" t="s">
        <v>2132</v>
      </c>
      <c r="E1521" s="8">
        <v>1</v>
      </c>
      <c r="F1521" s="12">
        <v>80000001</v>
      </c>
      <c r="G1521" s="8">
        <v>62021203</v>
      </c>
      <c r="H1521" s="8">
        <v>0</v>
      </c>
      <c r="I1521" s="8">
        <v>32</v>
      </c>
      <c r="J1521" s="8">
        <v>2</v>
      </c>
      <c r="K1521" s="8">
        <v>0</v>
      </c>
      <c r="L1521" s="10">
        <v>0</v>
      </c>
      <c r="M1521" s="10">
        <v>0</v>
      </c>
      <c r="N1521" s="10">
        <v>2</v>
      </c>
      <c r="O1521" s="10">
        <v>2</v>
      </c>
      <c r="P1521" s="10">
        <v>0.95</v>
      </c>
      <c r="Q1521" s="10">
        <v>0</v>
      </c>
      <c r="R1521" s="12">
        <v>0</v>
      </c>
      <c r="S1521" s="17">
        <v>0</v>
      </c>
      <c r="T1521" s="8">
        <v>1</v>
      </c>
      <c r="U1521" s="10">
        <v>2</v>
      </c>
      <c r="V1521" s="10">
        <v>0</v>
      </c>
      <c r="W1521" s="10">
        <v>2.5</v>
      </c>
      <c r="X1521" s="10"/>
      <c r="Y1521" s="10">
        <v>1500</v>
      </c>
      <c r="Z1521" s="10">
        <v>0</v>
      </c>
      <c r="AA1521" s="10">
        <v>0</v>
      </c>
      <c r="AB1521" s="10">
        <v>0</v>
      </c>
      <c r="AC1521" s="10">
        <v>0</v>
      </c>
      <c r="AD1521" s="10">
        <v>0</v>
      </c>
      <c r="AE1521" s="10">
        <v>12</v>
      </c>
      <c r="AF1521" s="10">
        <v>1</v>
      </c>
      <c r="AG1521" s="10">
        <v>3</v>
      </c>
      <c r="AH1521" s="12">
        <v>2</v>
      </c>
      <c r="AI1521" s="12">
        <v>2</v>
      </c>
      <c r="AJ1521" s="12">
        <v>0</v>
      </c>
      <c r="AK1521" s="12">
        <v>4</v>
      </c>
      <c r="AL1521" s="10">
        <v>0</v>
      </c>
      <c r="AM1521" s="10">
        <v>3</v>
      </c>
      <c r="AN1521" s="10">
        <v>0</v>
      </c>
      <c r="AO1521" s="10">
        <v>0.25</v>
      </c>
      <c r="AP1521" s="10">
        <v>2000</v>
      </c>
      <c r="AQ1521" s="10">
        <v>0</v>
      </c>
      <c r="AR1521" s="10">
        <v>10</v>
      </c>
      <c r="AS1521" s="12">
        <v>0</v>
      </c>
      <c r="AT1521" s="10">
        <v>92002001</v>
      </c>
      <c r="AU1521" s="10"/>
      <c r="AV1521" s="11" t="s">
        <v>171</v>
      </c>
      <c r="AW1521" s="10" t="s">
        <v>155</v>
      </c>
      <c r="AX1521" s="10">
        <v>10003002</v>
      </c>
      <c r="AY1521" s="10">
        <v>21101030</v>
      </c>
      <c r="AZ1521" s="11" t="s">
        <v>194</v>
      </c>
      <c r="BA1521" s="11">
        <v>0</v>
      </c>
      <c r="BB1521" s="17">
        <v>0</v>
      </c>
      <c r="BC1521" s="17">
        <v>0</v>
      </c>
      <c r="BD1521" s="22"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10">
        <v>90010903</v>
      </c>
      <c r="D1522" s="133" t="s">
        <v>2133</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8">
        <v>90010904</v>
      </c>
      <c r="D1523" s="11" t="s">
        <v>2134</v>
      </c>
      <c r="E1523" s="10">
        <v>1</v>
      </c>
      <c r="F1523" s="12">
        <v>80000001</v>
      </c>
      <c r="G1523" s="10">
        <v>0</v>
      </c>
      <c r="H1523" s="10">
        <v>0</v>
      </c>
      <c r="I1523" s="10">
        <v>1</v>
      </c>
      <c r="J1523" s="10">
        <v>0</v>
      </c>
      <c r="K1523" s="10">
        <v>0</v>
      </c>
      <c r="L1523" s="10">
        <v>0</v>
      </c>
      <c r="M1523" s="10">
        <v>0</v>
      </c>
      <c r="N1523" s="8">
        <v>1</v>
      </c>
      <c r="O1523" s="10">
        <v>0</v>
      </c>
      <c r="P1523" s="10">
        <v>0</v>
      </c>
      <c r="Q1523" s="10">
        <v>0</v>
      </c>
      <c r="R1523" s="12">
        <v>0</v>
      </c>
      <c r="S1523" s="17">
        <v>0</v>
      </c>
      <c r="T1523" s="8">
        <v>1</v>
      </c>
      <c r="U1523" s="10">
        <v>2</v>
      </c>
      <c r="V1523" s="10">
        <v>0</v>
      </c>
      <c r="W1523" s="10">
        <v>3</v>
      </c>
      <c r="X1523" s="10"/>
      <c r="Y1523" s="10">
        <v>0</v>
      </c>
      <c r="Z1523" s="10">
        <v>0</v>
      </c>
      <c r="AA1523" s="10">
        <v>0</v>
      </c>
      <c r="AB1523" s="10">
        <v>0</v>
      </c>
      <c r="AC1523" s="10">
        <v>0</v>
      </c>
      <c r="AD1523" s="10">
        <v>0</v>
      </c>
      <c r="AE1523" s="10">
        <v>9</v>
      </c>
      <c r="AF1523" s="10">
        <v>1</v>
      </c>
      <c r="AG1523" s="10">
        <v>2</v>
      </c>
      <c r="AH1523" s="12">
        <v>2</v>
      </c>
      <c r="AI1523" s="12">
        <v>2</v>
      </c>
      <c r="AJ1523" s="12">
        <v>0</v>
      </c>
      <c r="AK1523" s="12">
        <v>3</v>
      </c>
      <c r="AL1523" s="10">
        <v>0</v>
      </c>
      <c r="AM1523" s="10">
        <v>0</v>
      </c>
      <c r="AN1523" s="10">
        <v>0</v>
      </c>
      <c r="AO1523" s="10">
        <v>0.5</v>
      </c>
      <c r="AP1523" s="10">
        <v>2000</v>
      </c>
      <c r="AQ1523" s="10">
        <v>0</v>
      </c>
      <c r="AR1523" s="10">
        <v>20</v>
      </c>
      <c r="AS1523" s="12">
        <v>0</v>
      </c>
      <c r="AT1523" s="10" t="s">
        <v>153</v>
      </c>
      <c r="AU1523" s="10"/>
      <c r="AV1523" s="11" t="s">
        <v>171</v>
      </c>
      <c r="AW1523" s="10" t="s">
        <v>155</v>
      </c>
      <c r="AX1523" s="10">
        <v>10003002</v>
      </c>
      <c r="AY1523" s="10">
        <v>70106005</v>
      </c>
      <c r="AZ1523" s="11" t="s">
        <v>659</v>
      </c>
      <c r="BA1523" s="11">
        <v>0</v>
      </c>
      <c r="BB1523" s="17">
        <v>0</v>
      </c>
      <c r="BC1523" s="17">
        <v>0</v>
      </c>
      <c r="BD1523" s="39" t="s">
        <v>2135</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10">
        <v>90010905</v>
      </c>
      <c r="D1524" s="11" t="s">
        <v>2136</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1</v>
      </c>
      <c r="AJ1524" s="12">
        <v>0</v>
      </c>
      <c r="AK1524" s="12">
        <v>5</v>
      </c>
      <c r="AL1524" s="10">
        <v>0</v>
      </c>
      <c r="AM1524" s="10">
        <v>0</v>
      </c>
      <c r="AN1524" s="10">
        <v>0</v>
      </c>
      <c r="AO1524" s="10">
        <v>0.5</v>
      </c>
      <c r="AP1524" s="10">
        <v>2000</v>
      </c>
      <c r="AQ1524" s="10">
        <v>0</v>
      </c>
      <c r="AR1524" s="10">
        <v>20</v>
      </c>
      <c r="AS1524" s="12">
        <v>0</v>
      </c>
      <c r="AT1524" s="10" t="s">
        <v>153</v>
      </c>
      <c r="AU1524" s="10"/>
      <c r="AV1524" s="11" t="s">
        <v>171</v>
      </c>
      <c r="AW1524" s="10" t="s">
        <v>155</v>
      </c>
      <c r="AX1524" s="10">
        <v>0</v>
      </c>
      <c r="AY1524" s="10">
        <v>70106005</v>
      </c>
      <c r="AZ1524" s="11" t="s">
        <v>710</v>
      </c>
      <c r="BA1524" s="234" t="s">
        <v>2137</v>
      </c>
      <c r="BB1524" s="17">
        <v>0</v>
      </c>
      <c r="BC1524" s="17">
        <v>0</v>
      </c>
      <c r="BD1524" s="39" t="s">
        <v>2138</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8">
        <v>90010906</v>
      </c>
      <c r="D1525" s="9" t="s">
        <v>2139</v>
      </c>
      <c r="E1525" s="8">
        <v>1</v>
      </c>
      <c r="F1525" s="12">
        <v>80000001</v>
      </c>
      <c r="G1525" s="8">
        <v>0</v>
      </c>
      <c r="H1525" s="8">
        <v>0</v>
      </c>
      <c r="I1525" s="8">
        <v>5</v>
      </c>
      <c r="J1525" s="8">
        <v>3</v>
      </c>
      <c r="K1525" s="8">
        <v>0</v>
      </c>
      <c r="L1525" s="8">
        <v>0</v>
      </c>
      <c r="M1525" s="8">
        <v>0</v>
      </c>
      <c r="N1525" s="8">
        <v>1</v>
      </c>
      <c r="O1525" s="8">
        <v>0</v>
      </c>
      <c r="P1525" s="8">
        <v>0</v>
      </c>
      <c r="Q1525" s="8">
        <v>0</v>
      </c>
      <c r="R1525" s="12">
        <v>0</v>
      </c>
      <c r="S1525" s="8">
        <v>0</v>
      </c>
      <c r="T1525" s="8">
        <v>1</v>
      </c>
      <c r="U1525" s="8">
        <v>2</v>
      </c>
      <c r="V1525" s="8">
        <v>0</v>
      </c>
      <c r="W1525" s="8">
        <v>1.5</v>
      </c>
      <c r="X1525" s="8"/>
      <c r="Y1525" s="8">
        <v>10</v>
      </c>
      <c r="Z1525" s="8">
        <v>1</v>
      </c>
      <c r="AA1525" s="8">
        <v>0</v>
      </c>
      <c r="AB1525" s="8">
        <v>0</v>
      </c>
      <c r="AC1525" s="8">
        <v>0</v>
      </c>
      <c r="AD1525" s="8">
        <v>0</v>
      </c>
      <c r="AE1525" s="8">
        <v>5</v>
      </c>
      <c r="AF1525" s="8">
        <v>1</v>
      </c>
      <c r="AG1525" s="8">
        <v>2</v>
      </c>
      <c r="AH1525" s="12">
        <v>7</v>
      </c>
      <c r="AI1525" s="12">
        <v>0</v>
      </c>
      <c r="AJ1525" s="12">
        <v>0</v>
      </c>
      <c r="AK1525" s="12">
        <v>7</v>
      </c>
      <c r="AL1525" s="8">
        <v>0</v>
      </c>
      <c r="AM1525" s="8">
        <v>0</v>
      </c>
      <c r="AN1525" s="8">
        <v>0</v>
      </c>
      <c r="AO1525" s="8">
        <v>0.5</v>
      </c>
      <c r="AP1525" s="8">
        <v>3000</v>
      </c>
      <c r="AQ1525" s="8">
        <v>0</v>
      </c>
      <c r="AR1525" s="8">
        <v>0</v>
      </c>
      <c r="AS1525" s="12">
        <v>0</v>
      </c>
      <c r="AT1525" s="8" t="s">
        <v>153</v>
      </c>
      <c r="AU1525" s="8"/>
      <c r="AV1525" s="9" t="s">
        <v>158</v>
      </c>
      <c r="AW1525" s="8" t="s">
        <v>159</v>
      </c>
      <c r="AX1525" s="10">
        <v>10000007</v>
      </c>
      <c r="AY1525" s="10">
        <v>21000020</v>
      </c>
      <c r="AZ1525" s="9" t="s">
        <v>2048</v>
      </c>
      <c r="BA1525" s="8">
        <v>0</v>
      </c>
      <c r="BB1525" s="17">
        <v>0</v>
      </c>
      <c r="BC1525" s="17">
        <v>0</v>
      </c>
      <c r="BD1525" s="22" t="s">
        <v>2108</v>
      </c>
      <c r="BE1525" s="8">
        <v>0</v>
      </c>
      <c r="BF1525" s="8">
        <v>0</v>
      </c>
      <c r="BG1525" s="8">
        <v>0</v>
      </c>
      <c r="BH1525" s="8">
        <v>0</v>
      </c>
      <c r="BI1525" s="8">
        <v>0</v>
      </c>
      <c r="BJ1525" s="8">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90010907</v>
      </c>
      <c r="D1526" s="9" t="s">
        <v>2140</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3</v>
      </c>
      <c r="AH1526" s="12">
        <v>2</v>
      </c>
      <c r="AI1526" s="12">
        <v>1</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2062</v>
      </c>
      <c r="BA1526" s="8">
        <v>0</v>
      </c>
      <c r="BB1526" s="17">
        <v>0</v>
      </c>
      <c r="BC1526" s="17">
        <v>0</v>
      </c>
      <c r="BD1526" s="22" t="s">
        <v>2108</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20.1" customHeight="1" spans="3:76">
      <c r="C1527" s="28">
        <v>90010908</v>
      </c>
      <c r="D1527" s="59" t="s">
        <v>2141</v>
      </c>
      <c r="E1527" s="60">
        <v>1</v>
      </c>
      <c r="F1527" s="12">
        <v>80000001</v>
      </c>
      <c r="G1527" s="60">
        <v>0</v>
      </c>
      <c r="H1527" s="60">
        <v>0</v>
      </c>
      <c r="I1527" s="60">
        <v>1</v>
      </c>
      <c r="J1527" s="60">
        <v>0</v>
      </c>
      <c r="K1527" s="60">
        <v>0</v>
      </c>
      <c r="L1527" s="60">
        <v>0</v>
      </c>
      <c r="M1527" s="60">
        <v>0</v>
      </c>
      <c r="N1527" s="60">
        <v>1</v>
      </c>
      <c r="O1527" s="60">
        <v>0</v>
      </c>
      <c r="P1527" s="60">
        <v>0</v>
      </c>
      <c r="Q1527" s="60">
        <v>0</v>
      </c>
      <c r="R1527" s="30">
        <v>0</v>
      </c>
      <c r="S1527" s="62">
        <v>0</v>
      </c>
      <c r="T1527" s="28">
        <v>1</v>
      </c>
      <c r="U1527" s="60">
        <v>1</v>
      </c>
      <c r="V1527" s="60">
        <v>0</v>
      </c>
      <c r="W1527" s="60">
        <v>1.5</v>
      </c>
      <c r="X1527" s="60"/>
      <c r="Y1527" s="60">
        <v>0</v>
      </c>
      <c r="Z1527" s="60">
        <v>0</v>
      </c>
      <c r="AA1527" s="60">
        <v>0</v>
      </c>
      <c r="AB1527" s="60">
        <v>0</v>
      </c>
      <c r="AC1527" s="60">
        <v>1</v>
      </c>
      <c r="AD1527" s="60">
        <v>0</v>
      </c>
      <c r="AE1527" s="60">
        <v>5</v>
      </c>
      <c r="AF1527" s="60">
        <v>1</v>
      </c>
      <c r="AG1527" s="60">
        <v>3</v>
      </c>
      <c r="AH1527" s="30">
        <v>2</v>
      </c>
      <c r="AI1527" s="30">
        <v>1</v>
      </c>
      <c r="AJ1527" s="30">
        <v>0</v>
      </c>
      <c r="AK1527" s="30">
        <v>6</v>
      </c>
      <c r="AL1527" s="60">
        <v>0</v>
      </c>
      <c r="AM1527" s="60">
        <v>0</v>
      </c>
      <c r="AN1527" s="60">
        <v>0</v>
      </c>
      <c r="AO1527" s="60">
        <v>0</v>
      </c>
      <c r="AP1527" s="60">
        <v>5000</v>
      </c>
      <c r="AQ1527" s="60">
        <v>0.2</v>
      </c>
      <c r="AR1527" s="60">
        <v>0</v>
      </c>
      <c r="AS1527" s="30">
        <v>0</v>
      </c>
      <c r="AT1527" s="60" t="s">
        <v>153</v>
      </c>
      <c r="AU1527" s="60"/>
      <c r="AV1527" s="59" t="s">
        <v>153</v>
      </c>
      <c r="AW1527" s="60" t="s">
        <v>563</v>
      </c>
      <c r="AX1527" s="60">
        <v>10000006</v>
      </c>
      <c r="AY1527" s="121">
        <v>60000004</v>
      </c>
      <c r="AZ1527" s="59" t="s">
        <v>564</v>
      </c>
      <c r="BA1527" s="59" t="s">
        <v>153</v>
      </c>
      <c r="BB1527" s="62">
        <v>0</v>
      </c>
      <c r="BC1527" s="62">
        <v>0</v>
      </c>
      <c r="BD1527" s="95"/>
      <c r="BE1527" s="60">
        <v>0</v>
      </c>
      <c r="BF1527" s="28">
        <v>0</v>
      </c>
      <c r="BG1527" s="60">
        <v>0</v>
      </c>
      <c r="BH1527" s="60">
        <v>0</v>
      </c>
      <c r="BI1527" s="60">
        <v>0</v>
      </c>
      <c r="BJ1527" s="60">
        <v>0</v>
      </c>
      <c r="BK1527" s="68">
        <v>0</v>
      </c>
      <c r="BL1527" s="30">
        <v>1</v>
      </c>
      <c r="BM1527" s="30">
        <v>0</v>
      </c>
      <c r="BN1527" s="30">
        <v>0</v>
      </c>
      <c r="BO1527" s="30">
        <v>0</v>
      </c>
      <c r="BP1527" s="30">
        <v>0</v>
      </c>
      <c r="BQ1527" s="30">
        <v>0</v>
      </c>
      <c r="BR1527" s="12">
        <v>0</v>
      </c>
      <c r="BS1527" s="12"/>
      <c r="BT1527" s="12"/>
      <c r="BU1527" s="12"/>
      <c r="BV1527" s="30">
        <v>0</v>
      </c>
      <c r="BW1527" s="30">
        <v>0</v>
      </c>
      <c r="BX1527" s="30">
        <v>0</v>
      </c>
    </row>
    <row r="1528" ht="20.1" customHeight="1" spans="3:76">
      <c r="C1528" s="8">
        <v>90010909</v>
      </c>
      <c r="D1528" s="9" t="s">
        <v>2142</v>
      </c>
      <c r="E1528" s="8">
        <v>0</v>
      </c>
      <c r="F1528" s="12">
        <v>80000001</v>
      </c>
      <c r="G1528" s="8">
        <v>0</v>
      </c>
      <c r="H1528" s="8">
        <v>0</v>
      </c>
      <c r="I1528" s="8">
        <v>10</v>
      </c>
      <c r="J1528" s="8">
        <v>3</v>
      </c>
      <c r="K1528" s="8">
        <v>0</v>
      </c>
      <c r="L1528" s="8">
        <v>0</v>
      </c>
      <c r="M1528" s="8">
        <v>0</v>
      </c>
      <c r="N1528" s="8">
        <v>2</v>
      </c>
      <c r="O1528" s="8">
        <v>1</v>
      </c>
      <c r="P1528" s="8">
        <v>0.1</v>
      </c>
      <c r="Q1528" s="8">
        <v>0</v>
      </c>
      <c r="R1528" s="12">
        <v>3</v>
      </c>
      <c r="S1528" s="8">
        <v>0</v>
      </c>
      <c r="T1528" s="8">
        <v>1</v>
      </c>
      <c r="U1528" s="8">
        <v>2</v>
      </c>
      <c r="V1528" s="8">
        <v>0</v>
      </c>
      <c r="W1528" s="8">
        <v>3</v>
      </c>
      <c r="X1528" s="8"/>
      <c r="Y1528" s="8">
        <v>350</v>
      </c>
      <c r="Z1528" s="8">
        <v>1</v>
      </c>
      <c r="AA1528" s="8">
        <v>0</v>
      </c>
      <c r="AB1528" s="8">
        <v>0</v>
      </c>
      <c r="AC1528" s="8">
        <v>0</v>
      </c>
      <c r="AD1528" s="8">
        <v>0</v>
      </c>
      <c r="AE1528" s="8">
        <v>9</v>
      </c>
      <c r="AF1528" s="8">
        <v>1</v>
      </c>
      <c r="AG1528" s="8">
        <v>3</v>
      </c>
      <c r="AH1528" s="12">
        <v>2</v>
      </c>
      <c r="AI1528" s="12">
        <v>1</v>
      </c>
      <c r="AJ1528" s="12">
        <v>0</v>
      </c>
      <c r="AK1528" s="12">
        <v>6</v>
      </c>
      <c r="AL1528" s="8">
        <v>0</v>
      </c>
      <c r="AM1528" s="8">
        <v>0</v>
      </c>
      <c r="AN1528" s="8">
        <v>0</v>
      </c>
      <c r="AO1528" s="8">
        <v>1</v>
      </c>
      <c r="AP1528" s="8">
        <v>3000</v>
      </c>
      <c r="AQ1528" s="8">
        <v>4</v>
      </c>
      <c r="AR1528" s="8">
        <v>0</v>
      </c>
      <c r="AS1528" s="12">
        <v>0</v>
      </c>
      <c r="AT1528" s="8" t="s">
        <v>153</v>
      </c>
      <c r="AU1528" s="8"/>
      <c r="AV1528" s="9" t="s">
        <v>161</v>
      </c>
      <c r="AW1528" s="8" t="s">
        <v>162</v>
      </c>
      <c r="AX1528" s="10">
        <v>10000015</v>
      </c>
      <c r="AY1528" s="10">
        <v>21000030</v>
      </c>
      <c r="AZ1528" s="9" t="s">
        <v>1904</v>
      </c>
      <c r="BA1528" s="8">
        <v>0</v>
      </c>
      <c r="BB1528" s="17">
        <v>0</v>
      </c>
      <c r="BC1528" s="17">
        <v>0</v>
      </c>
      <c r="BD1528" s="21"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8">
        <v>0</v>
      </c>
      <c r="BF1528" s="8">
        <v>0</v>
      </c>
      <c r="BG1528" s="8">
        <v>0</v>
      </c>
      <c r="BH1528" s="8">
        <v>0</v>
      </c>
      <c r="BI1528" s="8">
        <v>0</v>
      </c>
      <c r="BJ1528" s="8">
        <v>0</v>
      </c>
      <c r="BK1528" s="25">
        <v>0</v>
      </c>
      <c r="BL1528" s="12">
        <v>0</v>
      </c>
      <c r="BM1528" s="12">
        <v>0</v>
      </c>
      <c r="BN1528" s="12">
        <v>0</v>
      </c>
      <c r="BO1528" s="12">
        <v>0</v>
      </c>
      <c r="BP1528" s="12">
        <v>0</v>
      </c>
      <c r="BQ1528" s="12">
        <v>0</v>
      </c>
      <c r="BR1528" s="12">
        <v>0</v>
      </c>
      <c r="BS1528" s="12"/>
      <c r="BT1528" s="12"/>
      <c r="BU1528" s="12"/>
      <c r="BV1528" s="12">
        <v>0</v>
      </c>
      <c r="BW1528" s="12">
        <v>0</v>
      </c>
      <c r="BX1528" s="12">
        <v>0</v>
      </c>
    </row>
    <row r="1529" ht="20.1" customHeight="1" spans="3:76">
      <c r="C1529" s="140">
        <v>90010911</v>
      </c>
      <c r="D1529" s="141" t="s">
        <v>2143</v>
      </c>
      <c r="E1529" s="140">
        <v>1</v>
      </c>
      <c r="F1529" s="12">
        <v>80000001</v>
      </c>
      <c r="G1529" s="140">
        <v>0</v>
      </c>
      <c r="H1529" s="140">
        <v>0</v>
      </c>
      <c r="I1529" s="140">
        <v>1</v>
      </c>
      <c r="J1529" s="140">
        <v>0</v>
      </c>
      <c r="K1529" s="140">
        <v>0</v>
      </c>
      <c r="L1529" s="142">
        <v>0</v>
      </c>
      <c r="M1529" s="142">
        <v>0</v>
      </c>
      <c r="N1529" s="142">
        <v>2</v>
      </c>
      <c r="O1529" s="142">
        <v>10</v>
      </c>
      <c r="P1529" s="142">
        <v>0.5</v>
      </c>
      <c r="Q1529" s="142">
        <v>0</v>
      </c>
      <c r="R1529" s="148">
        <v>1</v>
      </c>
      <c r="S1529" s="142">
        <v>0</v>
      </c>
      <c r="T1529" s="142">
        <v>1</v>
      </c>
      <c r="U1529" s="142">
        <v>1</v>
      </c>
      <c r="V1529" s="142">
        <v>0</v>
      </c>
      <c r="W1529" s="142">
        <v>0</v>
      </c>
      <c r="X1529" s="142"/>
      <c r="Y1529" s="142">
        <v>0</v>
      </c>
      <c r="Z1529" s="142">
        <v>0</v>
      </c>
      <c r="AA1529" s="142">
        <v>0</v>
      </c>
      <c r="AB1529" s="142">
        <v>0</v>
      </c>
      <c r="AC1529" s="142">
        <v>0</v>
      </c>
      <c r="AD1529" s="142">
        <v>1</v>
      </c>
      <c r="AE1529" s="142">
        <v>15</v>
      </c>
      <c r="AF1529" s="142">
        <v>1</v>
      </c>
      <c r="AG1529" s="142">
        <v>2</v>
      </c>
      <c r="AH1529" s="148">
        <v>1</v>
      </c>
      <c r="AI1529" s="148">
        <v>0</v>
      </c>
      <c r="AJ1529" s="148">
        <v>0</v>
      </c>
      <c r="AK1529" s="148">
        <v>0</v>
      </c>
      <c r="AL1529" s="142">
        <v>0</v>
      </c>
      <c r="AM1529" s="142">
        <v>0</v>
      </c>
      <c r="AN1529" s="142">
        <v>0</v>
      </c>
      <c r="AO1529" s="142">
        <v>0</v>
      </c>
      <c r="AP1529" s="142">
        <v>2000</v>
      </c>
      <c r="AQ1529" s="142">
        <v>0</v>
      </c>
      <c r="AR1529" s="142">
        <v>0</v>
      </c>
      <c r="AS1529" s="148">
        <v>90104051</v>
      </c>
      <c r="AT1529" s="153">
        <v>0</v>
      </c>
      <c r="AU1529" s="153"/>
      <c r="AV1529" s="146" t="s">
        <v>154</v>
      </c>
      <c r="AW1529" s="142">
        <v>0</v>
      </c>
      <c r="AX1529" s="140">
        <v>0</v>
      </c>
      <c r="AY1529" s="140">
        <v>0</v>
      </c>
      <c r="AZ1529" s="141" t="s">
        <v>1179</v>
      </c>
      <c r="BA1529" s="142" t="s">
        <v>2144</v>
      </c>
      <c r="BB1529" s="149">
        <v>0</v>
      </c>
      <c r="BC1529" s="149">
        <v>0</v>
      </c>
      <c r="BD1529" s="157" t="s">
        <v>2145</v>
      </c>
      <c r="BE1529" s="142">
        <v>0</v>
      </c>
      <c r="BF1529" s="142">
        <v>0</v>
      </c>
      <c r="BG1529" s="142">
        <v>0</v>
      </c>
      <c r="BH1529" s="142">
        <v>0</v>
      </c>
      <c r="BI1529" s="142">
        <v>0</v>
      </c>
      <c r="BJ1529" s="142">
        <v>0</v>
      </c>
      <c r="BK1529" s="144">
        <v>0</v>
      </c>
      <c r="BL1529" s="148">
        <v>0</v>
      </c>
      <c r="BM1529" s="148">
        <v>0</v>
      </c>
      <c r="BN1529" s="148">
        <v>0</v>
      </c>
      <c r="BO1529" s="148">
        <v>0</v>
      </c>
      <c r="BP1529" s="148">
        <v>0</v>
      </c>
      <c r="BQ1529" s="148">
        <v>0</v>
      </c>
      <c r="BR1529" s="12">
        <v>0</v>
      </c>
      <c r="BS1529" s="12"/>
      <c r="BT1529" s="12"/>
      <c r="BU1529" s="12"/>
      <c r="BV1529" s="148">
        <v>0</v>
      </c>
      <c r="BW1529" s="148">
        <v>0</v>
      </c>
      <c r="BX1529" s="148">
        <v>0</v>
      </c>
    </row>
    <row r="1530" ht="20.1" customHeight="1" spans="3:76">
      <c r="C1530" s="140">
        <v>90010912</v>
      </c>
      <c r="D1530" s="141" t="s">
        <v>2146</v>
      </c>
      <c r="E1530" s="142">
        <v>1</v>
      </c>
      <c r="F1530" s="12">
        <v>80000001</v>
      </c>
      <c r="G1530" s="142">
        <v>0</v>
      </c>
      <c r="H1530" s="142">
        <v>0</v>
      </c>
      <c r="I1530" s="142">
        <v>3</v>
      </c>
      <c r="J1530" s="142">
        <v>0</v>
      </c>
      <c r="K1530" s="142">
        <v>0</v>
      </c>
      <c r="L1530" s="142">
        <v>0</v>
      </c>
      <c r="M1530" s="142">
        <v>0</v>
      </c>
      <c r="N1530" s="142">
        <v>2</v>
      </c>
      <c r="O1530" s="142">
        <v>2</v>
      </c>
      <c r="P1530" s="142">
        <v>1</v>
      </c>
      <c r="Q1530" s="142">
        <v>0</v>
      </c>
      <c r="R1530" s="148">
        <v>0</v>
      </c>
      <c r="S1530" s="142">
        <v>0</v>
      </c>
      <c r="T1530" s="142">
        <v>1</v>
      </c>
      <c r="U1530" s="142">
        <v>2</v>
      </c>
      <c r="V1530" s="142">
        <v>0</v>
      </c>
      <c r="W1530" s="142">
        <v>1.5</v>
      </c>
      <c r="X1530" s="142"/>
      <c r="Y1530" s="142">
        <v>300</v>
      </c>
      <c r="Z1530" s="142">
        <v>1</v>
      </c>
      <c r="AA1530" s="142">
        <v>0</v>
      </c>
      <c r="AB1530" s="142">
        <v>0</v>
      </c>
      <c r="AC1530" s="142">
        <v>0</v>
      </c>
      <c r="AD1530" s="142">
        <v>0</v>
      </c>
      <c r="AE1530" s="142">
        <v>15</v>
      </c>
      <c r="AF1530" s="142">
        <v>1</v>
      </c>
      <c r="AG1530" s="142">
        <v>4</v>
      </c>
      <c r="AH1530" s="148">
        <v>2</v>
      </c>
      <c r="AI1530" s="148">
        <v>0</v>
      </c>
      <c r="AJ1530" s="148">
        <v>0</v>
      </c>
      <c r="AK1530" s="148">
        <v>0</v>
      </c>
      <c r="AL1530" s="142">
        <v>0</v>
      </c>
      <c r="AM1530" s="142">
        <v>0</v>
      </c>
      <c r="AN1530" s="142">
        <v>0</v>
      </c>
      <c r="AO1530" s="142">
        <v>0</v>
      </c>
      <c r="AP1530" s="142">
        <v>60000</v>
      </c>
      <c r="AQ1530" s="142">
        <v>0.1</v>
      </c>
      <c r="AR1530" s="142">
        <v>0</v>
      </c>
      <c r="AS1530" s="148">
        <v>0</v>
      </c>
      <c r="AT1530" s="228" t="s">
        <v>2147</v>
      </c>
      <c r="AU1530" s="142"/>
      <c r="AV1530" s="141" t="s">
        <v>161</v>
      </c>
      <c r="AW1530" s="142" t="s">
        <v>159</v>
      </c>
      <c r="AX1530" s="140">
        <v>10000001</v>
      </c>
      <c r="AY1530" s="140">
        <v>62001701</v>
      </c>
      <c r="AZ1530" s="141" t="s">
        <v>170</v>
      </c>
      <c r="BA1530" s="142">
        <v>0</v>
      </c>
      <c r="BB1530" s="149">
        <v>0</v>
      </c>
      <c r="BC1530" s="149">
        <v>0</v>
      </c>
      <c r="BD1530" s="155" t="str">
        <f t="shared" ref="BD1530" si="122">"每秒对周围的怪物造成"&amp;W1530*100&amp;"%攻击伤害+"&amp;Y1530&amp;"点固定伤害.持续4秒并使自身免疫怪物攻击"</f>
        <v>每秒对周围的怪物造成150%攻击伤害+300点固定伤害.持续4秒并使自身免疫怪物攻击</v>
      </c>
      <c r="BE1530" s="142">
        <v>0</v>
      </c>
      <c r="BF1530" s="142">
        <v>0</v>
      </c>
      <c r="BG1530" s="142">
        <v>0</v>
      </c>
      <c r="BH1530" s="142">
        <v>0</v>
      </c>
      <c r="BI1530" s="142">
        <v>0</v>
      </c>
      <c r="BJ1530" s="142">
        <v>0</v>
      </c>
      <c r="BK1530" s="144">
        <v>0</v>
      </c>
      <c r="BL1530" s="148">
        <v>0</v>
      </c>
      <c r="BM1530" s="148">
        <v>0</v>
      </c>
      <c r="BN1530" s="148">
        <v>0</v>
      </c>
      <c r="BO1530" s="148">
        <v>0</v>
      </c>
      <c r="BP1530" s="148">
        <v>0</v>
      </c>
      <c r="BQ1530" s="148">
        <v>1</v>
      </c>
      <c r="BR1530" s="12">
        <v>0</v>
      </c>
      <c r="BS1530" s="12"/>
      <c r="BT1530" s="12"/>
      <c r="BU1530" s="12"/>
      <c r="BV1530" s="148">
        <v>0</v>
      </c>
      <c r="BW1530" s="148">
        <v>0</v>
      </c>
      <c r="BX1530" s="148">
        <v>0</v>
      </c>
    </row>
    <row r="1531" ht="20.1" customHeight="1" spans="3:76">
      <c r="C1531" s="164">
        <v>90020002</v>
      </c>
      <c r="D1531" s="165" t="s">
        <v>2148</v>
      </c>
      <c r="E1531" s="164">
        <v>1</v>
      </c>
      <c r="F1531" s="12">
        <v>80000001</v>
      </c>
      <c r="G1531" s="164">
        <v>0</v>
      </c>
      <c r="H1531" s="164">
        <v>0</v>
      </c>
      <c r="I1531" s="164">
        <v>1</v>
      </c>
      <c r="J1531" s="164">
        <v>0</v>
      </c>
      <c r="K1531" s="164">
        <v>0</v>
      </c>
      <c r="L1531" s="164">
        <v>0</v>
      </c>
      <c r="M1531" s="164">
        <v>0</v>
      </c>
      <c r="N1531" s="164">
        <v>1</v>
      </c>
      <c r="O1531" s="164">
        <v>0</v>
      </c>
      <c r="P1531" s="164">
        <v>0</v>
      </c>
      <c r="Q1531" s="164">
        <v>0</v>
      </c>
      <c r="R1531" s="171">
        <v>0</v>
      </c>
      <c r="S1531" s="172">
        <v>0</v>
      </c>
      <c r="T1531" s="173">
        <v>1</v>
      </c>
      <c r="U1531" s="164">
        <v>1</v>
      </c>
      <c r="V1531" s="164">
        <v>0</v>
      </c>
      <c r="W1531" s="164">
        <v>1.5</v>
      </c>
      <c r="X1531" s="164"/>
      <c r="Y1531" s="164">
        <v>0</v>
      </c>
      <c r="Z1531" s="164">
        <v>0</v>
      </c>
      <c r="AA1531" s="164">
        <v>0</v>
      </c>
      <c r="AB1531" s="164">
        <v>0</v>
      </c>
      <c r="AC1531" s="164">
        <v>1</v>
      </c>
      <c r="AD1531" s="164">
        <v>1</v>
      </c>
      <c r="AE1531" s="164">
        <v>5</v>
      </c>
      <c r="AF1531" s="164">
        <v>1</v>
      </c>
      <c r="AG1531" s="164">
        <v>3</v>
      </c>
      <c r="AH1531" s="171">
        <v>2</v>
      </c>
      <c r="AI1531" s="171">
        <v>1</v>
      </c>
      <c r="AJ1531" s="171">
        <v>0</v>
      </c>
      <c r="AK1531" s="171">
        <v>6</v>
      </c>
      <c r="AL1531" s="164">
        <v>0</v>
      </c>
      <c r="AM1531" s="164">
        <v>0</v>
      </c>
      <c r="AN1531" s="164">
        <v>0</v>
      </c>
      <c r="AO1531" s="164">
        <v>0</v>
      </c>
      <c r="AP1531" s="164">
        <v>5000</v>
      </c>
      <c r="AQ1531" s="164">
        <v>0.2</v>
      </c>
      <c r="AR1531" s="164">
        <v>0</v>
      </c>
      <c r="AS1531" s="171">
        <v>0</v>
      </c>
      <c r="AT1531" s="164">
        <v>0</v>
      </c>
      <c r="AU1531" s="164"/>
      <c r="AV1531" s="165" t="s">
        <v>153</v>
      </c>
      <c r="AW1531" s="164" t="s">
        <v>563</v>
      </c>
      <c r="AX1531" s="164">
        <v>10000006</v>
      </c>
      <c r="AY1531" s="182">
        <v>91000307</v>
      </c>
      <c r="AZ1531" s="165" t="s">
        <v>2149</v>
      </c>
      <c r="BA1531" s="165" t="s">
        <v>2150</v>
      </c>
      <c r="BB1531" s="172">
        <v>0</v>
      </c>
      <c r="BC1531" s="172">
        <v>0</v>
      </c>
      <c r="BD1531" s="183" t="s">
        <v>2151</v>
      </c>
      <c r="BE1531" s="164">
        <v>0</v>
      </c>
      <c r="BF1531" s="173">
        <v>0</v>
      </c>
      <c r="BG1531" s="164">
        <v>0</v>
      </c>
      <c r="BH1531" s="164">
        <v>0</v>
      </c>
      <c r="BI1531" s="164">
        <v>0</v>
      </c>
      <c r="BJ1531" s="164">
        <v>0</v>
      </c>
      <c r="BK1531" s="186">
        <v>0</v>
      </c>
      <c r="BL1531" s="171">
        <v>1</v>
      </c>
      <c r="BM1531" s="171">
        <v>0</v>
      </c>
      <c r="BN1531" s="171">
        <v>0</v>
      </c>
      <c r="BO1531" s="171">
        <v>0</v>
      </c>
      <c r="BP1531" s="171">
        <v>0</v>
      </c>
      <c r="BQ1531" s="171">
        <v>1</v>
      </c>
      <c r="BR1531" s="12">
        <v>0</v>
      </c>
      <c r="BS1531" s="12"/>
      <c r="BT1531" s="12"/>
      <c r="BU1531" s="12"/>
      <c r="BV1531" s="171">
        <v>0</v>
      </c>
      <c r="BW1531" s="171">
        <v>0</v>
      </c>
      <c r="BX1531" s="171">
        <v>0</v>
      </c>
    </row>
    <row r="1532" ht="20.1" customHeight="1" spans="3:76">
      <c r="C1532" s="164">
        <v>90020003</v>
      </c>
      <c r="D1532" s="165" t="s">
        <v>2152</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10</v>
      </c>
      <c r="AH1532" s="171">
        <v>2</v>
      </c>
      <c r="AI1532" s="171">
        <v>1</v>
      </c>
      <c r="AJ1532" s="171">
        <v>0</v>
      </c>
      <c r="AK1532" s="171">
        <v>6</v>
      </c>
      <c r="AL1532" s="164">
        <v>0</v>
      </c>
      <c r="AM1532" s="164">
        <v>0</v>
      </c>
      <c r="AN1532" s="164">
        <v>0</v>
      </c>
      <c r="AO1532" s="164">
        <v>0</v>
      </c>
      <c r="AP1532" s="164">
        <v>5000</v>
      </c>
      <c r="AQ1532" s="164">
        <v>1</v>
      </c>
      <c r="AR1532" s="164">
        <v>0</v>
      </c>
      <c r="AS1532" s="171">
        <v>0</v>
      </c>
      <c r="AT1532" s="164">
        <v>0</v>
      </c>
      <c r="AU1532" s="164"/>
      <c r="AV1532" s="165" t="s">
        <v>153</v>
      </c>
      <c r="AW1532" s="164" t="s">
        <v>563</v>
      </c>
      <c r="AX1532" s="164">
        <v>10000006</v>
      </c>
      <c r="AY1532" s="182">
        <v>91000315</v>
      </c>
      <c r="AZ1532" s="165" t="s">
        <v>2153</v>
      </c>
      <c r="BA1532" s="165" t="s">
        <v>153</v>
      </c>
      <c r="BB1532" s="172">
        <v>0</v>
      </c>
      <c r="BC1532" s="172">
        <v>0</v>
      </c>
      <c r="BD1532" s="183" t="s">
        <v>2154</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90020004</v>
      </c>
      <c r="D1533" s="11" t="s">
        <v>2155</v>
      </c>
      <c r="E1533" s="8">
        <v>1</v>
      </c>
      <c r="F1533" s="12">
        <v>80000001</v>
      </c>
      <c r="G1533" s="8">
        <v>0</v>
      </c>
      <c r="H1533" s="8">
        <v>0</v>
      </c>
      <c r="I1533" s="8">
        <v>1</v>
      </c>
      <c r="J1533" s="8">
        <v>0</v>
      </c>
      <c r="K1533" s="8">
        <v>0</v>
      </c>
      <c r="L1533" s="8">
        <v>0</v>
      </c>
      <c r="M1533" s="8">
        <v>0</v>
      </c>
      <c r="N1533" s="8">
        <v>2</v>
      </c>
      <c r="O1533" s="8">
        <v>1</v>
      </c>
      <c r="P1533" s="8">
        <v>1</v>
      </c>
      <c r="Q1533" s="8">
        <v>0</v>
      </c>
      <c r="R1533" s="12">
        <v>0</v>
      </c>
      <c r="S1533" s="8">
        <v>0</v>
      </c>
      <c r="T1533" s="8">
        <v>0</v>
      </c>
      <c r="U1533" s="8">
        <v>1</v>
      </c>
      <c r="V1533" s="8">
        <v>0</v>
      </c>
      <c r="W1533" s="8">
        <v>1</v>
      </c>
      <c r="X1533" s="10"/>
      <c r="Y1533" s="10">
        <v>0</v>
      </c>
      <c r="Z1533" s="8">
        <v>0</v>
      </c>
      <c r="AA1533" s="8">
        <v>0</v>
      </c>
      <c r="AB1533" s="8">
        <v>0</v>
      </c>
      <c r="AC1533" s="8">
        <v>1</v>
      </c>
      <c r="AD1533" s="8">
        <v>0</v>
      </c>
      <c r="AE1533" s="8">
        <v>5</v>
      </c>
      <c r="AF1533" s="8">
        <v>2</v>
      </c>
      <c r="AG1533" s="8" t="s">
        <v>174</v>
      </c>
      <c r="AH1533" s="12">
        <v>2</v>
      </c>
      <c r="AI1533" s="12">
        <v>0</v>
      </c>
      <c r="AJ1533" s="12">
        <v>0</v>
      </c>
      <c r="AK1533" s="12">
        <v>3</v>
      </c>
      <c r="AL1533" s="8">
        <v>0</v>
      </c>
      <c r="AM1533" s="8">
        <v>0</v>
      </c>
      <c r="AN1533" s="20">
        <v>0</v>
      </c>
      <c r="AO1533" s="8">
        <v>1.25</v>
      </c>
      <c r="AP1533" s="8">
        <v>3000</v>
      </c>
      <c r="AQ1533" s="8">
        <v>0.4</v>
      </c>
      <c r="AR1533" s="8">
        <v>0</v>
      </c>
      <c r="AS1533" s="12">
        <v>0</v>
      </c>
      <c r="AT1533" s="8" t="s">
        <v>153</v>
      </c>
      <c r="AU1533" s="8"/>
      <c r="AV1533" s="9" t="s">
        <v>175</v>
      </c>
      <c r="AW1533" s="8" t="s">
        <v>176</v>
      </c>
      <c r="AX1533" s="10">
        <v>12000001</v>
      </c>
      <c r="AY1533" s="40">
        <v>20100010</v>
      </c>
      <c r="AZ1533" s="9" t="s">
        <v>2156</v>
      </c>
      <c r="BA1533" s="8" t="s">
        <v>2157</v>
      </c>
      <c r="BB1533" s="17">
        <v>0</v>
      </c>
      <c r="BC1533" s="17">
        <v>0</v>
      </c>
      <c r="BD1533" s="23"/>
      <c r="BE1533" s="8">
        <v>0</v>
      </c>
      <c r="BF1533" s="8">
        <v>0</v>
      </c>
      <c r="BG1533" s="8">
        <v>0</v>
      </c>
      <c r="BH1533" s="8">
        <v>0</v>
      </c>
      <c r="BI1533" s="8">
        <v>0</v>
      </c>
      <c r="BJ1533" s="8">
        <v>0</v>
      </c>
      <c r="BK1533" s="8">
        <v>0</v>
      </c>
      <c r="BL1533" s="12">
        <v>0</v>
      </c>
      <c r="BM1533" s="12">
        <v>0</v>
      </c>
      <c r="BN1533" s="12">
        <v>0</v>
      </c>
      <c r="BO1533" s="12">
        <v>0</v>
      </c>
      <c r="BP1533" s="12">
        <v>0</v>
      </c>
      <c r="BQ1533" s="12">
        <v>0</v>
      </c>
      <c r="BR1533" s="12">
        <v>0</v>
      </c>
      <c r="BS1533" s="12"/>
      <c r="BT1533" s="12"/>
      <c r="BU1533" s="12"/>
      <c r="BV1533" s="12">
        <v>0</v>
      </c>
      <c r="BW1533" s="12">
        <v>0</v>
      </c>
      <c r="BX1533" s="12">
        <v>0</v>
      </c>
    </row>
    <row r="1534" ht="20.1" customHeight="1" spans="3:76">
      <c r="C1534" s="164">
        <v>90020005</v>
      </c>
      <c r="D1534" s="11" t="s">
        <v>2158</v>
      </c>
      <c r="E1534" s="8">
        <v>1</v>
      </c>
      <c r="F1534" s="12">
        <v>80000001</v>
      </c>
      <c r="G1534" s="8">
        <v>0</v>
      </c>
      <c r="H1534" s="8">
        <v>0</v>
      </c>
      <c r="I1534" s="8">
        <v>1</v>
      </c>
      <c r="J1534" s="8">
        <v>0</v>
      </c>
      <c r="K1534" s="8">
        <v>0</v>
      </c>
      <c r="L1534" s="8">
        <v>0</v>
      </c>
      <c r="M1534" s="8">
        <v>0</v>
      </c>
      <c r="N1534" s="8">
        <v>1</v>
      </c>
      <c r="O1534" s="8">
        <v>0</v>
      </c>
      <c r="P1534" s="8">
        <v>0</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99004003</v>
      </c>
      <c r="AT1534" s="8" t="s">
        <v>153</v>
      </c>
      <c r="AU1534" s="8"/>
      <c r="AV1534" s="9" t="s">
        <v>175</v>
      </c>
      <c r="AW1534" s="8" t="s">
        <v>176</v>
      </c>
      <c r="AX1534" s="10">
        <v>0</v>
      </c>
      <c r="AY1534" s="40">
        <v>0</v>
      </c>
      <c r="AZ1534" s="9" t="s">
        <v>156</v>
      </c>
      <c r="BA1534" s="8">
        <v>0</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6">
        <v>77001101</v>
      </c>
      <c r="D1535" s="167" t="s">
        <v>1906</v>
      </c>
      <c r="E1535" s="68">
        <v>1</v>
      </c>
      <c r="F1535" s="12">
        <v>80000001</v>
      </c>
      <c r="G1535" s="68">
        <v>0</v>
      </c>
      <c r="H1535" s="68">
        <v>0</v>
      </c>
      <c r="I1535" s="68">
        <v>1</v>
      </c>
      <c r="J1535" s="68">
        <v>0</v>
      </c>
      <c r="K1535" s="121">
        <v>0</v>
      </c>
      <c r="L1535" s="121">
        <v>0</v>
      </c>
      <c r="M1535" s="68">
        <v>0</v>
      </c>
      <c r="N1535" s="68">
        <v>2</v>
      </c>
      <c r="O1535" s="68">
        <v>2</v>
      </c>
      <c r="P1535" s="68">
        <v>0.6</v>
      </c>
      <c r="Q1535" s="68">
        <v>0</v>
      </c>
      <c r="R1535" s="30">
        <v>0</v>
      </c>
      <c r="S1535" s="68">
        <v>0</v>
      </c>
      <c r="T1535" s="28">
        <v>1</v>
      </c>
      <c r="U1535" s="68">
        <v>1</v>
      </c>
      <c r="V1535" s="121">
        <v>0</v>
      </c>
      <c r="W1535" s="68">
        <v>3</v>
      </c>
      <c r="X1535" s="68"/>
      <c r="Y1535" s="68">
        <v>0</v>
      </c>
      <c r="Z1535" s="68">
        <v>0</v>
      </c>
      <c r="AA1535" s="68">
        <v>0</v>
      </c>
      <c r="AB1535" s="121">
        <v>0</v>
      </c>
      <c r="AC1535" s="68">
        <v>0</v>
      </c>
      <c r="AD1535" s="68">
        <v>0</v>
      </c>
      <c r="AE1535" s="68">
        <v>20</v>
      </c>
      <c r="AF1535" s="68">
        <v>1</v>
      </c>
      <c r="AG1535" s="68">
        <v>5</v>
      </c>
      <c r="AH1535" s="122">
        <v>0</v>
      </c>
      <c r="AI1535" s="122">
        <v>1</v>
      </c>
      <c r="AJ1535" s="30">
        <v>0</v>
      </c>
      <c r="AK1535" s="68">
        <v>2.5</v>
      </c>
      <c r="AL1535" s="123">
        <v>0</v>
      </c>
      <c r="AM1535" s="68">
        <v>1</v>
      </c>
      <c r="AN1535" s="68">
        <v>0</v>
      </c>
      <c r="AO1535" s="68">
        <v>1</v>
      </c>
      <c r="AP1535" s="68">
        <v>3000</v>
      </c>
      <c r="AQ1535" s="68">
        <v>1</v>
      </c>
      <c r="AR1535" s="68">
        <v>0</v>
      </c>
      <c r="AS1535" s="217" t="s">
        <v>2159</v>
      </c>
      <c r="AT1535" s="232" t="s">
        <v>2160</v>
      </c>
      <c r="AU1535" s="160"/>
      <c r="AV1535" s="74" t="s">
        <v>154</v>
      </c>
      <c r="AW1535" s="121">
        <v>0</v>
      </c>
      <c r="AX1535" s="121">
        <v>0</v>
      </c>
      <c r="AY1535" s="121">
        <v>77001101</v>
      </c>
      <c r="AZ1535" s="59" t="s">
        <v>156</v>
      </c>
      <c r="BA1535" s="28">
        <v>0</v>
      </c>
      <c r="BB1535" s="62">
        <v>0</v>
      </c>
      <c r="BC1535" s="62">
        <v>0</v>
      </c>
      <c r="BD1535" s="184" t="s">
        <v>2161</v>
      </c>
      <c r="BE1535" s="68">
        <v>0</v>
      </c>
      <c r="BF1535" s="68">
        <v>0</v>
      </c>
      <c r="BG1535" s="60">
        <v>0</v>
      </c>
      <c r="BH1535" s="68">
        <v>0</v>
      </c>
      <c r="BI1535" s="68">
        <v>0</v>
      </c>
      <c r="BJ1535" s="123">
        <v>0</v>
      </c>
      <c r="BK1535" s="68">
        <v>0</v>
      </c>
      <c r="BL1535" s="30">
        <v>0</v>
      </c>
      <c r="BM1535" s="30">
        <v>0</v>
      </c>
      <c r="BN1535" s="30">
        <v>0</v>
      </c>
      <c r="BO1535" s="30">
        <v>0</v>
      </c>
      <c r="BP1535" s="30">
        <v>0</v>
      </c>
      <c r="BQ1535" s="30">
        <v>0</v>
      </c>
      <c r="BR1535" s="30">
        <v>0</v>
      </c>
      <c r="BS1535" s="30"/>
      <c r="BT1535" s="30"/>
      <c r="BU1535" s="30"/>
      <c r="BV1535" s="30">
        <v>0</v>
      </c>
      <c r="BW1535" s="30">
        <v>0</v>
      </c>
      <c r="BX1535" s="30">
        <v>0</v>
      </c>
    </row>
    <row r="1536" ht="20.1" customHeight="1" spans="3:76">
      <c r="C1536" s="166">
        <v>77001102</v>
      </c>
      <c r="D1536" s="74" t="s">
        <v>151</v>
      </c>
      <c r="E1536" s="68">
        <v>1</v>
      </c>
      <c r="F1536" s="12">
        <v>80000001</v>
      </c>
      <c r="G1536" s="60">
        <v>0</v>
      </c>
      <c r="H1536" s="60">
        <v>0</v>
      </c>
      <c r="I1536" s="60">
        <v>1</v>
      </c>
      <c r="J1536" s="60">
        <v>0</v>
      </c>
      <c r="K1536" s="60">
        <v>0</v>
      </c>
      <c r="L1536" s="28">
        <v>0</v>
      </c>
      <c r="M1536" s="28">
        <v>0</v>
      </c>
      <c r="N1536" s="28">
        <v>2</v>
      </c>
      <c r="O1536" s="28">
        <v>16</v>
      </c>
      <c r="P1536" s="28">
        <v>5</v>
      </c>
      <c r="Q1536" s="28">
        <v>0</v>
      </c>
      <c r="R1536" s="30">
        <v>0</v>
      </c>
      <c r="S1536" s="28">
        <v>0</v>
      </c>
      <c r="T1536" s="28">
        <v>1</v>
      </c>
      <c r="U1536" s="28">
        <v>2</v>
      </c>
      <c r="V1536" s="28">
        <v>0</v>
      </c>
      <c r="W1536" s="28">
        <v>1.5</v>
      </c>
      <c r="X1536" s="28"/>
      <c r="Y1536" s="28">
        <v>0</v>
      </c>
      <c r="Z1536" s="28">
        <v>0</v>
      </c>
      <c r="AA1536" s="28">
        <v>0</v>
      </c>
      <c r="AB1536" s="28">
        <v>0</v>
      </c>
      <c r="AC1536" s="28">
        <v>0</v>
      </c>
      <c r="AD1536" s="28">
        <v>0</v>
      </c>
      <c r="AE1536" s="28">
        <v>0</v>
      </c>
      <c r="AF1536" s="28">
        <v>2</v>
      </c>
      <c r="AG1536" s="28" t="s">
        <v>152</v>
      </c>
      <c r="AH1536" s="30">
        <v>0</v>
      </c>
      <c r="AI1536" s="30">
        <v>2</v>
      </c>
      <c r="AJ1536" s="30">
        <v>0</v>
      </c>
      <c r="AK1536" s="30">
        <v>1.5</v>
      </c>
      <c r="AL1536" s="28">
        <v>0</v>
      </c>
      <c r="AM1536" s="28">
        <v>0</v>
      </c>
      <c r="AN1536" s="28">
        <v>0</v>
      </c>
      <c r="AO1536" s="28">
        <v>1</v>
      </c>
      <c r="AP1536" s="28">
        <v>2000</v>
      </c>
      <c r="AQ1536" s="28">
        <v>1</v>
      </c>
      <c r="AR1536" s="28">
        <v>0</v>
      </c>
      <c r="AS1536" s="30">
        <v>0</v>
      </c>
      <c r="AT1536" s="232" t="s">
        <v>2160</v>
      </c>
      <c r="AU1536" s="160"/>
      <c r="AV1536" s="59" t="s">
        <v>171</v>
      </c>
      <c r="AW1536" s="28" t="s">
        <v>155</v>
      </c>
      <c r="AX1536" s="60">
        <v>10001007</v>
      </c>
      <c r="AY1536" s="60">
        <v>77001104</v>
      </c>
      <c r="AZ1536" s="74" t="s">
        <v>156</v>
      </c>
      <c r="BA1536" s="28">
        <v>0</v>
      </c>
      <c r="BB1536" s="62">
        <v>0</v>
      </c>
      <c r="BC1536" s="62">
        <v>0</v>
      </c>
      <c r="BD1536" s="90" t="s">
        <v>2162</v>
      </c>
      <c r="BE1536" s="28">
        <v>0</v>
      </c>
      <c r="BF1536" s="28">
        <v>0</v>
      </c>
      <c r="BG1536" s="28">
        <v>0</v>
      </c>
      <c r="BH1536" s="28">
        <v>0</v>
      </c>
      <c r="BI1536" s="28">
        <v>0</v>
      </c>
      <c r="BJ1536" s="28">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77001103</v>
      </c>
      <c r="D1537" s="74" t="s">
        <v>2163</v>
      </c>
      <c r="E1537" s="68">
        <v>1</v>
      </c>
      <c r="F1537" s="12">
        <v>80000001</v>
      </c>
      <c r="G1537" s="60">
        <v>0</v>
      </c>
      <c r="H1537" s="60">
        <v>0</v>
      </c>
      <c r="I1537" s="60">
        <v>1</v>
      </c>
      <c r="J1537" s="60">
        <v>0</v>
      </c>
      <c r="K1537" s="60">
        <v>0</v>
      </c>
      <c r="L1537" s="28">
        <v>0</v>
      </c>
      <c r="M1537" s="28">
        <v>0</v>
      </c>
      <c r="N1537" s="28">
        <v>2</v>
      </c>
      <c r="O1537" s="28">
        <v>1</v>
      </c>
      <c r="P1537" s="28">
        <v>0.2</v>
      </c>
      <c r="Q1537" s="28">
        <v>0</v>
      </c>
      <c r="R1537" s="30">
        <v>0</v>
      </c>
      <c r="S1537" s="28">
        <v>0</v>
      </c>
      <c r="T1537" s="28">
        <v>1</v>
      </c>
      <c r="U1537" s="28">
        <v>2</v>
      </c>
      <c r="V1537" s="28">
        <v>0</v>
      </c>
      <c r="W1537" s="28">
        <v>0.8</v>
      </c>
      <c r="X1537" s="28"/>
      <c r="Y1537" s="28">
        <v>0</v>
      </c>
      <c r="Z1537" s="28">
        <v>0</v>
      </c>
      <c r="AA1537" s="28">
        <v>0</v>
      </c>
      <c r="AB1537" s="28">
        <v>0</v>
      </c>
      <c r="AC1537" s="28">
        <v>0</v>
      </c>
      <c r="AD1537" s="28">
        <v>0</v>
      </c>
      <c r="AE1537" s="28">
        <v>0</v>
      </c>
      <c r="AF1537" s="28">
        <v>1</v>
      </c>
      <c r="AG1537" s="28">
        <v>3</v>
      </c>
      <c r="AH1537" s="30">
        <v>0</v>
      </c>
      <c r="AI1537" s="30">
        <v>1</v>
      </c>
      <c r="AJ1537" s="30">
        <v>0</v>
      </c>
      <c r="AK1537" s="30">
        <v>1.5</v>
      </c>
      <c r="AL1537" s="28">
        <v>0</v>
      </c>
      <c r="AM1537" s="28">
        <v>0</v>
      </c>
      <c r="AN1537" s="28">
        <v>0</v>
      </c>
      <c r="AO1537" s="28">
        <v>0.3</v>
      </c>
      <c r="AP1537" s="28">
        <v>2000</v>
      </c>
      <c r="AQ1537" s="28">
        <v>0.3</v>
      </c>
      <c r="AR1537" s="28">
        <v>0</v>
      </c>
      <c r="AS1537" s="30">
        <v>0</v>
      </c>
      <c r="AT1537" s="232" t="s">
        <v>2164</v>
      </c>
      <c r="AU1537" s="160"/>
      <c r="AV1537" s="59" t="s">
        <v>171</v>
      </c>
      <c r="AW1537" s="28" t="s">
        <v>155</v>
      </c>
      <c r="AX1537" s="60">
        <v>10001007</v>
      </c>
      <c r="AY1537" s="60">
        <v>77001103</v>
      </c>
      <c r="AZ1537" s="74" t="s">
        <v>156</v>
      </c>
      <c r="BA1537" s="28">
        <v>0</v>
      </c>
      <c r="BB1537" s="62">
        <v>0</v>
      </c>
      <c r="BC1537" s="62">
        <v>0</v>
      </c>
      <c r="BD1537" s="90" t="s">
        <v>2165</v>
      </c>
      <c r="BE1537" s="28">
        <v>0</v>
      </c>
      <c r="BF1537" s="28">
        <v>0</v>
      </c>
      <c r="BG1537" s="28">
        <v>0</v>
      </c>
      <c r="BH1537" s="28">
        <v>0</v>
      </c>
      <c r="BI1537" s="28">
        <v>0</v>
      </c>
      <c r="BJ1537" s="28">
        <v>0</v>
      </c>
      <c r="BK1537" s="68">
        <v>0</v>
      </c>
      <c r="BL1537" s="30">
        <v>0</v>
      </c>
      <c r="BM1537" s="30">
        <v>0</v>
      </c>
      <c r="BN1537" s="30">
        <v>0</v>
      </c>
      <c r="BO1537" s="30">
        <v>0</v>
      </c>
      <c r="BP1537" s="30">
        <v>0</v>
      </c>
      <c r="BQ1537" s="30">
        <v>0</v>
      </c>
      <c r="BR1537" s="30">
        <v>77001104</v>
      </c>
      <c r="BS1537" s="30"/>
      <c r="BT1537" s="30"/>
      <c r="BU1537" s="30"/>
      <c r="BV1537" s="30">
        <v>0</v>
      </c>
      <c r="BW1537" s="30">
        <v>0</v>
      </c>
      <c r="BX1537" s="30">
        <v>0</v>
      </c>
    </row>
    <row r="1538" ht="20.1" customHeight="1" spans="3:76">
      <c r="C1538" s="166">
        <v>77001104</v>
      </c>
      <c r="D1538" s="74" t="s">
        <v>2163</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v>
      </c>
      <c r="AP1538" s="28">
        <v>2000</v>
      </c>
      <c r="AQ1538" s="28">
        <v>0.3</v>
      </c>
      <c r="AR1538" s="28">
        <v>0</v>
      </c>
      <c r="AS1538" s="30">
        <v>0</v>
      </c>
      <c r="AT1538" s="232" t="s">
        <v>2164</v>
      </c>
      <c r="AU1538" s="160"/>
      <c r="AV1538" s="59" t="s">
        <v>153</v>
      </c>
      <c r="AW1538" s="28" t="s">
        <v>155</v>
      </c>
      <c r="AX1538" s="60">
        <v>10001007</v>
      </c>
      <c r="AY1538" s="60">
        <v>77001103</v>
      </c>
      <c r="AZ1538" s="74" t="s">
        <v>156</v>
      </c>
      <c r="BA1538" s="28">
        <v>0</v>
      </c>
      <c r="BB1538" s="62">
        <v>0</v>
      </c>
      <c r="BC1538" s="62">
        <v>0</v>
      </c>
      <c r="BD1538" s="90" t="s">
        <v>2166</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77001105</v>
      </c>
      <c r="BS1538" s="30"/>
      <c r="BT1538" s="30"/>
      <c r="BU1538" s="30"/>
      <c r="BV1538" s="30">
        <v>0</v>
      </c>
      <c r="BW1538" s="30">
        <v>0</v>
      </c>
      <c r="BX1538" s="30">
        <v>0</v>
      </c>
    </row>
    <row r="1539" ht="20.1" customHeight="1" spans="3:76">
      <c r="C1539" s="166">
        <v>77001105</v>
      </c>
      <c r="D1539" s="74" t="s">
        <v>2163</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0.3</v>
      </c>
      <c r="AP1539" s="28">
        <v>2000</v>
      </c>
      <c r="AQ1539" s="28">
        <v>0.3</v>
      </c>
      <c r="AR1539" s="28">
        <v>0</v>
      </c>
      <c r="AS1539" s="30">
        <v>0</v>
      </c>
      <c r="AT1539" s="232" t="s">
        <v>2164</v>
      </c>
      <c r="AU1539" s="160"/>
      <c r="AV1539" s="59" t="s">
        <v>153</v>
      </c>
      <c r="AW1539" s="28" t="s">
        <v>155</v>
      </c>
      <c r="AX1539" s="60">
        <v>10001007</v>
      </c>
      <c r="AY1539" s="60">
        <v>77001103</v>
      </c>
      <c r="AZ1539" s="74" t="s">
        <v>156</v>
      </c>
      <c r="BA1539" s="28">
        <v>0</v>
      </c>
      <c r="BB1539" s="62">
        <v>0</v>
      </c>
      <c r="BC1539" s="62">
        <v>0</v>
      </c>
      <c r="BD1539" s="90" t="s">
        <v>2166</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77001106</v>
      </c>
      <c r="BS1539" s="30"/>
      <c r="BT1539" s="30"/>
      <c r="BU1539" s="30"/>
      <c r="BV1539" s="30">
        <v>0</v>
      </c>
      <c r="BW1539" s="30">
        <v>0</v>
      </c>
      <c r="BX1539" s="30">
        <v>0</v>
      </c>
    </row>
    <row r="1540" ht="19.5" customHeight="1" spans="3:76">
      <c r="C1540" s="166">
        <v>77001106</v>
      </c>
      <c r="D1540" s="74" t="s">
        <v>151</v>
      </c>
      <c r="E1540" s="68">
        <v>1</v>
      </c>
      <c r="F1540" s="12">
        <v>80000001</v>
      </c>
      <c r="G1540" s="60">
        <v>0</v>
      </c>
      <c r="H1540" s="60">
        <v>0</v>
      </c>
      <c r="I1540" s="60">
        <v>1</v>
      </c>
      <c r="J1540" s="60">
        <v>0</v>
      </c>
      <c r="K1540" s="60">
        <v>0</v>
      </c>
      <c r="L1540" s="28">
        <v>0</v>
      </c>
      <c r="M1540" s="28">
        <v>0</v>
      </c>
      <c r="N1540" s="28">
        <v>2</v>
      </c>
      <c r="O1540" s="28">
        <v>16</v>
      </c>
      <c r="P1540" s="28">
        <v>5</v>
      </c>
      <c r="Q1540" s="28">
        <v>0</v>
      </c>
      <c r="R1540" s="30">
        <v>0</v>
      </c>
      <c r="S1540" s="28">
        <v>0</v>
      </c>
      <c r="T1540" s="28">
        <v>1</v>
      </c>
      <c r="U1540" s="28">
        <v>2</v>
      </c>
      <c r="V1540" s="28">
        <v>0</v>
      </c>
      <c r="W1540" s="28">
        <v>2</v>
      </c>
      <c r="X1540" s="28"/>
      <c r="Y1540" s="28">
        <v>0</v>
      </c>
      <c r="Z1540" s="28">
        <v>0</v>
      </c>
      <c r="AA1540" s="28">
        <v>0</v>
      </c>
      <c r="AB1540" s="28">
        <v>0</v>
      </c>
      <c r="AC1540" s="28">
        <v>0</v>
      </c>
      <c r="AD1540" s="28">
        <v>0</v>
      </c>
      <c r="AE1540" s="28">
        <v>0</v>
      </c>
      <c r="AF1540" s="28">
        <v>2</v>
      </c>
      <c r="AG1540" s="28" t="s">
        <v>152</v>
      </c>
      <c r="AH1540" s="30">
        <v>0</v>
      </c>
      <c r="AI1540" s="30">
        <v>2</v>
      </c>
      <c r="AJ1540" s="30">
        <v>0</v>
      </c>
      <c r="AK1540" s="30">
        <v>1.5</v>
      </c>
      <c r="AL1540" s="28">
        <v>0</v>
      </c>
      <c r="AM1540" s="28">
        <v>0</v>
      </c>
      <c r="AN1540" s="28">
        <v>0</v>
      </c>
      <c r="AO1540" s="28">
        <v>0.5</v>
      </c>
      <c r="AP1540" s="28">
        <v>2000</v>
      </c>
      <c r="AQ1540" s="28">
        <v>0.5</v>
      </c>
      <c r="AR1540" s="28">
        <v>0</v>
      </c>
      <c r="AS1540" s="30">
        <v>0</v>
      </c>
      <c r="AT1540" s="232" t="s">
        <v>2160</v>
      </c>
      <c r="AU1540" s="160"/>
      <c r="AV1540" s="59" t="s">
        <v>153</v>
      </c>
      <c r="AW1540" s="28" t="s">
        <v>155</v>
      </c>
      <c r="AX1540" s="60">
        <v>10001007</v>
      </c>
      <c r="AY1540" s="60">
        <v>77001105</v>
      </c>
      <c r="AZ1540" s="74" t="s">
        <v>156</v>
      </c>
      <c r="BA1540" s="28">
        <v>0</v>
      </c>
      <c r="BB1540" s="62">
        <v>0</v>
      </c>
      <c r="BC1540" s="62">
        <v>0</v>
      </c>
      <c r="BD1540" s="90" t="s">
        <v>2166</v>
      </c>
      <c r="BE1540" s="28">
        <v>0</v>
      </c>
      <c r="BF1540" s="28">
        <v>0</v>
      </c>
      <c r="BG1540" s="28">
        <v>0</v>
      </c>
      <c r="BH1540" s="28">
        <v>0</v>
      </c>
      <c r="BI1540" s="28">
        <v>0</v>
      </c>
      <c r="BJ1540" s="28">
        <v>0</v>
      </c>
      <c r="BK1540" s="68">
        <v>0</v>
      </c>
      <c r="BL1540" s="30">
        <v>0</v>
      </c>
      <c r="BM1540" s="30">
        <v>0</v>
      </c>
      <c r="BN1540" s="30">
        <v>0</v>
      </c>
      <c r="BO1540" s="30">
        <v>0</v>
      </c>
      <c r="BP1540" s="30">
        <v>0</v>
      </c>
      <c r="BQ1540" s="30">
        <v>0</v>
      </c>
      <c r="BR1540" s="30">
        <v>0</v>
      </c>
      <c r="BS1540" s="30"/>
      <c r="BT1540" s="30"/>
      <c r="BU1540" s="30"/>
      <c r="BV1540" s="30">
        <v>0</v>
      </c>
      <c r="BW1540" s="30">
        <v>0</v>
      </c>
      <c r="BX1540" s="30">
        <v>0</v>
      </c>
    </row>
    <row r="1541" ht="19.5" customHeight="1" spans="3:76">
      <c r="C1541" s="187">
        <v>77001201</v>
      </c>
      <c r="D1541" s="188" t="s">
        <v>2167</v>
      </c>
      <c r="E1541" s="187">
        <v>1</v>
      </c>
      <c r="F1541" s="12">
        <v>80000001</v>
      </c>
      <c r="G1541" s="187">
        <v>0</v>
      </c>
      <c r="H1541" s="187">
        <v>0</v>
      </c>
      <c r="I1541" s="187">
        <v>1</v>
      </c>
      <c r="J1541" s="187">
        <v>0</v>
      </c>
      <c r="K1541" s="187">
        <v>0</v>
      </c>
      <c r="L1541" s="189">
        <v>0</v>
      </c>
      <c r="M1541" s="189">
        <v>0</v>
      </c>
      <c r="N1541" s="189">
        <v>2</v>
      </c>
      <c r="O1541" s="189">
        <v>3</v>
      </c>
      <c r="P1541" s="189">
        <v>0.15</v>
      </c>
      <c r="Q1541" s="189">
        <v>0</v>
      </c>
      <c r="R1541" s="191">
        <v>0</v>
      </c>
      <c r="S1541" s="189">
        <v>0</v>
      </c>
      <c r="T1541" s="189">
        <v>1</v>
      </c>
      <c r="U1541" s="189">
        <v>1</v>
      </c>
      <c r="V1541" s="189">
        <v>0</v>
      </c>
      <c r="W1541" s="189">
        <v>2</v>
      </c>
      <c r="X1541" s="189"/>
      <c r="Y1541" s="189">
        <v>0</v>
      </c>
      <c r="Z1541" s="189">
        <v>1</v>
      </c>
      <c r="AA1541" s="189">
        <v>0</v>
      </c>
      <c r="AB1541" s="189">
        <v>0</v>
      </c>
      <c r="AC1541" s="189">
        <v>0</v>
      </c>
      <c r="AD1541" s="189">
        <v>1</v>
      </c>
      <c r="AE1541" s="189">
        <v>15</v>
      </c>
      <c r="AF1541" s="189">
        <v>1</v>
      </c>
      <c r="AG1541" s="189">
        <v>4</v>
      </c>
      <c r="AH1541" s="191">
        <v>0</v>
      </c>
      <c r="AI1541" s="191">
        <v>1</v>
      </c>
      <c r="AJ1541" s="191">
        <v>0</v>
      </c>
      <c r="AK1541" s="191">
        <v>3</v>
      </c>
      <c r="AL1541" s="189">
        <v>0</v>
      </c>
      <c r="AM1541" s="189">
        <v>0</v>
      </c>
      <c r="AN1541" s="189">
        <v>0</v>
      </c>
      <c r="AO1541" s="189">
        <v>1.2</v>
      </c>
      <c r="AP1541" s="189">
        <v>2000</v>
      </c>
      <c r="AQ1541" s="189">
        <v>1.2</v>
      </c>
      <c r="AR1541" s="189">
        <v>0</v>
      </c>
      <c r="AS1541" s="191">
        <v>97002003</v>
      </c>
      <c r="AT1541" s="189">
        <v>0</v>
      </c>
      <c r="AU1541" s="189"/>
      <c r="AV1541" s="193" t="s">
        <v>171</v>
      </c>
      <c r="AW1541" s="189" t="s">
        <v>159</v>
      </c>
      <c r="AX1541" s="187">
        <v>0</v>
      </c>
      <c r="AY1541" s="187">
        <v>77001201</v>
      </c>
      <c r="AZ1541" s="188" t="s">
        <v>156</v>
      </c>
      <c r="BA1541" s="189">
        <v>0</v>
      </c>
      <c r="BB1541" s="197">
        <v>0</v>
      </c>
      <c r="BC1541" s="197">
        <v>0</v>
      </c>
      <c r="BD1541" s="198" t="s">
        <v>2168</v>
      </c>
      <c r="BE1541" s="189">
        <v>0</v>
      </c>
      <c r="BF1541" s="189">
        <v>0</v>
      </c>
      <c r="BG1541" s="189">
        <v>0</v>
      </c>
      <c r="BH1541" s="189">
        <v>0</v>
      </c>
      <c r="BI1541" s="189">
        <v>0</v>
      </c>
      <c r="BJ1541" s="189">
        <v>0</v>
      </c>
      <c r="BK1541" s="190">
        <v>0</v>
      </c>
      <c r="BL1541" s="191">
        <v>0</v>
      </c>
      <c r="BM1541" s="191">
        <v>0</v>
      </c>
      <c r="BN1541" s="191">
        <v>0</v>
      </c>
      <c r="BO1541" s="191">
        <v>0</v>
      </c>
      <c r="BP1541" s="191">
        <v>0</v>
      </c>
      <c r="BQ1541" s="191">
        <v>0</v>
      </c>
      <c r="BR1541" s="191">
        <v>0</v>
      </c>
      <c r="BS1541" s="191"/>
      <c r="BT1541" s="191"/>
      <c r="BU1541" s="191"/>
      <c r="BV1541" s="191">
        <v>0</v>
      </c>
      <c r="BW1541" s="191">
        <v>0</v>
      </c>
      <c r="BX1541" s="191">
        <v>0</v>
      </c>
    </row>
    <row r="1542" ht="19.5" customHeight="1" spans="3:76">
      <c r="C1542" s="187">
        <v>77001202</v>
      </c>
      <c r="D1542" s="188" t="s">
        <v>2169</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0.5</v>
      </c>
      <c r="X1542" s="189"/>
      <c r="Y1542" s="189">
        <v>0</v>
      </c>
      <c r="Z1542" s="189">
        <v>1</v>
      </c>
      <c r="AA1542" s="189">
        <v>0</v>
      </c>
      <c r="AB1542" s="189">
        <v>0</v>
      </c>
      <c r="AC1542" s="189">
        <v>0</v>
      </c>
      <c r="AD1542" s="189">
        <v>1</v>
      </c>
      <c r="AE1542" s="189">
        <v>0</v>
      </c>
      <c r="AF1542" s="189">
        <v>1</v>
      </c>
      <c r="AG1542" s="189">
        <v>5</v>
      </c>
      <c r="AH1542" s="191">
        <v>0</v>
      </c>
      <c r="AI1542" s="191">
        <v>1</v>
      </c>
      <c r="AJ1542" s="191">
        <v>0</v>
      </c>
      <c r="AK1542" s="191">
        <v>3</v>
      </c>
      <c r="AL1542" s="189">
        <v>0</v>
      </c>
      <c r="AM1542" s="189">
        <v>0</v>
      </c>
      <c r="AN1542" s="189">
        <v>0</v>
      </c>
      <c r="AO1542" s="189">
        <v>0</v>
      </c>
      <c r="AP1542" s="189">
        <v>1000</v>
      </c>
      <c r="AQ1542" s="189">
        <v>0.2</v>
      </c>
      <c r="AR1542" s="189">
        <v>0</v>
      </c>
      <c r="AS1542" s="191">
        <v>0</v>
      </c>
      <c r="AT1542" s="235" t="s">
        <v>2170</v>
      </c>
      <c r="AU1542" s="194"/>
      <c r="AV1542" s="193" t="s">
        <v>153</v>
      </c>
      <c r="AW1542" s="189" t="s">
        <v>159</v>
      </c>
      <c r="AX1542" s="187">
        <v>0</v>
      </c>
      <c r="AY1542" s="187">
        <v>77001202</v>
      </c>
      <c r="AZ1542" s="188" t="s">
        <v>156</v>
      </c>
      <c r="BA1542" s="189">
        <v>0</v>
      </c>
      <c r="BB1542" s="197">
        <v>0</v>
      </c>
      <c r="BC1542" s="197">
        <v>0</v>
      </c>
      <c r="BD1542" s="198" t="s">
        <v>2171</v>
      </c>
      <c r="BE1542" s="189">
        <v>0</v>
      </c>
      <c r="BF1542" s="189">
        <v>0</v>
      </c>
      <c r="BG1542" s="189">
        <v>0</v>
      </c>
      <c r="BH1542" s="189">
        <v>0</v>
      </c>
      <c r="BI1542" s="189">
        <v>0</v>
      </c>
      <c r="BJ1542" s="189">
        <v>0</v>
      </c>
      <c r="BK1542" s="190">
        <v>0</v>
      </c>
      <c r="BL1542" s="191">
        <v>0</v>
      </c>
      <c r="BM1542" s="191">
        <v>0</v>
      </c>
      <c r="BN1542" s="191">
        <v>0</v>
      </c>
      <c r="BO1542" s="191">
        <v>0</v>
      </c>
      <c r="BP1542" s="191">
        <v>0</v>
      </c>
      <c r="BQ1542" s="191">
        <v>1</v>
      </c>
      <c r="BR1542" s="191">
        <v>0</v>
      </c>
      <c r="BS1542" s="191"/>
      <c r="BT1542" s="191"/>
      <c r="BU1542" s="191"/>
      <c r="BV1542" s="191">
        <v>0</v>
      </c>
      <c r="BW1542" s="191">
        <v>0</v>
      </c>
      <c r="BX1542" s="191">
        <v>0</v>
      </c>
    </row>
    <row r="1543" ht="19.5" customHeight="1" spans="3:76">
      <c r="C1543" s="187">
        <v>77001203</v>
      </c>
      <c r="D1543" s="188" t="s">
        <v>2172</v>
      </c>
      <c r="E1543" s="187">
        <v>1</v>
      </c>
      <c r="F1543" s="12">
        <v>80000001</v>
      </c>
      <c r="G1543" s="187">
        <v>0</v>
      </c>
      <c r="H1543" s="187">
        <v>0</v>
      </c>
      <c r="I1543" s="187">
        <v>1</v>
      </c>
      <c r="J1543" s="187">
        <v>0</v>
      </c>
      <c r="K1543" s="187">
        <v>0</v>
      </c>
      <c r="L1543" s="189">
        <v>0</v>
      </c>
      <c r="M1543" s="189">
        <v>0</v>
      </c>
      <c r="N1543" s="189">
        <v>2</v>
      </c>
      <c r="O1543" s="189">
        <v>3</v>
      </c>
      <c r="P1543" s="189">
        <v>0.1</v>
      </c>
      <c r="Q1543" s="189">
        <v>0</v>
      </c>
      <c r="R1543" s="191">
        <v>0</v>
      </c>
      <c r="S1543" s="189">
        <v>0</v>
      </c>
      <c r="T1543" s="189">
        <v>1</v>
      </c>
      <c r="U1543" s="189">
        <v>1</v>
      </c>
      <c r="V1543" s="189">
        <v>0</v>
      </c>
      <c r="W1543" s="189">
        <v>3</v>
      </c>
      <c r="X1543" s="189"/>
      <c r="Y1543" s="189">
        <v>0</v>
      </c>
      <c r="Z1543" s="189">
        <v>1</v>
      </c>
      <c r="AA1543" s="189">
        <v>0</v>
      </c>
      <c r="AB1543" s="189">
        <v>0</v>
      </c>
      <c r="AC1543" s="189">
        <v>0</v>
      </c>
      <c r="AD1543" s="189">
        <v>1</v>
      </c>
      <c r="AE1543" s="189">
        <v>5</v>
      </c>
      <c r="AF1543" s="189">
        <v>1</v>
      </c>
      <c r="AG1543" s="189">
        <v>6</v>
      </c>
      <c r="AH1543" s="191">
        <v>1</v>
      </c>
      <c r="AI1543" s="191">
        <v>1</v>
      </c>
      <c r="AJ1543" s="191">
        <v>0</v>
      </c>
      <c r="AK1543" s="191">
        <v>3</v>
      </c>
      <c r="AL1543" s="189">
        <v>0</v>
      </c>
      <c r="AM1543" s="189">
        <v>0</v>
      </c>
      <c r="AN1543" s="189">
        <v>0</v>
      </c>
      <c r="AO1543" s="189">
        <v>1.8</v>
      </c>
      <c r="AP1543" s="189">
        <v>2000</v>
      </c>
      <c r="AQ1543" s="189">
        <v>2</v>
      </c>
      <c r="AR1543" s="189">
        <v>0</v>
      </c>
      <c r="AS1543" s="191">
        <v>0</v>
      </c>
      <c r="AT1543" s="189">
        <v>97002001</v>
      </c>
      <c r="AU1543" s="189"/>
      <c r="AV1543" s="193" t="s">
        <v>171</v>
      </c>
      <c r="AW1543" s="189" t="s">
        <v>159</v>
      </c>
      <c r="AX1543" s="187">
        <v>0</v>
      </c>
      <c r="AY1543" s="187">
        <v>77001203</v>
      </c>
      <c r="AZ1543" s="188" t="s">
        <v>1904</v>
      </c>
      <c r="BA1543" s="189">
        <v>0</v>
      </c>
      <c r="BB1543" s="197">
        <v>0</v>
      </c>
      <c r="BC1543" s="197">
        <v>0</v>
      </c>
      <c r="BD1543" s="198" t="s">
        <v>2173</v>
      </c>
      <c r="BE1543" s="189">
        <v>0</v>
      </c>
      <c r="BF1543" s="189">
        <v>0</v>
      </c>
      <c r="BG1543" s="189">
        <v>0</v>
      </c>
      <c r="BH1543" s="189">
        <v>0</v>
      </c>
      <c r="BI1543" s="189">
        <v>0</v>
      </c>
      <c r="BJ1543" s="189">
        <v>0</v>
      </c>
      <c r="BK1543" s="190">
        <v>0</v>
      </c>
      <c r="BL1543" s="191">
        <v>0</v>
      </c>
      <c r="BM1543" s="191">
        <v>0</v>
      </c>
      <c r="BN1543" s="191">
        <v>0</v>
      </c>
      <c r="BO1543" s="191">
        <v>0</v>
      </c>
      <c r="BP1543" s="191">
        <v>0</v>
      </c>
      <c r="BQ1543" s="191">
        <v>0</v>
      </c>
      <c r="BR1543" s="191">
        <v>77001208</v>
      </c>
      <c r="BS1543" s="191"/>
      <c r="BT1543" s="191"/>
      <c r="BU1543" s="191"/>
      <c r="BV1543" s="191">
        <v>0</v>
      </c>
      <c r="BW1543" s="191">
        <v>0</v>
      </c>
      <c r="BX1543" s="191">
        <v>0</v>
      </c>
    </row>
    <row r="1544" ht="20.1" customHeight="1" spans="3:76">
      <c r="C1544" s="187">
        <v>77001204</v>
      </c>
      <c r="D1544" s="188" t="s">
        <v>2174</v>
      </c>
      <c r="E1544" s="189">
        <v>1</v>
      </c>
      <c r="F1544" s="12">
        <v>80000001</v>
      </c>
      <c r="G1544" s="187">
        <v>0</v>
      </c>
      <c r="H1544" s="187">
        <v>0</v>
      </c>
      <c r="I1544" s="187">
        <v>1</v>
      </c>
      <c r="J1544" s="187">
        <v>0</v>
      </c>
      <c r="K1544" s="187">
        <v>0</v>
      </c>
      <c r="L1544" s="189">
        <v>0</v>
      </c>
      <c r="M1544" s="189">
        <v>0</v>
      </c>
      <c r="N1544" s="189">
        <v>2</v>
      </c>
      <c r="O1544" s="189">
        <v>1</v>
      </c>
      <c r="P1544" s="189">
        <v>0.3</v>
      </c>
      <c r="Q1544" s="189">
        <v>0</v>
      </c>
      <c r="R1544" s="191">
        <v>3</v>
      </c>
      <c r="S1544" s="189">
        <v>0</v>
      </c>
      <c r="T1544" s="189">
        <v>1</v>
      </c>
      <c r="U1544" s="189">
        <v>2</v>
      </c>
      <c r="V1544" s="189">
        <v>0</v>
      </c>
      <c r="W1544" s="189">
        <v>1</v>
      </c>
      <c r="X1544" s="189"/>
      <c r="Y1544" s="189">
        <v>0</v>
      </c>
      <c r="Z1544" s="189">
        <v>0</v>
      </c>
      <c r="AA1544" s="189">
        <v>0</v>
      </c>
      <c r="AB1544" s="189">
        <v>0</v>
      </c>
      <c r="AC1544" s="189">
        <v>0</v>
      </c>
      <c r="AD1544" s="189">
        <v>0</v>
      </c>
      <c r="AE1544" s="189">
        <v>12</v>
      </c>
      <c r="AF1544" s="189">
        <v>1</v>
      </c>
      <c r="AG1544" s="189">
        <v>3</v>
      </c>
      <c r="AH1544" s="191">
        <v>6</v>
      </c>
      <c r="AI1544" s="191">
        <v>1</v>
      </c>
      <c r="AJ1544" s="191">
        <v>0</v>
      </c>
      <c r="AK1544" s="191">
        <v>1.5</v>
      </c>
      <c r="AL1544" s="189">
        <v>0</v>
      </c>
      <c r="AM1544" s="189">
        <v>0</v>
      </c>
      <c r="AN1544" s="189">
        <v>0</v>
      </c>
      <c r="AO1544" s="189">
        <v>0.5</v>
      </c>
      <c r="AP1544" s="189">
        <v>5000</v>
      </c>
      <c r="AQ1544" s="189">
        <v>1</v>
      </c>
      <c r="AR1544" s="189">
        <v>0</v>
      </c>
      <c r="AS1544" s="191">
        <v>0</v>
      </c>
      <c r="AT1544" s="189">
        <v>97002002</v>
      </c>
      <c r="AU1544" s="189"/>
      <c r="AV1544" s="193" t="s">
        <v>171</v>
      </c>
      <c r="AW1544" s="189" t="s">
        <v>159</v>
      </c>
      <c r="AX1544" s="187">
        <v>10000007</v>
      </c>
      <c r="AY1544" s="236" t="s">
        <v>2175</v>
      </c>
      <c r="AZ1544" s="188" t="s">
        <v>156</v>
      </c>
      <c r="BA1544" s="189" t="s">
        <v>2176</v>
      </c>
      <c r="BB1544" s="197">
        <v>0</v>
      </c>
      <c r="BC1544" s="197">
        <v>0</v>
      </c>
      <c r="BD1544" s="198" t="s">
        <v>2177</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0</v>
      </c>
      <c r="BS1544" s="191"/>
      <c r="BT1544" s="191"/>
      <c r="BU1544" s="191"/>
      <c r="BV1544" s="191">
        <v>0</v>
      </c>
      <c r="BW1544" s="191">
        <v>0</v>
      </c>
      <c r="BX1544" s="191">
        <v>0</v>
      </c>
    </row>
    <row r="1545" ht="19.5" customHeight="1" spans="3:76">
      <c r="C1545" s="187">
        <v>77001205</v>
      </c>
      <c r="D1545" s="188" t="s">
        <v>2178</v>
      </c>
      <c r="E1545" s="187">
        <v>1</v>
      </c>
      <c r="F1545" s="12">
        <v>80000001</v>
      </c>
      <c r="G1545" s="187">
        <v>0</v>
      </c>
      <c r="H1545" s="187">
        <v>0</v>
      </c>
      <c r="I1545" s="187">
        <v>1</v>
      </c>
      <c r="J1545" s="187">
        <v>0</v>
      </c>
      <c r="K1545" s="187">
        <v>0</v>
      </c>
      <c r="L1545" s="189">
        <v>0</v>
      </c>
      <c r="M1545" s="189">
        <v>0</v>
      </c>
      <c r="N1545" s="189">
        <v>2</v>
      </c>
      <c r="O1545" s="189">
        <v>3</v>
      </c>
      <c r="P1545" s="189">
        <v>0.15</v>
      </c>
      <c r="Q1545" s="189">
        <v>0</v>
      </c>
      <c r="R1545" s="191">
        <v>0</v>
      </c>
      <c r="S1545" s="189">
        <v>0</v>
      </c>
      <c r="T1545" s="189">
        <v>1</v>
      </c>
      <c r="U1545" s="189">
        <v>1</v>
      </c>
      <c r="V1545" s="189">
        <v>0</v>
      </c>
      <c r="W1545" s="189">
        <v>0</v>
      </c>
      <c r="X1545" s="189"/>
      <c r="Y1545" s="189">
        <v>0</v>
      </c>
      <c r="Z1545" s="189">
        <v>1</v>
      </c>
      <c r="AA1545" s="189">
        <v>0</v>
      </c>
      <c r="AB1545" s="189">
        <v>0</v>
      </c>
      <c r="AC1545" s="189">
        <v>0</v>
      </c>
      <c r="AD1545" s="189">
        <v>1</v>
      </c>
      <c r="AE1545" s="189">
        <v>0</v>
      </c>
      <c r="AF1545" s="189">
        <v>1</v>
      </c>
      <c r="AG1545" s="189">
        <v>5</v>
      </c>
      <c r="AH1545" s="191">
        <v>0</v>
      </c>
      <c r="AI1545" s="191">
        <v>1</v>
      </c>
      <c r="AJ1545" s="191">
        <v>0</v>
      </c>
      <c r="AK1545" s="191">
        <v>3</v>
      </c>
      <c r="AL1545" s="189">
        <v>0</v>
      </c>
      <c r="AM1545" s="189">
        <v>0</v>
      </c>
      <c r="AN1545" s="189">
        <v>0</v>
      </c>
      <c r="AO1545" s="189">
        <v>0</v>
      </c>
      <c r="AP1545" s="189">
        <v>1000</v>
      </c>
      <c r="AQ1545" s="189">
        <v>0</v>
      </c>
      <c r="AR1545" s="189">
        <v>0</v>
      </c>
      <c r="AS1545" s="191">
        <v>97002005</v>
      </c>
      <c r="AT1545" s="194">
        <v>0</v>
      </c>
      <c r="AU1545" s="194"/>
      <c r="AV1545" s="193" t="s">
        <v>153</v>
      </c>
      <c r="AW1545" s="189" t="s">
        <v>159</v>
      </c>
      <c r="AX1545" s="187">
        <v>0</v>
      </c>
      <c r="AY1545" s="187">
        <v>0</v>
      </c>
      <c r="AZ1545" s="188" t="s">
        <v>156</v>
      </c>
      <c r="BA1545" s="189">
        <v>0</v>
      </c>
      <c r="BB1545" s="197">
        <v>0</v>
      </c>
      <c r="BC1545" s="197">
        <v>0</v>
      </c>
      <c r="BD1545" s="198" t="s">
        <v>2171</v>
      </c>
      <c r="BE1545" s="189">
        <v>0</v>
      </c>
      <c r="BF1545" s="189">
        <v>0</v>
      </c>
      <c r="BG1545" s="189">
        <v>0</v>
      </c>
      <c r="BH1545" s="189">
        <v>0</v>
      </c>
      <c r="BI1545" s="189">
        <v>0</v>
      </c>
      <c r="BJ1545" s="189">
        <v>0</v>
      </c>
      <c r="BK1545" s="190">
        <v>0</v>
      </c>
      <c r="BL1545" s="191">
        <v>0</v>
      </c>
      <c r="BM1545" s="191">
        <v>0</v>
      </c>
      <c r="BN1545" s="191">
        <v>0</v>
      </c>
      <c r="BO1545" s="191">
        <v>0</v>
      </c>
      <c r="BP1545" s="191">
        <v>0</v>
      </c>
      <c r="BQ1545" s="191">
        <v>1</v>
      </c>
      <c r="BR1545" s="191">
        <v>0</v>
      </c>
      <c r="BS1545" s="191"/>
      <c r="BT1545" s="191"/>
      <c r="BU1545" s="191"/>
      <c r="BV1545" s="191">
        <v>0</v>
      </c>
      <c r="BW1545" s="191">
        <v>0</v>
      </c>
      <c r="BX1545" s="191">
        <v>0</v>
      </c>
    </row>
    <row r="1546" ht="19.5" customHeight="1" spans="3:76">
      <c r="C1546" s="187">
        <v>77001206</v>
      </c>
      <c r="D1546" s="188" t="s">
        <v>2179</v>
      </c>
      <c r="E1546" s="187">
        <v>1</v>
      </c>
      <c r="F1546" s="12">
        <v>80000001</v>
      </c>
      <c r="G1546" s="187">
        <v>0</v>
      </c>
      <c r="H1546" s="187">
        <v>0</v>
      </c>
      <c r="I1546" s="187">
        <v>1</v>
      </c>
      <c r="J1546" s="187">
        <v>0</v>
      </c>
      <c r="K1546" s="187">
        <v>0</v>
      </c>
      <c r="L1546" s="189">
        <v>0</v>
      </c>
      <c r="M1546" s="189">
        <v>0</v>
      </c>
      <c r="N1546" s="189">
        <v>2</v>
      </c>
      <c r="O1546" s="189" t="s">
        <v>2180</v>
      </c>
      <c r="P1546" s="189" t="s">
        <v>2181</v>
      </c>
      <c r="Q1546" s="189">
        <v>0</v>
      </c>
      <c r="R1546" s="191">
        <v>0</v>
      </c>
      <c r="S1546" s="189">
        <v>0</v>
      </c>
      <c r="T1546" s="189">
        <v>1</v>
      </c>
      <c r="U1546" s="189">
        <v>2</v>
      </c>
      <c r="V1546" s="189">
        <v>0</v>
      </c>
      <c r="W1546" s="189">
        <v>1.5</v>
      </c>
      <c r="X1546" s="189"/>
      <c r="Y1546" s="189">
        <v>0</v>
      </c>
      <c r="Z1546" s="189">
        <v>0</v>
      </c>
      <c r="AA1546" s="189">
        <v>0</v>
      </c>
      <c r="AB1546" s="189">
        <v>0</v>
      </c>
      <c r="AC1546" s="189">
        <v>0</v>
      </c>
      <c r="AD1546" s="189">
        <v>1</v>
      </c>
      <c r="AE1546" s="189">
        <v>18</v>
      </c>
      <c r="AF1546" s="189">
        <v>1</v>
      </c>
      <c r="AG1546" s="189">
        <v>2</v>
      </c>
      <c r="AH1546" s="191">
        <v>0</v>
      </c>
      <c r="AI1546" s="191">
        <v>2</v>
      </c>
      <c r="AJ1546" s="191">
        <v>0</v>
      </c>
      <c r="AK1546" s="191">
        <v>2</v>
      </c>
      <c r="AL1546" s="189">
        <v>0</v>
      </c>
      <c r="AM1546" s="189">
        <v>0</v>
      </c>
      <c r="AN1546" s="189">
        <v>0</v>
      </c>
      <c r="AO1546" s="189">
        <v>1</v>
      </c>
      <c r="AP1546" s="189">
        <v>12000</v>
      </c>
      <c r="AQ1546" s="189">
        <v>1</v>
      </c>
      <c r="AR1546" s="189">
        <v>10</v>
      </c>
      <c r="AS1546" s="195">
        <v>0</v>
      </c>
      <c r="AT1546" s="235" t="s">
        <v>2182</v>
      </c>
      <c r="AU1546" s="194"/>
      <c r="AV1546" s="188" t="s">
        <v>171</v>
      </c>
      <c r="AW1546" s="189" t="s">
        <v>159</v>
      </c>
      <c r="AX1546" s="187">
        <v>10000007</v>
      </c>
      <c r="AY1546" s="236" t="s">
        <v>2183</v>
      </c>
      <c r="AZ1546" s="188" t="s">
        <v>194</v>
      </c>
      <c r="BA1546" s="189" t="s">
        <v>2184</v>
      </c>
      <c r="BB1546" s="197">
        <v>0</v>
      </c>
      <c r="BC1546" s="197">
        <v>0</v>
      </c>
      <c r="BD1546" s="198" t="s">
        <v>2185</v>
      </c>
      <c r="BE1546" s="189">
        <v>0</v>
      </c>
      <c r="BF1546" s="189">
        <v>0</v>
      </c>
      <c r="BG1546" s="189">
        <v>0</v>
      </c>
      <c r="BH1546" s="189">
        <v>0</v>
      </c>
      <c r="BI1546" s="189">
        <v>0</v>
      </c>
      <c r="BJ1546" s="189">
        <v>0</v>
      </c>
      <c r="BK1546" s="190">
        <v>0</v>
      </c>
      <c r="BL1546" s="191">
        <v>0</v>
      </c>
      <c r="BM1546" s="191">
        <v>0</v>
      </c>
      <c r="BN1546" s="191">
        <v>0</v>
      </c>
      <c r="BO1546" s="191">
        <v>0</v>
      </c>
      <c r="BP1546" s="191">
        <v>0</v>
      </c>
      <c r="BQ1546" s="191">
        <v>0</v>
      </c>
      <c r="BR1546" s="191">
        <v>0</v>
      </c>
      <c r="BS1546" s="191"/>
      <c r="BT1546" s="191"/>
      <c r="BU1546" s="191"/>
      <c r="BV1546" s="191">
        <v>0</v>
      </c>
      <c r="BW1546" s="191">
        <v>0</v>
      </c>
      <c r="BX1546" s="191">
        <v>0</v>
      </c>
    </row>
    <row r="1547" ht="19.5" customHeight="1" spans="3:76">
      <c r="C1547" s="140">
        <v>77001301</v>
      </c>
      <c r="D1547" s="143" t="s">
        <v>2186</v>
      </c>
      <c r="E1547" s="144">
        <v>1</v>
      </c>
      <c r="F1547" s="12">
        <v>80000001</v>
      </c>
      <c r="G1547" s="144">
        <v>0</v>
      </c>
      <c r="H1547" s="144">
        <v>0</v>
      </c>
      <c r="I1547" s="144">
        <v>1</v>
      </c>
      <c r="J1547" s="144">
        <v>0</v>
      </c>
      <c r="K1547" s="147">
        <v>0</v>
      </c>
      <c r="L1547" s="147">
        <v>0</v>
      </c>
      <c r="M1547" s="144">
        <v>0</v>
      </c>
      <c r="N1547" s="144">
        <v>2</v>
      </c>
      <c r="O1547" s="144">
        <v>2</v>
      </c>
      <c r="P1547" s="144">
        <v>0.5</v>
      </c>
      <c r="Q1547" s="144">
        <v>1</v>
      </c>
      <c r="R1547" s="148">
        <v>0</v>
      </c>
      <c r="S1547" s="144">
        <v>0</v>
      </c>
      <c r="T1547" s="142">
        <v>1</v>
      </c>
      <c r="U1547" s="144">
        <v>1</v>
      </c>
      <c r="V1547" s="147">
        <v>0</v>
      </c>
      <c r="W1547" s="144">
        <v>5</v>
      </c>
      <c r="X1547" s="144"/>
      <c r="Y1547" s="144">
        <v>0</v>
      </c>
      <c r="Z1547" s="144">
        <v>0</v>
      </c>
      <c r="AA1547" s="144">
        <v>0</v>
      </c>
      <c r="AB1547" s="147">
        <v>0</v>
      </c>
      <c r="AC1547" s="144">
        <v>0</v>
      </c>
      <c r="AD1547" s="144">
        <v>0</v>
      </c>
      <c r="AE1547" s="144">
        <v>99999</v>
      </c>
      <c r="AF1547" s="144">
        <v>1</v>
      </c>
      <c r="AG1547" s="144">
        <v>5</v>
      </c>
      <c r="AH1547" s="150">
        <v>0</v>
      </c>
      <c r="AI1547" s="150">
        <v>0</v>
      </c>
      <c r="AJ1547" s="148">
        <v>0</v>
      </c>
      <c r="AK1547" s="144">
        <v>0</v>
      </c>
      <c r="AL1547" s="151">
        <v>0</v>
      </c>
      <c r="AM1547" s="144">
        <v>1.5</v>
      </c>
      <c r="AN1547" s="144">
        <v>0</v>
      </c>
      <c r="AO1547" s="144">
        <v>1</v>
      </c>
      <c r="AP1547" s="144">
        <v>2000</v>
      </c>
      <c r="AQ1547" s="144">
        <v>1</v>
      </c>
      <c r="AR1547" s="144">
        <v>0</v>
      </c>
      <c r="AS1547" s="225" t="s">
        <v>2187</v>
      </c>
      <c r="AT1547" s="144">
        <v>0</v>
      </c>
      <c r="AU1547" s="196"/>
      <c r="AV1547" s="146" t="s">
        <v>171</v>
      </c>
      <c r="AW1547" s="147">
        <v>0</v>
      </c>
      <c r="AX1547" s="147">
        <v>0</v>
      </c>
      <c r="AY1547" s="147">
        <v>77001305</v>
      </c>
      <c r="AZ1547" s="141" t="s">
        <v>1179</v>
      </c>
      <c r="BA1547" s="144" t="s">
        <v>2188</v>
      </c>
      <c r="BB1547" s="199">
        <v>0</v>
      </c>
      <c r="BC1547" s="149">
        <v>0</v>
      </c>
      <c r="BD1547" s="156" t="s">
        <v>2189</v>
      </c>
      <c r="BE1547" s="144">
        <v>0</v>
      </c>
      <c r="BF1547" s="144">
        <v>0</v>
      </c>
      <c r="BG1547" s="140">
        <v>0</v>
      </c>
      <c r="BH1547" s="144">
        <v>0</v>
      </c>
      <c r="BI1547" s="144">
        <v>0</v>
      </c>
      <c r="BJ1547" s="151">
        <v>0</v>
      </c>
      <c r="BK1547" s="144">
        <v>0</v>
      </c>
      <c r="BL1547" s="148">
        <v>0</v>
      </c>
      <c r="BM1547" s="148">
        <v>0</v>
      </c>
      <c r="BN1547" s="148">
        <v>0</v>
      </c>
      <c r="BO1547" s="148">
        <v>0</v>
      </c>
      <c r="BP1547" s="148">
        <v>0</v>
      </c>
      <c r="BQ1547" s="148">
        <v>0</v>
      </c>
      <c r="BR1547" s="148">
        <v>0</v>
      </c>
      <c r="BS1547" s="148"/>
      <c r="BT1547" s="148"/>
      <c r="BU1547" s="148"/>
      <c r="BV1547" s="148">
        <v>0</v>
      </c>
      <c r="BW1547" s="148">
        <v>0</v>
      </c>
      <c r="BX1547" s="148">
        <v>0</v>
      </c>
    </row>
    <row r="1548" ht="19.5" hidden="1" customHeight="1" spans="3:76">
      <c r="C1548" s="140">
        <v>77001302</v>
      </c>
      <c r="D1548" s="141" t="s">
        <v>1920</v>
      </c>
      <c r="E1548" s="144">
        <v>1</v>
      </c>
      <c r="F1548" s="12">
        <v>80000001</v>
      </c>
      <c r="G1548" s="142">
        <v>0</v>
      </c>
      <c r="H1548" s="142">
        <v>0</v>
      </c>
      <c r="I1548" s="140">
        <v>1</v>
      </c>
      <c r="J1548" s="140">
        <v>0</v>
      </c>
      <c r="K1548" s="140">
        <v>0</v>
      </c>
      <c r="L1548" s="142">
        <v>0</v>
      </c>
      <c r="M1548" s="142">
        <v>0</v>
      </c>
      <c r="N1548" s="142">
        <v>2</v>
      </c>
      <c r="O1548" s="142">
        <v>1</v>
      </c>
      <c r="P1548" s="142">
        <v>0.2</v>
      </c>
      <c r="Q1548" s="142">
        <v>0</v>
      </c>
      <c r="R1548" s="148">
        <v>0</v>
      </c>
      <c r="S1548" s="142">
        <v>0</v>
      </c>
      <c r="T1548" s="142">
        <v>1</v>
      </c>
      <c r="U1548" s="144">
        <v>1</v>
      </c>
      <c r="V1548" s="142">
        <v>0</v>
      </c>
      <c r="W1548" s="142">
        <v>1</v>
      </c>
      <c r="X1548" s="142"/>
      <c r="Y1548" s="142">
        <v>150</v>
      </c>
      <c r="Z1548" s="142">
        <v>1</v>
      </c>
      <c r="AA1548" s="142">
        <v>0</v>
      </c>
      <c r="AB1548" s="142">
        <v>0</v>
      </c>
      <c r="AC1548" s="142">
        <v>0</v>
      </c>
      <c r="AD1548" s="142">
        <v>1</v>
      </c>
      <c r="AE1548" s="142">
        <v>8</v>
      </c>
      <c r="AF1548" s="142">
        <v>2</v>
      </c>
      <c r="AG1548" s="142" t="s">
        <v>152</v>
      </c>
      <c r="AH1548" s="148">
        <v>0</v>
      </c>
      <c r="AI1548" s="148">
        <v>2</v>
      </c>
      <c r="AJ1548" s="148">
        <v>0</v>
      </c>
      <c r="AK1548" s="148">
        <v>1.5</v>
      </c>
      <c r="AL1548" s="142">
        <v>0</v>
      </c>
      <c r="AM1548" s="142">
        <v>0</v>
      </c>
      <c r="AN1548" s="142">
        <v>0</v>
      </c>
      <c r="AO1548" s="142">
        <v>1.5</v>
      </c>
      <c r="AP1548" s="142">
        <v>1600</v>
      </c>
      <c r="AQ1548" s="142">
        <v>1</v>
      </c>
      <c r="AR1548" s="142">
        <v>15</v>
      </c>
      <c r="AS1548" s="230" t="s">
        <v>2190</v>
      </c>
      <c r="AT1548" s="227" t="s">
        <v>2191</v>
      </c>
      <c r="AU1548" s="153"/>
      <c r="AV1548" s="141" t="s">
        <v>189</v>
      </c>
      <c r="AW1548" s="142" t="s">
        <v>162</v>
      </c>
      <c r="AX1548" s="140">
        <v>10000011</v>
      </c>
      <c r="AY1548" s="140">
        <v>77001301</v>
      </c>
      <c r="AZ1548" s="141" t="s">
        <v>386</v>
      </c>
      <c r="BA1548" s="142">
        <v>0</v>
      </c>
      <c r="BB1548" s="149">
        <v>0</v>
      </c>
      <c r="BC1548" s="149">
        <v>0</v>
      </c>
      <c r="BD1548" s="157" t="s">
        <v>2192</v>
      </c>
      <c r="BE1548" s="142">
        <v>0</v>
      </c>
      <c r="BF1548" s="142">
        <v>0</v>
      </c>
      <c r="BG1548" s="142">
        <v>0</v>
      </c>
      <c r="BH1548" s="142">
        <v>0</v>
      </c>
      <c r="BI1548" s="142">
        <v>0</v>
      </c>
      <c r="BJ1548" s="142">
        <v>0</v>
      </c>
      <c r="BK1548" s="144">
        <v>0</v>
      </c>
      <c r="BL1548" s="148">
        <v>0</v>
      </c>
      <c r="BM1548" s="148">
        <v>0</v>
      </c>
      <c r="BN1548" s="148">
        <v>0</v>
      </c>
      <c r="BO1548" s="148">
        <v>0</v>
      </c>
      <c r="BP1548" s="148">
        <v>0</v>
      </c>
      <c r="BQ1548" s="148">
        <v>0</v>
      </c>
      <c r="BR1548" s="148">
        <v>77001305</v>
      </c>
      <c r="BS1548" s="148"/>
      <c r="BT1548" s="148"/>
      <c r="BU1548" s="148"/>
      <c r="BV1548" s="148">
        <v>0</v>
      </c>
      <c r="BW1548" s="148">
        <v>0</v>
      </c>
      <c r="BX1548" s="148">
        <v>0</v>
      </c>
    </row>
    <row r="1549" ht="20.1" customHeight="1" spans="3:76">
      <c r="C1549" s="140">
        <v>77001303</v>
      </c>
      <c r="D1549" s="141" t="s">
        <v>1910</v>
      </c>
      <c r="E1549" s="144">
        <v>1</v>
      </c>
      <c r="F1549" s="12">
        <v>80000001</v>
      </c>
      <c r="G1549" s="142">
        <v>0</v>
      </c>
      <c r="H1549" s="142">
        <v>0</v>
      </c>
      <c r="I1549" s="140">
        <v>1</v>
      </c>
      <c r="J1549" s="140">
        <v>0</v>
      </c>
      <c r="K1549" s="140">
        <v>0</v>
      </c>
      <c r="L1549" s="142">
        <v>0</v>
      </c>
      <c r="M1549" s="142">
        <v>0</v>
      </c>
      <c r="N1549" s="142">
        <v>2</v>
      </c>
      <c r="O1549" s="142">
        <v>3</v>
      </c>
      <c r="P1549" s="142">
        <v>0.2</v>
      </c>
      <c r="Q1549" s="142">
        <v>0</v>
      </c>
      <c r="R1549" s="148">
        <v>0</v>
      </c>
      <c r="S1549" s="142">
        <v>0</v>
      </c>
      <c r="T1549" s="142">
        <v>1</v>
      </c>
      <c r="U1549" s="144">
        <v>1</v>
      </c>
      <c r="V1549" s="142">
        <v>0</v>
      </c>
      <c r="W1549" s="142">
        <v>3</v>
      </c>
      <c r="X1549" s="142"/>
      <c r="Y1549" s="142">
        <v>0</v>
      </c>
      <c r="Z1549" s="142">
        <v>1</v>
      </c>
      <c r="AA1549" s="142">
        <v>0</v>
      </c>
      <c r="AB1549" s="142">
        <v>0</v>
      </c>
      <c r="AC1549" s="142">
        <v>0</v>
      </c>
      <c r="AD1549" s="142">
        <v>1</v>
      </c>
      <c r="AE1549" s="142">
        <v>5</v>
      </c>
      <c r="AF1549" s="142">
        <v>1</v>
      </c>
      <c r="AG1549" s="142">
        <v>6</v>
      </c>
      <c r="AH1549" s="148">
        <v>0</v>
      </c>
      <c r="AI1549" s="148">
        <v>1</v>
      </c>
      <c r="AJ1549" s="148">
        <v>0</v>
      </c>
      <c r="AK1549" s="148">
        <v>3</v>
      </c>
      <c r="AL1549" s="142">
        <v>0</v>
      </c>
      <c r="AM1549" s="142">
        <v>1</v>
      </c>
      <c r="AN1549" s="142">
        <v>0</v>
      </c>
      <c r="AO1549" s="142">
        <v>1</v>
      </c>
      <c r="AP1549" s="142">
        <v>3000</v>
      </c>
      <c r="AQ1549" s="142">
        <v>1</v>
      </c>
      <c r="AR1549" s="142">
        <v>0</v>
      </c>
      <c r="AS1549" s="148">
        <v>0</v>
      </c>
      <c r="AT1549" s="227" t="s">
        <v>2191</v>
      </c>
      <c r="AU1549" s="153"/>
      <c r="AV1549" s="141" t="s">
        <v>158</v>
      </c>
      <c r="AW1549" s="142" t="s">
        <v>162</v>
      </c>
      <c r="AX1549" s="140">
        <v>10000011</v>
      </c>
      <c r="AY1549" s="140">
        <v>77001302</v>
      </c>
      <c r="AZ1549" s="146" t="s">
        <v>156</v>
      </c>
      <c r="BA1549" s="142">
        <v>0</v>
      </c>
      <c r="BB1549" s="149">
        <v>0</v>
      </c>
      <c r="BC1549" s="149">
        <v>0</v>
      </c>
      <c r="BD1549" s="157" t="s">
        <v>1912</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0</v>
      </c>
      <c r="BS1549" s="148"/>
      <c r="BT1549" s="148"/>
      <c r="BU1549" s="148"/>
      <c r="BV1549" s="148">
        <v>0</v>
      </c>
      <c r="BW1549" s="148">
        <v>0</v>
      </c>
      <c r="BX1549" s="148">
        <v>0</v>
      </c>
    </row>
    <row r="1550" ht="20.1" customHeight="1" spans="3:76">
      <c r="C1550" s="140">
        <v>77001304</v>
      </c>
      <c r="D1550" s="145" t="s">
        <v>1913</v>
      </c>
      <c r="E1550" s="144">
        <v>1</v>
      </c>
      <c r="F1550" s="12">
        <v>80000001</v>
      </c>
      <c r="G1550" s="144">
        <v>0</v>
      </c>
      <c r="H1550" s="144">
        <v>0</v>
      </c>
      <c r="I1550" s="144">
        <v>0</v>
      </c>
      <c r="J1550" s="144">
        <v>0</v>
      </c>
      <c r="K1550" s="147">
        <v>0</v>
      </c>
      <c r="L1550" s="147">
        <v>0</v>
      </c>
      <c r="M1550" s="144">
        <v>0</v>
      </c>
      <c r="N1550" s="142">
        <v>2</v>
      </c>
      <c r="O1550" s="142">
        <v>2</v>
      </c>
      <c r="P1550" s="144">
        <v>0.8</v>
      </c>
      <c r="Q1550" s="144">
        <v>0</v>
      </c>
      <c r="R1550" s="148">
        <v>0</v>
      </c>
      <c r="S1550" s="144">
        <v>0</v>
      </c>
      <c r="T1550" s="142">
        <v>1</v>
      </c>
      <c r="U1550" s="144">
        <v>1</v>
      </c>
      <c r="V1550" s="147">
        <v>0</v>
      </c>
      <c r="W1550" s="144">
        <v>3</v>
      </c>
      <c r="X1550" s="144"/>
      <c r="Y1550" s="144">
        <v>0</v>
      </c>
      <c r="Z1550" s="144">
        <v>0</v>
      </c>
      <c r="AA1550" s="144">
        <v>0</v>
      </c>
      <c r="AB1550" s="147">
        <v>0</v>
      </c>
      <c r="AC1550" s="144">
        <v>0</v>
      </c>
      <c r="AD1550" s="144">
        <v>0</v>
      </c>
      <c r="AE1550" s="144">
        <v>12</v>
      </c>
      <c r="AF1550" s="144">
        <v>1</v>
      </c>
      <c r="AG1550" s="142">
        <v>2</v>
      </c>
      <c r="AH1550" s="150">
        <v>0</v>
      </c>
      <c r="AI1550" s="150">
        <v>2</v>
      </c>
      <c r="AJ1550" s="148">
        <v>0</v>
      </c>
      <c r="AK1550" s="144">
        <v>1.5</v>
      </c>
      <c r="AL1550" s="151">
        <v>0</v>
      </c>
      <c r="AM1550" s="144">
        <v>0</v>
      </c>
      <c r="AN1550" s="144">
        <v>0</v>
      </c>
      <c r="AO1550" s="144">
        <v>2.5</v>
      </c>
      <c r="AP1550" s="142">
        <v>8000</v>
      </c>
      <c r="AQ1550" s="144">
        <v>1.5</v>
      </c>
      <c r="AR1550" s="144">
        <v>10</v>
      </c>
      <c r="AS1550" s="148">
        <v>0</v>
      </c>
      <c r="AT1550" s="227" t="s">
        <v>2193</v>
      </c>
      <c r="AU1550" s="153"/>
      <c r="AV1550" s="146" t="s">
        <v>154</v>
      </c>
      <c r="AW1550" s="147">
        <v>0</v>
      </c>
      <c r="AX1550" s="147">
        <v>0</v>
      </c>
      <c r="AY1550" s="140">
        <v>77001303</v>
      </c>
      <c r="AZ1550" s="146" t="s">
        <v>194</v>
      </c>
      <c r="BA1550" s="142" t="s">
        <v>1914</v>
      </c>
      <c r="BB1550" s="149">
        <v>0</v>
      </c>
      <c r="BC1550" s="149">
        <v>0</v>
      </c>
      <c r="BD1550" s="157" t="s">
        <v>2194</v>
      </c>
      <c r="BE1550" s="144">
        <v>2</v>
      </c>
      <c r="BF1550" s="144">
        <v>0</v>
      </c>
      <c r="BG1550" s="140">
        <v>0</v>
      </c>
      <c r="BH1550" s="144">
        <v>1</v>
      </c>
      <c r="BI1550" s="144">
        <v>2</v>
      </c>
      <c r="BJ1550" s="151">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77001305</v>
      </c>
      <c r="D1551" s="141" t="s">
        <v>1803</v>
      </c>
      <c r="E1551" s="144">
        <v>1</v>
      </c>
      <c r="F1551" s="12">
        <v>80000001</v>
      </c>
      <c r="G1551" s="142">
        <v>0</v>
      </c>
      <c r="H1551" s="142">
        <v>0</v>
      </c>
      <c r="I1551" s="140">
        <v>1</v>
      </c>
      <c r="J1551" s="140">
        <v>0</v>
      </c>
      <c r="K1551" s="140">
        <v>0</v>
      </c>
      <c r="L1551" s="142">
        <v>0</v>
      </c>
      <c r="M1551" s="142">
        <v>0</v>
      </c>
      <c r="N1551" s="142">
        <v>2</v>
      </c>
      <c r="O1551" s="142">
        <v>1</v>
      </c>
      <c r="P1551" s="142">
        <v>0.2</v>
      </c>
      <c r="Q1551" s="142">
        <v>0</v>
      </c>
      <c r="R1551" s="148">
        <v>0</v>
      </c>
      <c r="S1551" s="142">
        <v>0</v>
      </c>
      <c r="T1551" s="142">
        <v>1</v>
      </c>
      <c r="U1551" s="144">
        <v>1</v>
      </c>
      <c r="V1551" s="142">
        <v>0</v>
      </c>
      <c r="W1551" s="142">
        <v>1</v>
      </c>
      <c r="X1551" s="142"/>
      <c r="Y1551" s="142">
        <v>150</v>
      </c>
      <c r="Z1551" s="142">
        <v>1</v>
      </c>
      <c r="AA1551" s="142">
        <v>0</v>
      </c>
      <c r="AB1551" s="142">
        <v>0</v>
      </c>
      <c r="AC1551" s="142">
        <v>0</v>
      </c>
      <c r="AD1551" s="142">
        <v>1</v>
      </c>
      <c r="AE1551" s="142">
        <v>12</v>
      </c>
      <c r="AF1551" s="142">
        <v>2</v>
      </c>
      <c r="AG1551" s="142" t="s">
        <v>152</v>
      </c>
      <c r="AH1551" s="148">
        <v>0</v>
      </c>
      <c r="AI1551" s="148">
        <v>2</v>
      </c>
      <c r="AJ1551" s="148">
        <v>0</v>
      </c>
      <c r="AK1551" s="148">
        <v>1.5</v>
      </c>
      <c r="AL1551" s="142">
        <v>0</v>
      </c>
      <c r="AM1551" s="142">
        <v>0</v>
      </c>
      <c r="AN1551" s="142">
        <v>0</v>
      </c>
      <c r="AO1551" s="142">
        <v>1.5</v>
      </c>
      <c r="AP1551" s="142">
        <v>1600</v>
      </c>
      <c r="AQ1551" s="142">
        <v>1</v>
      </c>
      <c r="AR1551" s="142">
        <v>15</v>
      </c>
      <c r="AS1551" s="225" t="s">
        <v>2190</v>
      </c>
      <c r="AT1551" s="227" t="s">
        <v>2191</v>
      </c>
      <c r="AU1551" s="153"/>
      <c r="AV1551" s="141" t="s">
        <v>189</v>
      </c>
      <c r="AW1551" s="142" t="s">
        <v>162</v>
      </c>
      <c r="AX1551" s="140">
        <v>10000011</v>
      </c>
      <c r="AY1551" s="140">
        <v>77001301</v>
      </c>
      <c r="AZ1551" s="141" t="s">
        <v>386</v>
      </c>
      <c r="BA1551" s="142">
        <v>0</v>
      </c>
      <c r="BB1551" s="149">
        <v>0</v>
      </c>
      <c r="BC1551" s="149">
        <v>0</v>
      </c>
      <c r="BD1551" s="157" t="s">
        <v>2195</v>
      </c>
      <c r="BE1551" s="142">
        <v>0</v>
      </c>
      <c r="BF1551" s="142">
        <v>0</v>
      </c>
      <c r="BG1551" s="142">
        <v>0</v>
      </c>
      <c r="BH1551" s="142">
        <v>0</v>
      </c>
      <c r="BI1551" s="142">
        <v>0</v>
      </c>
      <c r="BJ1551" s="142">
        <v>0</v>
      </c>
      <c r="BK1551" s="144">
        <v>0</v>
      </c>
      <c r="BL1551" s="148">
        <v>0</v>
      </c>
      <c r="BM1551" s="148">
        <v>0</v>
      </c>
      <c r="BN1551" s="148">
        <v>0</v>
      </c>
      <c r="BO1551" s="148">
        <v>0</v>
      </c>
      <c r="BP1551" s="148">
        <v>0</v>
      </c>
      <c r="BQ1551" s="148">
        <v>0</v>
      </c>
      <c r="BR1551" s="148">
        <v>77001306</v>
      </c>
      <c r="BS1551" s="148"/>
      <c r="BT1551" s="148"/>
      <c r="BU1551" s="148"/>
      <c r="BV1551" s="148">
        <v>0</v>
      </c>
      <c r="BW1551" s="148">
        <v>0</v>
      </c>
      <c r="BX1551" s="148">
        <v>0</v>
      </c>
    </row>
    <row r="1552" ht="20.1" customHeight="1" spans="3:76">
      <c r="C1552" s="140">
        <v>77001306</v>
      </c>
      <c r="D1552" s="141" t="s">
        <v>1803</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2190</v>
      </c>
      <c r="AT1552" s="227" t="s">
        <v>2191</v>
      </c>
      <c r="AU1552" s="153"/>
      <c r="AV1552" s="141" t="s">
        <v>189</v>
      </c>
      <c r="AW1552" s="142" t="s">
        <v>162</v>
      </c>
      <c r="AX1552" s="140">
        <v>10000011</v>
      </c>
      <c r="AY1552" s="140">
        <v>77001301</v>
      </c>
      <c r="AZ1552" s="141" t="s">
        <v>386</v>
      </c>
      <c r="BA1552" s="142">
        <v>0</v>
      </c>
      <c r="BB1552" s="149">
        <v>0</v>
      </c>
      <c r="BC1552" s="149">
        <v>0</v>
      </c>
      <c r="BD1552" s="157" t="s">
        <v>2195</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77001304</v>
      </c>
      <c r="BS1552" s="148"/>
      <c r="BT1552" s="148"/>
      <c r="BU1552" s="148"/>
      <c r="BV1552" s="148">
        <v>0</v>
      </c>
      <c r="BW1552" s="148">
        <v>0</v>
      </c>
      <c r="BX1552" s="148">
        <v>0</v>
      </c>
    </row>
    <row r="1553" ht="20.1" customHeight="1" spans="3:76">
      <c r="C1553" s="140">
        <v>77001307</v>
      </c>
      <c r="D1553" s="141" t="s">
        <v>2196</v>
      </c>
      <c r="E1553" s="144">
        <v>1</v>
      </c>
      <c r="F1553" s="12">
        <v>80000001</v>
      </c>
      <c r="G1553" s="140">
        <v>0</v>
      </c>
      <c r="H1553" s="140">
        <v>0</v>
      </c>
      <c r="I1553" s="140">
        <v>1</v>
      </c>
      <c r="J1553" s="140">
        <v>0</v>
      </c>
      <c r="K1553" s="140">
        <v>0</v>
      </c>
      <c r="L1553" s="142">
        <v>0</v>
      </c>
      <c r="M1553" s="142">
        <v>0</v>
      </c>
      <c r="N1553" s="142">
        <v>2</v>
      </c>
      <c r="O1553" s="142">
        <v>16</v>
      </c>
      <c r="P1553" s="142">
        <v>5</v>
      </c>
      <c r="Q1553" s="142">
        <v>0</v>
      </c>
      <c r="R1553" s="148">
        <v>0</v>
      </c>
      <c r="S1553" s="142">
        <v>0</v>
      </c>
      <c r="T1553" s="142">
        <v>1</v>
      </c>
      <c r="U1553" s="144">
        <v>1</v>
      </c>
      <c r="V1553" s="142">
        <v>0</v>
      </c>
      <c r="W1553" s="142">
        <v>2</v>
      </c>
      <c r="X1553" s="142"/>
      <c r="Y1553" s="142">
        <v>0</v>
      </c>
      <c r="Z1553" s="142">
        <v>0</v>
      </c>
      <c r="AA1553" s="142">
        <v>0</v>
      </c>
      <c r="AB1553" s="142">
        <v>0</v>
      </c>
      <c r="AC1553" s="142">
        <v>0</v>
      </c>
      <c r="AD1553" s="142">
        <v>0</v>
      </c>
      <c r="AE1553" s="142">
        <v>0</v>
      </c>
      <c r="AF1553" s="142">
        <v>2</v>
      </c>
      <c r="AG1553" s="142" t="s">
        <v>152</v>
      </c>
      <c r="AH1553" s="148">
        <v>0</v>
      </c>
      <c r="AI1553" s="148">
        <v>2</v>
      </c>
      <c r="AJ1553" s="148">
        <v>0</v>
      </c>
      <c r="AK1553" s="148">
        <v>1.5</v>
      </c>
      <c r="AL1553" s="142">
        <v>0</v>
      </c>
      <c r="AM1553" s="142">
        <v>0</v>
      </c>
      <c r="AN1553" s="142">
        <v>0</v>
      </c>
      <c r="AO1553" s="142">
        <v>1</v>
      </c>
      <c r="AP1553" s="142">
        <v>2000</v>
      </c>
      <c r="AQ1553" s="142">
        <v>1</v>
      </c>
      <c r="AR1553" s="142">
        <v>0</v>
      </c>
      <c r="AS1553" s="148">
        <v>0</v>
      </c>
      <c r="AT1553" s="227" t="s">
        <v>2191</v>
      </c>
      <c r="AU1553" s="153"/>
      <c r="AV1553" s="146" t="s">
        <v>153</v>
      </c>
      <c r="AW1553" s="142" t="s">
        <v>155</v>
      </c>
      <c r="AX1553" s="140">
        <v>10001007</v>
      </c>
      <c r="AY1553" s="140">
        <v>77001304</v>
      </c>
      <c r="AZ1553" s="141" t="s">
        <v>156</v>
      </c>
      <c r="BA1553" s="142">
        <v>0</v>
      </c>
      <c r="BB1553" s="149">
        <v>0</v>
      </c>
      <c r="BC1553" s="149">
        <v>0</v>
      </c>
      <c r="BD1553" s="157" t="s">
        <v>2197</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0</v>
      </c>
      <c r="BS1553" s="148"/>
      <c r="BT1553" s="148"/>
      <c r="BU1553" s="148"/>
      <c r="BV1553" s="148">
        <v>0</v>
      </c>
      <c r="BW1553" s="148">
        <v>0</v>
      </c>
      <c r="BX1553" s="148">
        <v>0</v>
      </c>
    </row>
    <row r="1554" ht="19.5" customHeight="1" spans="3:76">
      <c r="C1554" s="60">
        <v>77001401</v>
      </c>
      <c r="D1554" s="74" t="s">
        <v>2198</v>
      </c>
      <c r="E1554" s="60">
        <v>1</v>
      </c>
      <c r="F1554" s="12">
        <v>80000001</v>
      </c>
      <c r="G1554" s="60">
        <v>0</v>
      </c>
      <c r="H1554" s="60">
        <v>0</v>
      </c>
      <c r="I1554" s="60">
        <v>1</v>
      </c>
      <c r="J1554" s="60">
        <v>0</v>
      </c>
      <c r="K1554" s="60">
        <v>0</v>
      </c>
      <c r="L1554" s="28">
        <v>0</v>
      </c>
      <c r="M1554" s="28">
        <v>0</v>
      </c>
      <c r="N1554" s="28">
        <v>2</v>
      </c>
      <c r="O1554" s="28">
        <v>16</v>
      </c>
      <c r="P1554" s="28">
        <v>5</v>
      </c>
      <c r="Q1554" s="28">
        <v>0</v>
      </c>
      <c r="R1554" s="30">
        <v>0</v>
      </c>
      <c r="S1554" s="28">
        <v>0</v>
      </c>
      <c r="T1554" s="28">
        <v>1</v>
      </c>
      <c r="U1554" s="28">
        <v>2</v>
      </c>
      <c r="V1554" s="28">
        <v>0</v>
      </c>
      <c r="W1554" s="28">
        <v>1</v>
      </c>
      <c r="X1554" s="28"/>
      <c r="Y1554" s="28">
        <v>0</v>
      </c>
      <c r="Z1554" s="28">
        <v>1</v>
      </c>
      <c r="AA1554" s="28">
        <v>0</v>
      </c>
      <c r="AB1554" s="28">
        <v>0</v>
      </c>
      <c r="AC1554" s="28">
        <v>0</v>
      </c>
      <c r="AD1554" s="28">
        <v>1</v>
      </c>
      <c r="AE1554" s="28">
        <v>0</v>
      </c>
      <c r="AF1554" s="28">
        <v>1</v>
      </c>
      <c r="AG1554" s="28">
        <v>2</v>
      </c>
      <c r="AH1554" s="30">
        <v>0</v>
      </c>
      <c r="AI1554" s="30">
        <v>2</v>
      </c>
      <c r="AJ1554" s="30">
        <v>0</v>
      </c>
      <c r="AK1554" s="30">
        <v>4</v>
      </c>
      <c r="AL1554" s="28">
        <v>0</v>
      </c>
      <c r="AM1554" s="28">
        <v>1</v>
      </c>
      <c r="AN1554" s="28">
        <v>0</v>
      </c>
      <c r="AO1554" s="28">
        <v>0</v>
      </c>
      <c r="AP1554" s="28">
        <v>9000</v>
      </c>
      <c r="AQ1554" s="28">
        <v>0</v>
      </c>
      <c r="AR1554" s="28">
        <v>10</v>
      </c>
      <c r="AS1554" s="161">
        <v>0</v>
      </c>
      <c r="AT1554" s="232" t="s">
        <v>2199</v>
      </c>
      <c r="AU1554" s="160"/>
      <c r="AV1554" s="74" t="s">
        <v>154</v>
      </c>
      <c r="AW1554" s="28" t="s">
        <v>159</v>
      </c>
      <c r="AX1554" s="60">
        <v>10000007</v>
      </c>
      <c r="AY1554" s="60">
        <v>77001401</v>
      </c>
      <c r="AZ1554" s="74" t="s">
        <v>194</v>
      </c>
      <c r="BA1554" s="28" t="s">
        <v>2200</v>
      </c>
      <c r="BB1554" s="62">
        <v>0</v>
      </c>
      <c r="BC1554" s="62">
        <v>1</v>
      </c>
      <c r="BD1554" s="90" t="s">
        <v>2201</v>
      </c>
      <c r="BE1554" s="28">
        <v>0</v>
      </c>
      <c r="BF1554" s="28">
        <v>0</v>
      </c>
      <c r="BG1554" s="28">
        <v>0</v>
      </c>
      <c r="BH1554" s="28">
        <v>0</v>
      </c>
      <c r="BI1554" s="28">
        <v>0</v>
      </c>
      <c r="BJ1554" s="28">
        <v>0</v>
      </c>
      <c r="BK1554" s="68">
        <v>0</v>
      </c>
      <c r="BL1554" s="30">
        <v>0</v>
      </c>
      <c r="BM1554" s="30">
        <v>0</v>
      </c>
      <c r="BN1554" s="30">
        <v>0</v>
      </c>
      <c r="BO1554" s="30">
        <v>0</v>
      </c>
      <c r="BP1554" s="30">
        <v>0</v>
      </c>
      <c r="BQ1554" s="30">
        <v>0</v>
      </c>
      <c r="BR1554" s="30">
        <v>0</v>
      </c>
      <c r="BS1554" s="30"/>
      <c r="BT1554" s="30"/>
      <c r="BU1554" s="30"/>
      <c r="BV1554" s="30">
        <v>0</v>
      </c>
      <c r="BW1554" s="30">
        <v>0</v>
      </c>
      <c r="BX1554" s="30">
        <v>0</v>
      </c>
    </row>
    <row r="1555" ht="19.5" customHeight="1" spans="3:76">
      <c r="C1555" s="60">
        <v>77001402</v>
      </c>
      <c r="D1555" s="74" t="s">
        <v>2202</v>
      </c>
      <c r="E1555" s="60">
        <v>1</v>
      </c>
      <c r="F1555" s="12">
        <v>80000001</v>
      </c>
      <c r="G1555" s="60">
        <v>0</v>
      </c>
      <c r="H1555" s="60">
        <v>0</v>
      </c>
      <c r="I1555" s="60">
        <v>1</v>
      </c>
      <c r="J1555" s="60">
        <v>0</v>
      </c>
      <c r="K1555" s="60">
        <v>0</v>
      </c>
      <c r="L1555" s="28">
        <v>0</v>
      </c>
      <c r="M1555" s="28">
        <v>0</v>
      </c>
      <c r="N1555" s="28">
        <v>2</v>
      </c>
      <c r="O1555" s="28">
        <v>3</v>
      </c>
      <c r="P1555" s="28">
        <v>0.2</v>
      </c>
      <c r="Q1555" s="28">
        <v>0</v>
      </c>
      <c r="R1555" s="30">
        <v>1</v>
      </c>
      <c r="S1555" s="28">
        <v>0</v>
      </c>
      <c r="T1555" s="28">
        <v>1</v>
      </c>
      <c r="U1555" s="28">
        <v>2</v>
      </c>
      <c r="V1555" s="28">
        <v>0</v>
      </c>
      <c r="W1555" s="28">
        <v>2</v>
      </c>
      <c r="X1555" s="28"/>
      <c r="Y1555" s="28">
        <v>0</v>
      </c>
      <c r="Z1555" s="28">
        <v>1</v>
      </c>
      <c r="AA1555" s="28">
        <v>0</v>
      </c>
      <c r="AB1555" s="28">
        <v>0</v>
      </c>
      <c r="AC1555" s="28">
        <v>1</v>
      </c>
      <c r="AD1555" s="28">
        <v>1</v>
      </c>
      <c r="AE1555" s="28">
        <v>0</v>
      </c>
      <c r="AF1555" s="28">
        <v>1</v>
      </c>
      <c r="AG1555" s="28">
        <v>3</v>
      </c>
      <c r="AH1555" s="30">
        <v>1</v>
      </c>
      <c r="AI1555" s="30">
        <v>1</v>
      </c>
      <c r="AJ1555" s="30">
        <v>0</v>
      </c>
      <c r="AK1555" s="30">
        <v>3</v>
      </c>
      <c r="AL1555" s="28">
        <v>0</v>
      </c>
      <c r="AM1555" s="28">
        <v>0</v>
      </c>
      <c r="AN1555" s="28">
        <v>0</v>
      </c>
      <c r="AO1555" s="28">
        <v>0</v>
      </c>
      <c r="AP1555" s="28">
        <v>500</v>
      </c>
      <c r="AQ1555" s="28">
        <v>0.3</v>
      </c>
      <c r="AR1555" s="28">
        <v>0</v>
      </c>
      <c r="AS1555" s="217" t="s">
        <v>2203</v>
      </c>
      <c r="AT1555" s="232" t="s">
        <v>2204</v>
      </c>
      <c r="AU1555" s="160"/>
      <c r="AV1555" s="59" t="s">
        <v>153</v>
      </c>
      <c r="AW1555" s="28" t="s">
        <v>159</v>
      </c>
      <c r="AX1555" s="60">
        <v>0</v>
      </c>
      <c r="AY1555" s="60">
        <v>77001403</v>
      </c>
      <c r="AZ1555" s="74" t="s">
        <v>156</v>
      </c>
      <c r="BA1555" s="28">
        <v>0</v>
      </c>
      <c r="BB1555" s="62">
        <v>0</v>
      </c>
      <c r="BC1555" s="62">
        <v>0</v>
      </c>
      <c r="BD1555" s="90" t="s">
        <v>2205</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77001403</v>
      </c>
      <c r="D1556" s="74" t="s">
        <v>2202</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30">
        <v>0</v>
      </c>
      <c r="AT1556" s="232" t="s">
        <v>2204</v>
      </c>
      <c r="AU1556" s="160"/>
      <c r="AV1556" s="59" t="s">
        <v>153</v>
      </c>
      <c r="AW1556" s="28" t="s">
        <v>159</v>
      </c>
      <c r="AX1556" s="60">
        <v>0</v>
      </c>
      <c r="AY1556" s="60">
        <v>77001403</v>
      </c>
      <c r="AZ1556" s="74" t="s">
        <v>156</v>
      </c>
      <c r="BA1556" s="28">
        <v>0</v>
      </c>
      <c r="BB1556" s="62">
        <v>0</v>
      </c>
      <c r="BC1556" s="62">
        <v>0</v>
      </c>
      <c r="BD1556" s="90" t="s">
        <v>2205</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77001404</v>
      </c>
      <c r="D1557" s="74" t="s">
        <v>2206</v>
      </c>
      <c r="E1557" s="60">
        <v>1</v>
      </c>
      <c r="F1557" s="12">
        <v>80000001</v>
      </c>
      <c r="G1557" s="60">
        <v>0</v>
      </c>
      <c r="H1557" s="60">
        <v>0</v>
      </c>
      <c r="I1557" s="60">
        <v>1</v>
      </c>
      <c r="J1557" s="60">
        <v>0</v>
      </c>
      <c r="K1557" s="60">
        <v>0</v>
      </c>
      <c r="L1557" s="28">
        <v>0</v>
      </c>
      <c r="M1557" s="28">
        <v>0</v>
      </c>
      <c r="N1557" s="28">
        <v>2</v>
      </c>
      <c r="O1557" s="28">
        <v>10</v>
      </c>
      <c r="P1557" s="28">
        <v>0.3</v>
      </c>
      <c r="Q1557" s="28">
        <v>0</v>
      </c>
      <c r="R1557" s="30">
        <v>3</v>
      </c>
      <c r="S1557" s="28">
        <v>0</v>
      </c>
      <c r="T1557" s="28">
        <v>1</v>
      </c>
      <c r="U1557" s="28">
        <v>2</v>
      </c>
      <c r="V1557" s="28">
        <v>0</v>
      </c>
      <c r="W1557" s="28">
        <v>1</v>
      </c>
      <c r="X1557" s="28"/>
      <c r="Y1557" s="28">
        <v>0</v>
      </c>
      <c r="Z1557" s="28">
        <v>1</v>
      </c>
      <c r="AA1557" s="28">
        <v>0</v>
      </c>
      <c r="AB1557" s="28">
        <v>0</v>
      </c>
      <c r="AC1557" s="28">
        <v>0</v>
      </c>
      <c r="AD1557" s="28">
        <v>1</v>
      </c>
      <c r="AE1557" s="28">
        <v>2</v>
      </c>
      <c r="AF1557" s="28">
        <v>1</v>
      </c>
      <c r="AG1557" s="28">
        <v>2</v>
      </c>
      <c r="AH1557" s="30">
        <v>0</v>
      </c>
      <c r="AI1557" s="30">
        <v>2</v>
      </c>
      <c r="AJ1557" s="30">
        <v>0</v>
      </c>
      <c r="AK1557" s="30">
        <v>1</v>
      </c>
      <c r="AL1557" s="28">
        <v>0</v>
      </c>
      <c r="AM1557" s="28">
        <v>1</v>
      </c>
      <c r="AN1557" s="28">
        <v>0</v>
      </c>
      <c r="AO1557" s="28">
        <v>0</v>
      </c>
      <c r="AP1557" s="28">
        <v>5000</v>
      </c>
      <c r="AQ1557" s="28">
        <v>0</v>
      </c>
      <c r="AR1557" s="28">
        <v>20</v>
      </c>
      <c r="AS1557" s="161">
        <v>0</v>
      </c>
      <c r="AT1557" s="232" t="s">
        <v>2207</v>
      </c>
      <c r="AU1557" s="160"/>
      <c r="AV1557" s="74" t="s">
        <v>189</v>
      </c>
      <c r="AW1557" s="28" t="s">
        <v>159</v>
      </c>
      <c r="AX1557" s="60">
        <v>10000007</v>
      </c>
      <c r="AY1557" s="60">
        <v>77001402</v>
      </c>
      <c r="AZ1557" s="74" t="s">
        <v>194</v>
      </c>
      <c r="BA1557" s="28" t="s">
        <v>2208</v>
      </c>
      <c r="BB1557" s="62">
        <v>0</v>
      </c>
      <c r="BC1557" s="62">
        <v>1</v>
      </c>
      <c r="BD1557" s="90" t="s">
        <v>2209</v>
      </c>
      <c r="BE1557" s="28">
        <v>0</v>
      </c>
      <c r="BF1557" s="28">
        <v>0</v>
      </c>
      <c r="BG1557" s="28">
        <v>0</v>
      </c>
      <c r="BH1557" s="28">
        <v>0</v>
      </c>
      <c r="BI1557" s="28">
        <v>0</v>
      </c>
      <c r="BJ1557" s="28">
        <v>0</v>
      </c>
      <c r="BK1557" s="68">
        <v>0</v>
      </c>
      <c r="BL1557" s="30">
        <v>0</v>
      </c>
      <c r="BM1557" s="30">
        <v>0</v>
      </c>
      <c r="BN1557" s="30">
        <v>0</v>
      </c>
      <c r="BO1557" s="30">
        <v>0</v>
      </c>
      <c r="BP1557" s="30">
        <v>0</v>
      </c>
      <c r="BQ1557" s="30">
        <v>1</v>
      </c>
      <c r="BR1557" s="30">
        <v>0</v>
      </c>
      <c r="BS1557" s="30"/>
      <c r="BT1557" s="30"/>
      <c r="BU1557" s="30"/>
      <c r="BV1557" s="30">
        <v>0</v>
      </c>
      <c r="BW1557" s="30">
        <v>0</v>
      </c>
      <c r="BX1557" s="30">
        <v>0</v>
      </c>
    </row>
    <row r="1558" ht="19.5" customHeight="1" spans="3:76">
      <c r="C1558" s="60">
        <v>77001405</v>
      </c>
      <c r="D1558" s="74" t="s">
        <v>2210</v>
      </c>
      <c r="E1558" s="60">
        <v>1</v>
      </c>
      <c r="F1558" s="12">
        <v>80000001</v>
      </c>
      <c r="G1558" s="60">
        <v>0</v>
      </c>
      <c r="H1558" s="60">
        <v>0</v>
      </c>
      <c r="I1558" s="60">
        <v>1</v>
      </c>
      <c r="J1558" s="60">
        <v>0</v>
      </c>
      <c r="K1558" s="60">
        <v>0</v>
      </c>
      <c r="L1558" s="28">
        <v>0</v>
      </c>
      <c r="M1558" s="28">
        <v>0</v>
      </c>
      <c r="N1558" s="28">
        <v>2</v>
      </c>
      <c r="O1558" s="28">
        <v>3</v>
      </c>
      <c r="P1558" s="28">
        <v>0.1</v>
      </c>
      <c r="Q1558" s="28">
        <v>0</v>
      </c>
      <c r="R1558" s="30">
        <v>0</v>
      </c>
      <c r="S1558" s="28">
        <v>0</v>
      </c>
      <c r="T1558" s="28">
        <v>1</v>
      </c>
      <c r="U1558" s="28">
        <v>2</v>
      </c>
      <c r="V1558" s="28">
        <v>0</v>
      </c>
      <c r="W1558" s="28">
        <v>1</v>
      </c>
      <c r="X1558" s="28"/>
      <c r="Y1558" s="28">
        <v>0</v>
      </c>
      <c r="Z1558" s="28">
        <v>1</v>
      </c>
      <c r="AA1558" s="28">
        <v>0</v>
      </c>
      <c r="AB1558" s="28">
        <v>0</v>
      </c>
      <c r="AC1558" s="28">
        <v>1</v>
      </c>
      <c r="AD1558" s="28">
        <v>0</v>
      </c>
      <c r="AE1558" s="28">
        <v>0</v>
      </c>
      <c r="AF1558" s="28">
        <v>1</v>
      </c>
      <c r="AG1558" s="28">
        <v>3</v>
      </c>
      <c r="AH1558" s="30">
        <v>4</v>
      </c>
      <c r="AI1558" s="30">
        <v>1</v>
      </c>
      <c r="AJ1558" s="30">
        <v>0</v>
      </c>
      <c r="AK1558" s="30">
        <v>1.5</v>
      </c>
      <c r="AL1558" s="28">
        <v>0</v>
      </c>
      <c r="AM1558" s="28">
        <v>0</v>
      </c>
      <c r="AN1558" s="28">
        <v>0</v>
      </c>
      <c r="AO1558" s="28">
        <v>0</v>
      </c>
      <c r="AP1558" s="28">
        <v>6000</v>
      </c>
      <c r="AQ1558" s="28">
        <v>0.8</v>
      </c>
      <c r="AR1558" s="28">
        <v>0</v>
      </c>
      <c r="AS1558" s="30">
        <v>0</v>
      </c>
      <c r="AT1558" s="232" t="s">
        <v>2204</v>
      </c>
      <c r="AU1558" s="160"/>
      <c r="AV1558" s="59" t="s">
        <v>171</v>
      </c>
      <c r="AW1558" s="28" t="s">
        <v>159</v>
      </c>
      <c r="AX1558" s="60">
        <v>0</v>
      </c>
      <c r="AY1558" s="60">
        <v>77001404</v>
      </c>
      <c r="AZ1558" s="74" t="s">
        <v>156</v>
      </c>
      <c r="BA1558" s="28" t="s">
        <v>2211</v>
      </c>
      <c r="BB1558" s="62">
        <v>0</v>
      </c>
      <c r="BC1558" s="62">
        <v>0</v>
      </c>
      <c r="BD1558" s="90" t="s">
        <v>2212</v>
      </c>
      <c r="BE1558" s="28">
        <v>0</v>
      </c>
      <c r="BF1558" s="28">
        <v>0</v>
      </c>
      <c r="BG1558" s="28">
        <v>0</v>
      </c>
      <c r="BH1558" s="28">
        <v>0</v>
      </c>
      <c r="BI1558" s="28">
        <v>0</v>
      </c>
      <c r="BJ1558" s="28">
        <v>0</v>
      </c>
      <c r="BK1558" s="68">
        <v>0</v>
      </c>
      <c r="BL1558" s="30">
        <v>0</v>
      </c>
      <c r="BM1558" s="30">
        <v>0</v>
      </c>
      <c r="BN1558" s="30">
        <v>0</v>
      </c>
      <c r="BO1558" s="30">
        <v>0</v>
      </c>
      <c r="BP1558" s="30">
        <v>0</v>
      </c>
      <c r="BQ1558" s="30">
        <v>0</v>
      </c>
      <c r="BR1558" s="30">
        <v>0</v>
      </c>
      <c r="BS1558" s="30"/>
      <c r="BT1558" s="30"/>
      <c r="BU1558" s="30"/>
      <c r="BV1558" s="30">
        <v>0</v>
      </c>
      <c r="BW1558" s="30">
        <v>0</v>
      </c>
      <c r="BX1558" s="30">
        <v>0</v>
      </c>
    </row>
    <row r="1559" ht="20.1" customHeight="1" spans="3:76">
      <c r="C1559" s="60">
        <v>77001406</v>
      </c>
      <c r="D1559" s="29" t="s">
        <v>2213</v>
      </c>
      <c r="E1559" s="30">
        <v>1</v>
      </c>
      <c r="F1559" s="12">
        <v>80000001</v>
      </c>
      <c r="G1559" s="30">
        <v>0</v>
      </c>
      <c r="H1559" s="30">
        <v>0</v>
      </c>
      <c r="I1559" s="30">
        <v>1</v>
      </c>
      <c r="J1559" s="30">
        <v>0</v>
      </c>
      <c r="K1559" s="30">
        <v>0</v>
      </c>
      <c r="L1559" s="30">
        <v>0</v>
      </c>
      <c r="M1559" s="30">
        <v>0</v>
      </c>
      <c r="N1559" s="30">
        <v>2</v>
      </c>
      <c r="O1559" s="30">
        <v>2</v>
      </c>
      <c r="P1559" s="30">
        <v>0.8</v>
      </c>
      <c r="Q1559" s="30">
        <v>0</v>
      </c>
      <c r="R1559" s="30">
        <v>0</v>
      </c>
      <c r="S1559" s="30">
        <v>0</v>
      </c>
      <c r="T1559" s="30">
        <v>1</v>
      </c>
      <c r="U1559" s="30">
        <v>2</v>
      </c>
      <c r="V1559" s="30">
        <v>0</v>
      </c>
      <c r="W1559" s="30">
        <v>0</v>
      </c>
      <c r="X1559" s="30"/>
      <c r="Y1559" s="30">
        <v>0</v>
      </c>
      <c r="Z1559" s="30">
        <v>1</v>
      </c>
      <c r="AA1559" s="30">
        <v>0</v>
      </c>
      <c r="AB1559" s="30">
        <v>0</v>
      </c>
      <c r="AC1559" s="30">
        <v>0</v>
      </c>
      <c r="AD1559" s="30">
        <v>0</v>
      </c>
      <c r="AE1559" s="30">
        <v>12</v>
      </c>
      <c r="AF1559" s="30">
        <v>1</v>
      </c>
      <c r="AG1559" s="30">
        <v>8</v>
      </c>
      <c r="AH1559" s="30">
        <v>0</v>
      </c>
      <c r="AI1559" s="30">
        <v>1</v>
      </c>
      <c r="AJ1559" s="30">
        <v>0</v>
      </c>
      <c r="AK1559" s="30">
        <v>4</v>
      </c>
      <c r="AL1559" s="30">
        <v>0</v>
      </c>
      <c r="AM1559" s="30">
        <v>0</v>
      </c>
      <c r="AN1559" s="30">
        <v>0</v>
      </c>
      <c r="AO1559" s="30">
        <v>0</v>
      </c>
      <c r="AP1559" s="30">
        <v>2000</v>
      </c>
      <c r="AQ1559" s="30">
        <v>1.5</v>
      </c>
      <c r="AR1559" s="30">
        <v>0</v>
      </c>
      <c r="AS1559" s="30">
        <v>0</v>
      </c>
      <c r="AT1559" s="30">
        <v>0</v>
      </c>
      <c r="AU1559" s="30"/>
      <c r="AV1559" s="29" t="s">
        <v>158</v>
      </c>
      <c r="AW1559" s="30" t="s">
        <v>337</v>
      </c>
      <c r="AX1559" s="30">
        <v>0</v>
      </c>
      <c r="AY1559" s="30">
        <v>77001405</v>
      </c>
      <c r="AZ1559" s="29" t="s">
        <v>2062</v>
      </c>
      <c r="BA1559" s="30">
        <v>0</v>
      </c>
      <c r="BB1559" s="30">
        <v>0</v>
      </c>
      <c r="BC1559" s="30">
        <v>0</v>
      </c>
      <c r="BD1559" s="200" t="s">
        <v>2214</v>
      </c>
      <c r="BE1559" s="30">
        <v>0</v>
      </c>
      <c r="BF1559" s="30">
        <v>0</v>
      </c>
      <c r="BG1559" s="30">
        <v>0</v>
      </c>
      <c r="BH1559" s="30">
        <v>0</v>
      </c>
      <c r="BI1559" s="30">
        <v>0</v>
      </c>
      <c r="BJ1559" s="30">
        <v>0</v>
      </c>
      <c r="BK1559" s="37">
        <v>0</v>
      </c>
      <c r="BL1559" s="30">
        <v>0</v>
      </c>
      <c r="BM1559" s="30">
        <v>0</v>
      </c>
      <c r="BN1559" s="30">
        <v>1000</v>
      </c>
      <c r="BO1559" s="30">
        <v>0</v>
      </c>
      <c r="BP1559" s="30">
        <v>0</v>
      </c>
      <c r="BQ1559" s="30">
        <v>0</v>
      </c>
      <c r="BR1559" s="30">
        <v>0</v>
      </c>
      <c r="BS1559" s="30"/>
      <c r="BT1559" s="30"/>
      <c r="BU1559" s="30"/>
      <c r="BV1559" s="30">
        <v>1000</v>
      </c>
      <c r="BW1559" s="30">
        <v>0</v>
      </c>
      <c r="BX1559" s="30">
        <v>0</v>
      </c>
    </row>
    <row r="1560" ht="19.5" customHeight="1" spans="3:76">
      <c r="C1560" s="60">
        <v>77001407</v>
      </c>
      <c r="D1560" s="74" t="s">
        <v>2215</v>
      </c>
      <c r="E1560" s="60">
        <v>1</v>
      </c>
      <c r="F1560" s="12">
        <v>80000001</v>
      </c>
      <c r="G1560" s="60">
        <v>0</v>
      </c>
      <c r="H1560" s="60">
        <v>0</v>
      </c>
      <c r="I1560" s="60">
        <v>1</v>
      </c>
      <c r="J1560" s="60">
        <v>0</v>
      </c>
      <c r="K1560" s="60">
        <v>0</v>
      </c>
      <c r="L1560" s="28">
        <v>0</v>
      </c>
      <c r="M1560" s="28">
        <v>0</v>
      </c>
      <c r="N1560" s="28">
        <v>2</v>
      </c>
      <c r="O1560" s="28">
        <v>10</v>
      </c>
      <c r="P1560" s="28">
        <v>0.15</v>
      </c>
      <c r="Q1560" s="28">
        <v>0</v>
      </c>
      <c r="R1560" s="30">
        <v>0</v>
      </c>
      <c r="S1560" s="28">
        <v>0</v>
      </c>
      <c r="T1560" s="28">
        <v>1</v>
      </c>
      <c r="U1560" s="28">
        <v>2</v>
      </c>
      <c r="V1560" s="28">
        <v>0</v>
      </c>
      <c r="W1560" s="28">
        <v>2</v>
      </c>
      <c r="X1560" s="28"/>
      <c r="Y1560" s="28">
        <v>0</v>
      </c>
      <c r="Z1560" s="28">
        <v>1</v>
      </c>
      <c r="AA1560" s="28">
        <v>0</v>
      </c>
      <c r="AB1560" s="28">
        <v>0</v>
      </c>
      <c r="AC1560" s="28">
        <v>0</v>
      </c>
      <c r="AD1560" s="28">
        <v>1</v>
      </c>
      <c r="AE1560" s="28">
        <v>3</v>
      </c>
      <c r="AF1560" s="28">
        <v>1</v>
      </c>
      <c r="AG1560" s="28">
        <v>4</v>
      </c>
      <c r="AH1560" s="30">
        <v>1</v>
      </c>
      <c r="AI1560" s="30">
        <v>1</v>
      </c>
      <c r="AJ1560" s="30">
        <v>0</v>
      </c>
      <c r="AK1560" s="30">
        <v>3</v>
      </c>
      <c r="AL1560" s="28">
        <v>0</v>
      </c>
      <c r="AM1560" s="28">
        <v>1</v>
      </c>
      <c r="AN1560" s="28">
        <v>0</v>
      </c>
      <c r="AO1560" s="28">
        <v>1</v>
      </c>
      <c r="AP1560" s="28">
        <v>3000</v>
      </c>
      <c r="AQ1560" s="28">
        <v>1</v>
      </c>
      <c r="AR1560" s="28">
        <v>0</v>
      </c>
      <c r="AS1560" s="30">
        <v>0</v>
      </c>
      <c r="AT1560" s="232" t="s">
        <v>2207</v>
      </c>
      <c r="AU1560" s="160"/>
      <c r="AV1560" s="59" t="s">
        <v>154</v>
      </c>
      <c r="AW1560" s="28" t="s">
        <v>159</v>
      </c>
      <c r="AX1560" s="60">
        <v>0</v>
      </c>
      <c r="AY1560" s="60">
        <v>77001407</v>
      </c>
      <c r="AZ1560" s="74" t="s">
        <v>156</v>
      </c>
      <c r="BA1560" s="28">
        <v>0</v>
      </c>
      <c r="BB1560" s="62">
        <v>0</v>
      </c>
      <c r="BC1560" s="62">
        <v>0</v>
      </c>
      <c r="BD1560" s="90" t="s">
        <v>2216</v>
      </c>
      <c r="BE1560" s="28">
        <v>0</v>
      </c>
      <c r="BF1560" s="28">
        <v>0</v>
      </c>
      <c r="BG1560" s="28">
        <v>0</v>
      </c>
      <c r="BH1560" s="28">
        <v>0</v>
      </c>
      <c r="BI1560" s="28">
        <v>0</v>
      </c>
      <c r="BJ1560" s="28">
        <v>0</v>
      </c>
      <c r="BK1560" s="68">
        <v>0</v>
      </c>
      <c r="BL1560" s="30">
        <v>0</v>
      </c>
      <c r="BM1560" s="30">
        <v>0</v>
      </c>
      <c r="BN1560" s="30">
        <v>0</v>
      </c>
      <c r="BO1560" s="30">
        <v>0</v>
      </c>
      <c r="BP1560" s="30">
        <v>0</v>
      </c>
      <c r="BQ1560" s="30">
        <v>0</v>
      </c>
      <c r="BR1560" s="30">
        <v>0</v>
      </c>
      <c r="BS1560" s="30"/>
      <c r="BT1560" s="30"/>
      <c r="BU1560" s="30"/>
      <c r="BV1560" s="30">
        <v>0</v>
      </c>
      <c r="BW1560" s="30">
        <v>0</v>
      </c>
      <c r="BX1560" s="30">
        <v>0</v>
      </c>
    </row>
    <row r="1561" ht="19.5" customHeight="1" spans="3:76">
      <c r="C1561" s="187">
        <v>77001501</v>
      </c>
      <c r="D1561" s="188" t="s">
        <v>2217</v>
      </c>
      <c r="E1561" s="187">
        <v>1</v>
      </c>
      <c r="F1561" s="12">
        <v>80000001</v>
      </c>
      <c r="G1561" s="187">
        <v>0</v>
      </c>
      <c r="H1561" s="187">
        <v>0</v>
      </c>
      <c r="I1561" s="187">
        <v>1</v>
      </c>
      <c r="J1561" s="187">
        <v>0</v>
      </c>
      <c r="K1561" s="187">
        <v>0</v>
      </c>
      <c r="L1561" s="189">
        <v>0</v>
      </c>
      <c r="M1561" s="189">
        <v>0</v>
      </c>
      <c r="N1561" s="189">
        <v>2</v>
      </c>
      <c r="O1561" s="189">
        <v>2</v>
      </c>
      <c r="P1561" s="189">
        <v>0.5</v>
      </c>
      <c r="Q1561" s="189">
        <v>0</v>
      </c>
      <c r="R1561" s="191">
        <v>0</v>
      </c>
      <c r="S1561" s="189">
        <v>0</v>
      </c>
      <c r="T1561" s="189">
        <v>1</v>
      </c>
      <c r="U1561" s="189">
        <v>2</v>
      </c>
      <c r="V1561" s="189">
        <v>0</v>
      </c>
      <c r="W1561" s="189">
        <v>2</v>
      </c>
      <c r="X1561" s="189"/>
      <c r="Y1561" s="189">
        <v>0</v>
      </c>
      <c r="Z1561" s="189">
        <v>1</v>
      </c>
      <c r="AA1561" s="189">
        <v>0</v>
      </c>
      <c r="AB1561" s="189">
        <v>0</v>
      </c>
      <c r="AC1561" s="189">
        <v>0</v>
      </c>
      <c r="AD1561" s="189">
        <v>1</v>
      </c>
      <c r="AE1561" s="189">
        <v>30</v>
      </c>
      <c r="AF1561" s="189">
        <v>1</v>
      </c>
      <c r="AG1561" s="189">
        <v>4</v>
      </c>
      <c r="AH1561" s="191">
        <v>0</v>
      </c>
      <c r="AI1561" s="191">
        <v>1</v>
      </c>
      <c r="AJ1561" s="191">
        <v>0</v>
      </c>
      <c r="AK1561" s="191">
        <v>3</v>
      </c>
      <c r="AL1561" s="189">
        <v>0</v>
      </c>
      <c r="AM1561" s="189">
        <v>1</v>
      </c>
      <c r="AN1561" s="189">
        <v>0</v>
      </c>
      <c r="AO1561" s="189">
        <v>1</v>
      </c>
      <c r="AP1561" s="189">
        <v>3000</v>
      </c>
      <c r="AQ1561" s="189">
        <v>1</v>
      </c>
      <c r="AR1561" s="189">
        <v>0</v>
      </c>
      <c r="AS1561" s="191">
        <v>97005001</v>
      </c>
      <c r="AT1561" s="235" t="s">
        <v>2218</v>
      </c>
      <c r="AU1561" s="194"/>
      <c r="AV1561" s="193" t="s">
        <v>154</v>
      </c>
      <c r="AW1561" s="189" t="s">
        <v>159</v>
      </c>
      <c r="AX1561" s="187">
        <v>0</v>
      </c>
      <c r="AY1561" s="187">
        <v>77001501</v>
      </c>
      <c r="AZ1561" s="188" t="s">
        <v>156</v>
      </c>
      <c r="BA1561" s="189">
        <v>0</v>
      </c>
      <c r="BB1561" s="197">
        <v>0</v>
      </c>
      <c r="BC1561" s="197">
        <v>0</v>
      </c>
      <c r="BD1561" s="198" t="s">
        <v>2219</v>
      </c>
      <c r="BE1561" s="189">
        <v>0</v>
      </c>
      <c r="BF1561" s="189">
        <v>0</v>
      </c>
      <c r="BG1561" s="189">
        <v>0</v>
      </c>
      <c r="BH1561" s="189">
        <v>0</v>
      </c>
      <c r="BI1561" s="189">
        <v>0</v>
      </c>
      <c r="BJ1561" s="189">
        <v>0</v>
      </c>
      <c r="BK1561" s="190">
        <v>0</v>
      </c>
      <c r="BL1561" s="191">
        <v>0</v>
      </c>
      <c r="BM1561" s="191">
        <v>0</v>
      </c>
      <c r="BN1561" s="191">
        <v>0</v>
      </c>
      <c r="BO1561" s="191">
        <v>0</v>
      </c>
      <c r="BP1561" s="191">
        <v>0</v>
      </c>
      <c r="BQ1561" s="191">
        <v>0</v>
      </c>
      <c r="BR1561" s="191">
        <v>0</v>
      </c>
      <c r="BS1561" s="191"/>
      <c r="BT1561" s="191"/>
      <c r="BU1561" s="191"/>
      <c r="BV1561" s="191">
        <v>0</v>
      </c>
      <c r="BW1561" s="191">
        <v>0</v>
      </c>
      <c r="BX1561" s="191">
        <v>0</v>
      </c>
    </row>
    <row r="1562" ht="20.1" customHeight="1" spans="3:76">
      <c r="C1562" s="187">
        <v>77001502</v>
      </c>
      <c r="D1562" s="188" t="s">
        <v>2220</v>
      </c>
      <c r="E1562" s="189">
        <v>1</v>
      </c>
      <c r="F1562" s="12">
        <v>80000001</v>
      </c>
      <c r="G1562" s="189">
        <v>0</v>
      </c>
      <c r="H1562" s="189">
        <v>0</v>
      </c>
      <c r="I1562" s="187">
        <v>1</v>
      </c>
      <c r="J1562" s="189">
        <v>0</v>
      </c>
      <c r="K1562" s="189">
        <v>0</v>
      </c>
      <c r="L1562" s="189">
        <v>0</v>
      </c>
      <c r="M1562" s="189">
        <v>0</v>
      </c>
      <c r="N1562" s="189">
        <v>2</v>
      </c>
      <c r="O1562" s="189">
        <v>3</v>
      </c>
      <c r="P1562" s="189">
        <v>0.2</v>
      </c>
      <c r="Q1562" s="189">
        <v>0</v>
      </c>
      <c r="R1562" s="191">
        <v>0</v>
      </c>
      <c r="S1562" s="189">
        <v>0</v>
      </c>
      <c r="T1562" s="189">
        <v>1</v>
      </c>
      <c r="U1562" s="189">
        <v>1</v>
      </c>
      <c r="V1562" s="189">
        <v>0</v>
      </c>
      <c r="W1562" s="189">
        <v>1</v>
      </c>
      <c r="X1562" s="189"/>
      <c r="Y1562" s="189">
        <v>0</v>
      </c>
      <c r="Z1562" s="189">
        <v>1</v>
      </c>
      <c r="AA1562" s="189">
        <v>0</v>
      </c>
      <c r="AB1562" s="189">
        <v>0</v>
      </c>
      <c r="AC1562" s="189">
        <v>0</v>
      </c>
      <c r="AD1562" s="189">
        <v>1</v>
      </c>
      <c r="AE1562" s="189">
        <v>6</v>
      </c>
      <c r="AF1562" s="189">
        <v>1</v>
      </c>
      <c r="AG1562" s="189">
        <v>3</v>
      </c>
      <c r="AH1562" s="191">
        <v>0</v>
      </c>
      <c r="AI1562" s="191">
        <v>1</v>
      </c>
      <c r="AJ1562" s="191">
        <v>0</v>
      </c>
      <c r="AK1562" s="191">
        <v>2</v>
      </c>
      <c r="AL1562" s="189">
        <v>0</v>
      </c>
      <c r="AM1562" s="189">
        <v>0</v>
      </c>
      <c r="AN1562" s="189">
        <v>0</v>
      </c>
      <c r="AO1562" s="189">
        <v>1</v>
      </c>
      <c r="AP1562" s="189">
        <v>1100</v>
      </c>
      <c r="AQ1562" s="189">
        <v>1</v>
      </c>
      <c r="AR1562" s="189">
        <v>0</v>
      </c>
      <c r="AS1562" s="191">
        <v>0</v>
      </c>
      <c r="AT1562" s="189">
        <v>97005003</v>
      </c>
      <c r="AU1562" s="189"/>
      <c r="AV1562" s="188" t="s">
        <v>153</v>
      </c>
      <c r="AW1562" s="189" t="s">
        <v>159</v>
      </c>
      <c r="AX1562" s="187">
        <v>10000001</v>
      </c>
      <c r="AY1562" s="187">
        <v>77001505</v>
      </c>
      <c r="AZ1562" s="188" t="s">
        <v>1904</v>
      </c>
      <c r="BA1562" s="189">
        <v>0</v>
      </c>
      <c r="BB1562" s="197">
        <v>0</v>
      </c>
      <c r="BC1562" s="197">
        <v>0</v>
      </c>
      <c r="BD1562" s="201" t="s">
        <v>2221</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77001508</v>
      </c>
      <c r="BS1562" s="191"/>
      <c r="BT1562" s="191"/>
      <c r="BU1562" s="191"/>
      <c r="BV1562" s="191">
        <v>0</v>
      </c>
      <c r="BW1562" s="191">
        <v>0</v>
      </c>
      <c r="BX1562" s="191">
        <v>0</v>
      </c>
    </row>
    <row r="1563" ht="19.5" customHeight="1" spans="3:76">
      <c r="C1563" s="187">
        <v>77001503</v>
      </c>
      <c r="D1563" s="188" t="s">
        <v>2222</v>
      </c>
      <c r="E1563" s="187">
        <v>1</v>
      </c>
      <c r="F1563" s="12">
        <v>80000001</v>
      </c>
      <c r="G1563" s="187">
        <v>0</v>
      </c>
      <c r="H1563" s="187">
        <v>0</v>
      </c>
      <c r="I1563" s="187">
        <v>1</v>
      </c>
      <c r="J1563" s="187">
        <v>0</v>
      </c>
      <c r="K1563" s="187">
        <v>0</v>
      </c>
      <c r="L1563" s="189">
        <v>0</v>
      </c>
      <c r="M1563" s="189">
        <v>0</v>
      </c>
      <c r="N1563" s="189">
        <v>2</v>
      </c>
      <c r="O1563" s="189">
        <v>1</v>
      </c>
      <c r="P1563" s="189">
        <v>0.2</v>
      </c>
      <c r="Q1563" s="189">
        <v>0</v>
      </c>
      <c r="R1563" s="191">
        <v>0</v>
      </c>
      <c r="S1563" s="189">
        <v>0</v>
      </c>
      <c r="T1563" s="189">
        <v>1</v>
      </c>
      <c r="U1563" s="189">
        <v>2</v>
      </c>
      <c r="V1563" s="189">
        <v>0</v>
      </c>
      <c r="W1563" s="189">
        <v>0.8</v>
      </c>
      <c r="X1563" s="189"/>
      <c r="Y1563" s="189">
        <v>0</v>
      </c>
      <c r="Z1563" s="189">
        <v>1</v>
      </c>
      <c r="AA1563" s="189">
        <v>0</v>
      </c>
      <c r="AB1563" s="189">
        <v>0</v>
      </c>
      <c r="AC1563" s="189">
        <v>0</v>
      </c>
      <c r="AD1563" s="189">
        <v>0</v>
      </c>
      <c r="AE1563" s="189">
        <v>16</v>
      </c>
      <c r="AF1563" s="189">
        <v>1</v>
      </c>
      <c r="AG1563" s="189">
        <v>3</v>
      </c>
      <c r="AH1563" s="191">
        <v>1</v>
      </c>
      <c r="AI1563" s="191">
        <v>0</v>
      </c>
      <c r="AJ1563" s="191">
        <v>0</v>
      </c>
      <c r="AK1563" s="191">
        <v>0</v>
      </c>
      <c r="AL1563" s="189">
        <v>0</v>
      </c>
      <c r="AM1563" s="189">
        <v>0</v>
      </c>
      <c r="AN1563" s="189">
        <v>0</v>
      </c>
      <c r="AO1563" s="189">
        <v>0</v>
      </c>
      <c r="AP1563" s="189">
        <v>999999</v>
      </c>
      <c r="AQ1563" s="189">
        <v>0</v>
      </c>
      <c r="AR1563" s="189">
        <v>0</v>
      </c>
      <c r="AS1563" s="191">
        <v>97005004</v>
      </c>
      <c r="AT1563" s="189">
        <v>97005002</v>
      </c>
      <c r="AU1563" s="189"/>
      <c r="AV1563" s="193" t="s">
        <v>154</v>
      </c>
      <c r="AW1563" s="189" t="s">
        <v>159</v>
      </c>
      <c r="AX1563" s="187">
        <v>10000007</v>
      </c>
      <c r="AY1563" s="187">
        <v>77001503</v>
      </c>
      <c r="AZ1563" s="193" t="s">
        <v>215</v>
      </c>
      <c r="BA1563" s="193" t="s">
        <v>216</v>
      </c>
      <c r="BB1563" s="197">
        <v>0</v>
      </c>
      <c r="BC1563" s="197">
        <v>0</v>
      </c>
      <c r="BD1563" s="198" t="s">
        <v>2223</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0</v>
      </c>
      <c r="BS1563" s="191"/>
      <c r="BT1563" s="191"/>
      <c r="BU1563" s="191"/>
      <c r="BV1563" s="191">
        <v>0</v>
      </c>
      <c r="BW1563" s="191">
        <v>0</v>
      </c>
      <c r="BX1563" s="191">
        <v>0</v>
      </c>
    </row>
    <row r="1564" ht="20.1" customHeight="1" spans="3:76">
      <c r="C1564" s="187">
        <v>77001504</v>
      </c>
      <c r="D1564" s="188" t="s">
        <v>2224</v>
      </c>
      <c r="E1564" s="190">
        <v>1</v>
      </c>
      <c r="F1564" s="12">
        <v>80000001</v>
      </c>
      <c r="G1564" s="189">
        <v>0</v>
      </c>
      <c r="H1564" s="189">
        <v>0</v>
      </c>
      <c r="I1564" s="187">
        <v>1</v>
      </c>
      <c r="J1564" s="187">
        <v>0</v>
      </c>
      <c r="K1564" s="187">
        <v>0</v>
      </c>
      <c r="L1564" s="189">
        <v>0</v>
      </c>
      <c r="M1564" s="189">
        <v>0</v>
      </c>
      <c r="N1564" s="189">
        <v>2</v>
      </c>
      <c r="O1564" s="189">
        <v>1</v>
      </c>
      <c r="P1564" s="189">
        <v>0.2</v>
      </c>
      <c r="Q1564" s="189">
        <v>0</v>
      </c>
      <c r="R1564" s="191">
        <v>0</v>
      </c>
      <c r="S1564" s="189">
        <v>0</v>
      </c>
      <c r="T1564" s="189">
        <v>1</v>
      </c>
      <c r="U1564" s="190">
        <v>1</v>
      </c>
      <c r="V1564" s="189">
        <v>0</v>
      </c>
      <c r="W1564" s="189">
        <v>0</v>
      </c>
      <c r="X1564" s="189"/>
      <c r="Y1564" s="189">
        <v>0</v>
      </c>
      <c r="Z1564" s="189">
        <v>1</v>
      </c>
      <c r="AA1564" s="189">
        <v>0</v>
      </c>
      <c r="AB1564" s="189">
        <v>0</v>
      </c>
      <c r="AC1564" s="189">
        <v>0</v>
      </c>
      <c r="AD1564" s="189">
        <v>1</v>
      </c>
      <c r="AE1564" s="189">
        <v>12</v>
      </c>
      <c r="AF1564" s="189">
        <v>2</v>
      </c>
      <c r="AG1564" s="189" t="s">
        <v>152</v>
      </c>
      <c r="AH1564" s="191">
        <v>0</v>
      </c>
      <c r="AI1564" s="191">
        <v>2</v>
      </c>
      <c r="AJ1564" s="191">
        <v>0</v>
      </c>
      <c r="AK1564" s="191">
        <v>1.5</v>
      </c>
      <c r="AL1564" s="189">
        <v>0</v>
      </c>
      <c r="AM1564" s="189">
        <v>0</v>
      </c>
      <c r="AN1564" s="189">
        <v>0</v>
      </c>
      <c r="AO1564" s="189">
        <v>0.5</v>
      </c>
      <c r="AP1564" s="189">
        <v>500</v>
      </c>
      <c r="AQ1564" s="189">
        <v>0</v>
      </c>
      <c r="AR1564" s="189">
        <v>18</v>
      </c>
      <c r="AS1564" s="191">
        <v>0</v>
      </c>
      <c r="AT1564" s="194">
        <v>0</v>
      </c>
      <c r="AU1564" s="194"/>
      <c r="AV1564" s="188" t="s">
        <v>154</v>
      </c>
      <c r="AW1564" s="189" t="s">
        <v>162</v>
      </c>
      <c r="AX1564" s="187">
        <v>0</v>
      </c>
      <c r="AY1564" s="187">
        <v>0</v>
      </c>
      <c r="AZ1564" s="188" t="s">
        <v>386</v>
      </c>
      <c r="BA1564" s="189">
        <v>0</v>
      </c>
      <c r="BB1564" s="197">
        <v>0</v>
      </c>
      <c r="BC1564" s="197">
        <v>0</v>
      </c>
      <c r="BD1564" s="198" t="s">
        <v>2225</v>
      </c>
      <c r="BE1564" s="189">
        <v>0</v>
      </c>
      <c r="BF1564" s="189">
        <v>0</v>
      </c>
      <c r="BG1564" s="189">
        <v>0</v>
      </c>
      <c r="BH1564" s="189">
        <v>0</v>
      </c>
      <c r="BI1564" s="189">
        <v>0</v>
      </c>
      <c r="BJ1564" s="189">
        <v>0</v>
      </c>
      <c r="BK1564" s="190">
        <v>0</v>
      </c>
      <c r="BL1564" s="191">
        <v>0</v>
      </c>
      <c r="BM1564" s="191">
        <v>0</v>
      </c>
      <c r="BN1564" s="191">
        <v>0</v>
      </c>
      <c r="BO1564" s="191">
        <v>0</v>
      </c>
      <c r="BP1564" s="191">
        <v>0</v>
      </c>
      <c r="BQ1564" s="191">
        <v>1</v>
      </c>
      <c r="BR1564" s="191">
        <v>77001505</v>
      </c>
      <c r="BS1564" s="191"/>
      <c r="BT1564" s="191"/>
      <c r="BU1564" s="191"/>
      <c r="BV1564" s="191">
        <v>0</v>
      </c>
      <c r="BW1564" s="191">
        <v>0</v>
      </c>
      <c r="BX1564" s="191">
        <v>0</v>
      </c>
    </row>
    <row r="1565" ht="19.5" customHeight="1" spans="3:76">
      <c r="C1565" s="187">
        <v>77001505</v>
      </c>
      <c r="D1565" s="188" t="s">
        <v>2226</v>
      </c>
      <c r="E1565" s="187">
        <v>1</v>
      </c>
      <c r="F1565" s="12">
        <v>80000001</v>
      </c>
      <c r="G1565" s="187">
        <v>0</v>
      </c>
      <c r="H1565" s="187">
        <v>0</v>
      </c>
      <c r="I1565" s="187">
        <v>1</v>
      </c>
      <c r="J1565" s="187">
        <v>0</v>
      </c>
      <c r="K1565" s="187">
        <v>0</v>
      </c>
      <c r="L1565" s="189">
        <v>0</v>
      </c>
      <c r="M1565" s="189">
        <v>0</v>
      </c>
      <c r="N1565" s="189">
        <v>2</v>
      </c>
      <c r="O1565" s="189">
        <v>16</v>
      </c>
      <c r="P1565" s="189">
        <v>5</v>
      </c>
      <c r="Q1565" s="189">
        <v>0</v>
      </c>
      <c r="R1565" s="191">
        <v>0</v>
      </c>
      <c r="S1565" s="189">
        <v>0</v>
      </c>
      <c r="T1565" s="189">
        <v>1</v>
      </c>
      <c r="U1565" s="189">
        <v>2</v>
      </c>
      <c r="V1565" s="189">
        <v>0</v>
      </c>
      <c r="W1565" s="189">
        <v>2</v>
      </c>
      <c r="X1565" s="189"/>
      <c r="Y1565" s="189">
        <v>0</v>
      </c>
      <c r="Z1565" s="189">
        <v>0</v>
      </c>
      <c r="AA1565" s="189">
        <v>0</v>
      </c>
      <c r="AB1565" s="189">
        <v>0</v>
      </c>
      <c r="AC1565" s="189">
        <v>0</v>
      </c>
      <c r="AD1565" s="189">
        <v>1</v>
      </c>
      <c r="AE1565" s="189">
        <v>0</v>
      </c>
      <c r="AF1565" s="189">
        <v>1</v>
      </c>
      <c r="AG1565" s="189" t="s">
        <v>2227</v>
      </c>
      <c r="AH1565" s="191">
        <v>0</v>
      </c>
      <c r="AI1565" s="191">
        <v>2</v>
      </c>
      <c r="AJ1565" s="191">
        <v>0</v>
      </c>
      <c r="AK1565" s="191">
        <v>2</v>
      </c>
      <c r="AL1565" s="189">
        <v>0</v>
      </c>
      <c r="AM1565" s="189">
        <v>0</v>
      </c>
      <c r="AN1565" s="189">
        <v>0</v>
      </c>
      <c r="AO1565" s="189">
        <v>0.5</v>
      </c>
      <c r="AP1565" s="189">
        <v>1000</v>
      </c>
      <c r="AQ1565" s="189">
        <v>0.5</v>
      </c>
      <c r="AR1565" s="189">
        <v>0</v>
      </c>
      <c r="AS1565" s="195">
        <v>0</v>
      </c>
      <c r="AT1565" s="235" t="s">
        <v>2228</v>
      </c>
      <c r="AU1565" s="194"/>
      <c r="AV1565" s="188" t="s">
        <v>171</v>
      </c>
      <c r="AW1565" s="189" t="s">
        <v>159</v>
      </c>
      <c r="AX1565" s="187">
        <v>10000007</v>
      </c>
      <c r="AY1565" s="236" t="s">
        <v>2229</v>
      </c>
      <c r="AZ1565" s="188" t="s">
        <v>156</v>
      </c>
      <c r="BA1565" s="189">
        <v>0</v>
      </c>
      <c r="BB1565" s="197">
        <v>0</v>
      </c>
      <c r="BC1565" s="197">
        <v>1</v>
      </c>
      <c r="BD1565" s="198" t="s">
        <v>1919</v>
      </c>
      <c r="BE1565" s="189">
        <v>0</v>
      </c>
      <c r="BF1565" s="189">
        <v>0</v>
      </c>
      <c r="BG1565" s="189">
        <v>0</v>
      </c>
      <c r="BH1565" s="189">
        <v>0</v>
      </c>
      <c r="BI1565" s="189">
        <v>0</v>
      </c>
      <c r="BJ1565" s="189">
        <v>0</v>
      </c>
      <c r="BK1565" s="190">
        <v>0</v>
      </c>
      <c r="BL1565" s="191">
        <v>0</v>
      </c>
      <c r="BM1565" s="191">
        <v>0</v>
      </c>
      <c r="BN1565" s="191">
        <v>0</v>
      </c>
      <c r="BO1565" s="191">
        <v>0</v>
      </c>
      <c r="BP1565" s="191">
        <v>0</v>
      </c>
      <c r="BQ1565" s="191">
        <v>0</v>
      </c>
      <c r="BR1565" s="191">
        <v>77001508</v>
      </c>
      <c r="BS1565" s="191"/>
      <c r="BT1565" s="191"/>
      <c r="BU1565" s="191"/>
      <c r="BV1565" s="191">
        <v>0</v>
      </c>
      <c r="BW1565" s="191">
        <v>0</v>
      </c>
      <c r="BX1565" s="191">
        <v>0</v>
      </c>
    </row>
    <row r="1566" ht="19.5" customHeight="1" spans="3:76">
      <c r="C1566" s="187">
        <v>77001506</v>
      </c>
      <c r="D1566" s="188" t="s">
        <v>2230</v>
      </c>
      <c r="E1566" s="187">
        <v>1</v>
      </c>
      <c r="F1566" s="12">
        <v>80000001</v>
      </c>
      <c r="G1566" s="187">
        <v>0</v>
      </c>
      <c r="H1566" s="187">
        <v>0</v>
      </c>
      <c r="I1566" s="187">
        <v>1</v>
      </c>
      <c r="J1566" s="187">
        <v>0</v>
      </c>
      <c r="K1566" s="187">
        <v>0</v>
      </c>
      <c r="L1566" s="189">
        <v>0</v>
      </c>
      <c r="M1566" s="189">
        <v>0</v>
      </c>
      <c r="N1566" s="189">
        <v>2</v>
      </c>
      <c r="O1566" s="189">
        <v>2</v>
      </c>
      <c r="P1566" s="189">
        <v>0.3</v>
      </c>
      <c r="Q1566" s="189">
        <v>1</v>
      </c>
      <c r="R1566" s="191">
        <v>0</v>
      </c>
      <c r="S1566" s="189">
        <v>0</v>
      </c>
      <c r="T1566" s="189">
        <v>1</v>
      </c>
      <c r="U1566" s="189">
        <v>2</v>
      </c>
      <c r="V1566" s="189">
        <v>0</v>
      </c>
      <c r="W1566" s="189">
        <v>2.5</v>
      </c>
      <c r="X1566" s="189"/>
      <c r="Y1566" s="189">
        <v>0</v>
      </c>
      <c r="Z1566" s="189">
        <v>1</v>
      </c>
      <c r="AA1566" s="189">
        <v>0</v>
      </c>
      <c r="AB1566" s="189">
        <v>0</v>
      </c>
      <c r="AC1566" s="189">
        <v>1</v>
      </c>
      <c r="AD1566" s="189">
        <v>0</v>
      </c>
      <c r="AE1566" s="189">
        <v>0</v>
      </c>
      <c r="AF1566" s="189">
        <v>1</v>
      </c>
      <c r="AG1566" s="189">
        <v>5</v>
      </c>
      <c r="AH1566" s="191">
        <v>0</v>
      </c>
      <c r="AI1566" s="191">
        <v>1</v>
      </c>
      <c r="AJ1566" s="191">
        <v>0</v>
      </c>
      <c r="AK1566" s="191">
        <v>1.5</v>
      </c>
      <c r="AL1566" s="189">
        <v>0</v>
      </c>
      <c r="AM1566" s="189">
        <v>0</v>
      </c>
      <c r="AN1566" s="189">
        <v>0</v>
      </c>
      <c r="AO1566" s="189">
        <v>1.5</v>
      </c>
      <c r="AP1566" s="189">
        <v>2000</v>
      </c>
      <c r="AQ1566" s="189">
        <v>1.5</v>
      </c>
      <c r="AR1566" s="189">
        <v>0</v>
      </c>
      <c r="AS1566" s="191">
        <v>97005007</v>
      </c>
      <c r="AT1566" s="235" t="s">
        <v>2228</v>
      </c>
      <c r="AU1566" s="194"/>
      <c r="AV1566" s="193" t="s">
        <v>158</v>
      </c>
      <c r="AW1566" s="189" t="s">
        <v>159</v>
      </c>
      <c r="AX1566" s="187">
        <v>0</v>
      </c>
      <c r="AY1566" s="187">
        <v>77001506</v>
      </c>
      <c r="AZ1566" s="188" t="s">
        <v>156</v>
      </c>
      <c r="BA1566" s="189">
        <v>0</v>
      </c>
      <c r="BB1566" s="197">
        <v>0</v>
      </c>
      <c r="BC1566" s="197">
        <v>0</v>
      </c>
      <c r="BD1566" s="198" t="s">
        <v>2231</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0</v>
      </c>
      <c r="BS1566" s="191"/>
      <c r="BT1566" s="191"/>
      <c r="BU1566" s="191"/>
      <c r="BV1566" s="191">
        <v>0</v>
      </c>
      <c r="BW1566" s="191">
        <v>0</v>
      </c>
      <c r="BX1566" s="191">
        <v>0</v>
      </c>
    </row>
    <row r="1567" ht="19.5" customHeight="1" spans="3:76">
      <c r="C1567" s="187">
        <v>77001507</v>
      </c>
      <c r="D1567" s="188" t="s">
        <v>2232</v>
      </c>
      <c r="E1567" s="187">
        <v>1</v>
      </c>
      <c r="F1567" s="12">
        <v>80000001</v>
      </c>
      <c r="G1567" s="187">
        <v>0</v>
      </c>
      <c r="H1567" s="187">
        <v>0</v>
      </c>
      <c r="I1567" s="187">
        <v>1</v>
      </c>
      <c r="J1567" s="187">
        <v>0</v>
      </c>
      <c r="K1567" s="187">
        <v>0</v>
      </c>
      <c r="L1567" s="189">
        <v>0</v>
      </c>
      <c r="M1567" s="189">
        <v>0</v>
      </c>
      <c r="N1567" s="189">
        <v>2</v>
      </c>
      <c r="O1567" s="189">
        <v>3</v>
      </c>
      <c r="P1567" s="189">
        <v>0.2</v>
      </c>
      <c r="Q1567" s="189">
        <v>0</v>
      </c>
      <c r="R1567" s="191">
        <v>1</v>
      </c>
      <c r="S1567" s="189">
        <v>0</v>
      </c>
      <c r="T1567" s="189">
        <v>1</v>
      </c>
      <c r="U1567" s="189">
        <v>2</v>
      </c>
      <c r="V1567" s="189">
        <v>0</v>
      </c>
      <c r="W1567" s="189">
        <v>2</v>
      </c>
      <c r="X1567" s="189"/>
      <c r="Y1567" s="189">
        <v>0</v>
      </c>
      <c r="Z1567" s="189">
        <v>1</v>
      </c>
      <c r="AA1567" s="189">
        <v>0</v>
      </c>
      <c r="AB1567" s="189">
        <v>0</v>
      </c>
      <c r="AC1567" s="189">
        <v>1</v>
      </c>
      <c r="AD1567" s="189">
        <v>1</v>
      </c>
      <c r="AE1567" s="189">
        <v>0</v>
      </c>
      <c r="AF1567" s="189">
        <v>1</v>
      </c>
      <c r="AG1567" s="189">
        <v>3</v>
      </c>
      <c r="AH1567" s="191">
        <v>0</v>
      </c>
      <c r="AI1567" s="191">
        <v>1</v>
      </c>
      <c r="AJ1567" s="191">
        <v>0</v>
      </c>
      <c r="AK1567" s="191">
        <v>3</v>
      </c>
      <c r="AL1567" s="189">
        <v>0</v>
      </c>
      <c r="AM1567" s="189">
        <v>0</v>
      </c>
      <c r="AN1567" s="189">
        <v>0</v>
      </c>
      <c r="AO1567" s="189">
        <v>0</v>
      </c>
      <c r="AP1567" s="189">
        <v>500</v>
      </c>
      <c r="AQ1567" s="189">
        <v>0.3</v>
      </c>
      <c r="AR1567" s="189">
        <v>0</v>
      </c>
      <c r="AS1567" s="191">
        <v>0</v>
      </c>
      <c r="AT1567" s="194">
        <v>0</v>
      </c>
      <c r="AU1567" s="194"/>
      <c r="AV1567" s="193" t="s">
        <v>153</v>
      </c>
      <c r="AW1567" s="189" t="s">
        <v>159</v>
      </c>
      <c r="AX1567" s="187">
        <v>0</v>
      </c>
      <c r="AY1567" s="187">
        <v>77001507</v>
      </c>
      <c r="AZ1567" s="188" t="s">
        <v>156</v>
      </c>
      <c r="BA1567" s="189">
        <v>0</v>
      </c>
      <c r="BB1567" s="197">
        <v>0</v>
      </c>
      <c r="BC1567" s="197">
        <v>0</v>
      </c>
      <c r="BD1567" s="198" t="s">
        <v>2205</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77001508</v>
      </c>
      <c r="D1568" s="188" t="s">
        <v>2146</v>
      </c>
      <c r="E1568" s="187">
        <v>1</v>
      </c>
      <c r="F1568" s="12">
        <v>80000001</v>
      </c>
      <c r="G1568" s="187">
        <v>0</v>
      </c>
      <c r="H1568" s="187">
        <v>0</v>
      </c>
      <c r="I1568" s="187">
        <v>1</v>
      </c>
      <c r="J1568" s="187">
        <v>0</v>
      </c>
      <c r="K1568" s="187">
        <v>0</v>
      </c>
      <c r="L1568" s="189">
        <v>0</v>
      </c>
      <c r="M1568" s="189">
        <v>0</v>
      </c>
      <c r="N1568" s="189">
        <v>2</v>
      </c>
      <c r="O1568" s="189">
        <v>1</v>
      </c>
      <c r="P1568" s="189">
        <v>1</v>
      </c>
      <c r="Q1568" s="189">
        <v>0</v>
      </c>
      <c r="R1568" s="191">
        <v>0</v>
      </c>
      <c r="S1568" s="189">
        <v>0</v>
      </c>
      <c r="T1568" s="189">
        <v>1</v>
      </c>
      <c r="U1568" s="189">
        <v>2</v>
      </c>
      <c r="V1568" s="189">
        <v>0</v>
      </c>
      <c r="W1568" s="189">
        <v>0.5</v>
      </c>
      <c r="X1568" s="189"/>
      <c r="Y1568" s="189">
        <v>0</v>
      </c>
      <c r="Z1568" s="189">
        <v>1</v>
      </c>
      <c r="AA1568" s="189">
        <v>0</v>
      </c>
      <c r="AB1568" s="189">
        <v>0</v>
      </c>
      <c r="AC1568" s="189">
        <v>0</v>
      </c>
      <c r="AD1568" s="189">
        <v>0</v>
      </c>
      <c r="AE1568" s="189">
        <v>25</v>
      </c>
      <c r="AF1568" s="189">
        <v>1</v>
      </c>
      <c r="AG1568" s="189">
        <v>3</v>
      </c>
      <c r="AH1568" s="191">
        <v>0</v>
      </c>
      <c r="AI1568" s="191">
        <v>0</v>
      </c>
      <c r="AJ1568" s="191">
        <v>0</v>
      </c>
      <c r="AK1568" s="191">
        <v>0</v>
      </c>
      <c r="AL1568" s="189">
        <v>0</v>
      </c>
      <c r="AM1568" s="189">
        <v>0</v>
      </c>
      <c r="AN1568" s="189">
        <v>0</v>
      </c>
      <c r="AO1568" s="189">
        <v>0</v>
      </c>
      <c r="AP1568" s="189">
        <v>120000</v>
      </c>
      <c r="AQ1568" s="189">
        <v>0</v>
      </c>
      <c r="AR1568" s="189">
        <v>0</v>
      </c>
      <c r="AS1568" s="237" t="s">
        <v>2233</v>
      </c>
      <c r="AT1568" s="189">
        <v>97005002</v>
      </c>
      <c r="AU1568" s="189"/>
      <c r="AV1568" s="193" t="s">
        <v>153</v>
      </c>
      <c r="AW1568" s="189" t="s">
        <v>159</v>
      </c>
      <c r="AX1568" s="187">
        <v>10000007</v>
      </c>
      <c r="AY1568" s="187">
        <v>77001503</v>
      </c>
      <c r="AZ1568" s="193" t="s">
        <v>215</v>
      </c>
      <c r="BA1568" s="193" t="s">
        <v>216</v>
      </c>
      <c r="BB1568" s="197">
        <v>0</v>
      </c>
      <c r="BC1568" s="197">
        <v>0</v>
      </c>
      <c r="BD1568" s="198" t="s">
        <v>2234</v>
      </c>
      <c r="BE1568" s="189">
        <v>0</v>
      </c>
      <c r="BF1568" s="189">
        <v>0</v>
      </c>
      <c r="BG1568" s="189">
        <v>0</v>
      </c>
      <c r="BH1568" s="189">
        <v>0</v>
      </c>
      <c r="BI1568" s="189">
        <v>0</v>
      </c>
      <c r="BJ1568" s="189">
        <v>0</v>
      </c>
      <c r="BK1568" s="190">
        <v>0</v>
      </c>
      <c r="BL1568" s="191">
        <v>0</v>
      </c>
      <c r="BM1568" s="191">
        <v>0</v>
      </c>
      <c r="BN1568" s="191">
        <v>0</v>
      </c>
      <c r="BO1568" s="191">
        <v>0</v>
      </c>
      <c r="BP1568" s="191">
        <v>0</v>
      </c>
      <c r="BQ1568" s="191">
        <v>1</v>
      </c>
      <c r="BR1568" s="191">
        <v>0</v>
      </c>
      <c r="BS1568" s="191"/>
      <c r="BT1568" s="191"/>
      <c r="BU1568" s="191"/>
      <c r="BV1568" s="191">
        <v>0</v>
      </c>
      <c r="BW1568" s="191">
        <v>0</v>
      </c>
      <c r="BX1568" s="191">
        <v>0</v>
      </c>
    </row>
    <row r="1569" ht="20.1" customHeight="1" spans="3:76">
      <c r="C1569" s="140">
        <v>77001601</v>
      </c>
      <c r="D1569" s="141" t="s">
        <v>2235</v>
      </c>
      <c r="E1569" s="142">
        <v>1</v>
      </c>
      <c r="F1569" s="12">
        <v>80000001</v>
      </c>
      <c r="G1569" s="140">
        <v>0</v>
      </c>
      <c r="H1569" s="140">
        <v>0</v>
      </c>
      <c r="I1569" s="140">
        <v>1</v>
      </c>
      <c r="J1569" s="140">
        <v>0</v>
      </c>
      <c r="K1569" s="140">
        <v>0</v>
      </c>
      <c r="L1569" s="142">
        <v>0</v>
      </c>
      <c r="M1569" s="142">
        <v>0</v>
      </c>
      <c r="N1569" s="142">
        <v>2</v>
      </c>
      <c r="O1569" s="142">
        <v>16</v>
      </c>
      <c r="P1569" s="142">
        <v>8</v>
      </c>
      <c r="Q1569" s="142">
        <v>0</v>
      </c>
      <c r="R1569" s="148">
        <v>3</v>
      </c>
      <c r="S1569" s="142">
        <v>0</v>
      </c>
      <c r="T1569" s="142">
        <v>1</v>
      </c>
      <c r="U1569" s="142">
        <v>2</v>
      </c>
      <c r="V1569" s="142">
        <v>0</v>
      </c>
      <c r="W1569" s="142">
        <v>0.5</v>
      </c>
      <c r="X1569" s="142"/>
      <c r="Y1569" s="142">
        <v>0</v>
      </c>
      <c r="Z1569" s="142">
        <v>0</v>
      </c>
      <c r="AA1569" s="142">
        <v>0</v>
      </c>
      <c r="AB1569" s="142">
        <v>0</v>
      </c>
      <c r="AC1569" s="142">
        <v>0</v>
      </c>
      <c r="AD1569" s="142">
        <v>0</v>
      </c>
      <c r="AE1569" s="142">
        <v>0</v>
      </c>
      <c r="AF1569" s="142">
        <v>1</v>
      </c>
      <c r="AG1569" s="142">
        <v>3</v>
      </c>
      <c r="AH1569" s="148">
        <v>6</v>
      </c>
      <c r="AI1569" s="148">
        <v>1</v>
      </c>
      <c r="AJ1569" s="148">
        <v>0</v>
      </c>
      <c r="AK1569" s="148">
        <v>1.5</v>
      </c>
      <c r="AL1569" s="142">
        <v>0</v>
      </c>
      <c r="AM1569" s="142">
        <v>0</v>
      </c>
      <c r="AN1569" s="142">
        <v>0</v>
      </c>
      <c r="AO1569" s="142">
        <v>1</v>
      </c>
      <c r="AP1569" s="142">
        <v>5000</v>
      </c>
      <c r="AQ1569" s="142">
        <v>1</v>
      </c>
      <c r="AR1569" s="142">
        <v>0</v>
      </c>
      <c r="AS1569" s="148">
        <v>0</v>
      </c>
      <c r="AT1569" s="227" t="s">
        <v>2236</v>
      </c>
      <c r="AU1569" s="153"/>
      <c r="AV1569" s="146" t="s">
        <v>189</v>
      </c>
      <c r="AW1569" s="142" t="s">
        <v>159</v>
      </c>
      <c r="AX1569" s="140">
        <v>10000007</v>
      </c>
      <c r="AY1569" s="229" t="s">
        <v>2237</v>
      </c>
      <c r="AZ1569" s="141" t="s">
        <v>156</v>
      </c>
      <c r="BA1569" s="142" t="s">
        <v>2238</v>
      </c>
      <c r="BB1569" s="149">
        <v>0</v>
      </c>
      <c r="BC1569" s="149">
        <v>0</v>
      </c>
      <c r="BD1569" s="157" t="s">
        <v>2239</v>
      </c>
      <c r="BE1569" s="142">
        <v>0</v>
      </c>
      <c r="BF1569" s="142">
        <v>0</v>
      </c>
      <c r="BG1569" s="142">
        <v>0</v>
      </c>
      <c r="BH1569" s="142">
        <v>0</v>
      </c>
      <c r="BI1569" s="142">
        <v>0</v>
      </c>
      <c r="BJ1569" s="142">
        <v>0</v>
      </c>
      <c r="BK1569" s="144">
        <v>0</v>
      </c>
      <c r="BL1569" s="148">
        <v>0</v>
      </c>
      <c r="BM1569" s="148">
        <v>0</v>
      </c>
      <c r="BN1569" s="148">
        <v>0</v>
      </c>
      <c r="BO1569" s="148">
        <v>0</v>
      </c>
      <c r="BP1569" s="148">
        <v>0</v>
      </c>
      <c r="BQ1569" s="148">
        <v>0</v>
      </c>
      <c r="BR1569" s="148">
        <v>0</v>
      </c>
      <c r="BS1569" s="148"/>
      <c r="BT1569" s="148"/>
      <c r="BU1569" s="148"/>
      <c r="BV1569" s="148">
        <v>0</v>
      </c>
      <c r="BW1569" s="148">
        <v>0</v>
      </c>
      <c r="BX1569" s="148">
        <v>0</v>
      </c>
    </row>
    <row r="1570" ht="20.1" customHeight="1" spans="3:76">
      <c r="C1570" s="140">
        <v>77001602</v>
      </c>
      <c r="D1570" s="145" t="s">
        <v>1913</v>
      </c>
      <c r="E1570" s="144">
        <v>1</v>
      </c>
      <c r="F1570" s="12">
        <v>80000001</v>
      </c>
      <c r="G1570" s="144">
        <v>0</v>
      </c>
      <c r="H1570" s="144">
        <v>0</v>
      </c>
      <c r="I1570" s="140">
        <v>1</v>
      </c>
      <c r="J1570" s="144">
        <v>0</v>
      </c>
      <c r="K1570" s="147">
        <v>0</v>
      </c>
      <c r="L1570" s="147">
        <v>0</v>
      </c>
      <c r="M1570" s="144">
        <v>0</v>
      </c>
      <c r="N1570" s="142">
        <v>2</v>
      </c>
      <c r="O1570" s="142">
        <v>2</v>
      </c>
      <c r="P1570" s="144">
        <v>0.8</v>
      </c>
      <c r="Q1570" s="144">
        <v>0</v>
      </c>
      <c r="R1570" s="148">
        <v>0</v>
      </c>
      <c r="S1570" s="144">
        <v>0</v>
      </c>
      <c r="T1570" s="142">
        <v>1</v>
      </c>
      <c r="U1570" s="144">
        <v>1</v>
      </c>
      <c r="V1570" s="147">
        <v>0</v>
      </c>
      <c r="W1570" s="144">
        <v>2</v>
      </c>
      <c r="X1570" s="144"/>
      <c r="Y1570" s="144">
        <v>0</v>
      </c>
      <c r="Z1570" s="144">
        <v>0</v>
      </c>
      <c r="AA1570" s="144">
        <v>0</v>
      </c>
      <c r="AB1570" s="147">
        <v>0</v>
      </c>
      <c r="AC1570" s="144">
        <v>0</v>
      </c>
      <c r="AD1570" s="144">
        <v>0</v>
      </c>
      <c r="AE1570" s="144">
        <v>0</v>
      </c>
      <c r="AF1570" s="144">
        <v>1</v>
      </c>
      <c r="AG1570" s="142">
        <v>2</v>
      </c>
      <c r="AH1570" s="150">
        <v>0</v>
      </c>
      <c r="AI1570" s="150">
        <v>2</v>
      </c>
      <c r="AJ1570" s="148">
        <v>0</v>
      </c>
      <c r="AK1570" s="144">
        <v>1.5</v>
      </c>
      <c r="AL1570" s="151">
        <v>0</v>
      </c>
      <c r="AM1570" s="144">
        <v>0</v>
      </c>
      <c r="AN1570" s="144">
        <v>0</v>
      </c>
      <c r="AO1570" s="144">
        <v>0</v>
      </c>
      <c r="AP1570" s="142">
        <v>7000</v>
      </c>
      <c r="AQ1570" s="144">
        <v>0</v>
      </c>
      <c r="AR1570" s="144">
        <v>10</v>
      </c>
      <c r="AS1570" s="148">
        <v>0</v>
      </c>
      <c r="AT1570" s="142">
        <v>0</v>
      </c>
      <c r="AU1570" s="142"/>
      <c r="AV1570" s="146" t="s">
        <v>154</v>
      </c>
      <c r="AW1570" s="147">
        <v>0</v>
      </c>
      <c r="AX1570" s="147">
        <v>0</v>
      </c>
      <c r="AY1570" s="140">
        <v>77001602</v>
      </c>
      <c r="AZ1570" s="146" t="s">
        <v>194</v>
      </c>
      <c r="BA1570" s="142" t="s">
        <v>2240</v>
      </c>
      <c r="BB1570" s="149">
        <v>0</v>
      </c>
      <c r="BC1570" s="149">
        <v>0</v>
      </c>
      <c r="BD1570" s="157" t="s">
        <v>2241</v>
      </c>
      <c r="BE1570" s="144">
        <v>2</v>
      </c>
      <c r="BF1570" s="144">
        <v>0</v>
      </c>
      <c r="BG1570" s="140">
        <v>0</v>
      </c>
      <c r="BH1570" s="144">
        <v>1</v>
      </c>
      <c r="BI1570" s="144">
        <v>2</v>
      </c>
      <c r="BJ1570" s="151">
        <v>0</v>
      </c>
      <c r="BK1570" s="144">
        <v>0</v>
      </c>
      <c r="BL1570" s="148">
        <v>0</v>
      </c>
      <c r="BM1570" s="148">
        <v>0</v>
      </c>
      <c r="BN1570" s="148">
        <v>0</v>
      </c>
      <c r="BO1570" s="148">
        <v>0</v>
      </c>
      <c r="BP1570" s="148">
        <v>0</v>
      </c>
      <c r="BQ1570" s="148">
        <v>1</v>
      </c>
      <c r="BR1570" s="148">
        <v>0</v>
      </c>
      <c r="BS1570" s="148"/>
      <c r="BT1570" s="148"/>
      <c r="BU1570" s="148"/>
      <c r="BV1570" s="148">
        <v>0</v>
      </c>
      <c r="BW1570" s="148">
        <v>0</v>
      </c>
      <c r="BX1570" s="148">
        <v>0</v>
      </c>
    </row>
    <row r="1571" ht="19.5" customHeight="1" spans="3:76">
      <c r="C1571" s="140">
        <v>77001603</v>
      </c>
      <c r="D1571" s="141" t="s">
        <v>2242</v>
      </c>
      <c r="E1571" s="140">
        <v>1</v>
      </c>
      <c r="F1571" s="12">
        <v>80000001</v>
      </c>
      <c r="G1571" s="140">
        <v>0</v>
      </c>
      <c r="H1571" s="140">
        <v>0</v>
      </c>
      <c r="I1571" s="140">
        <v>1</v>
      </c>
      <c r="J1571" s="140">
        <v>0</v>
      </c>
      <c r="K1571" s="140">
        <v>0</v>
      </c>
      <c r="L1571" s="142">
        <v>0</v>
      </c>
      <c r="M1571" s="142">
        <v>0</v>
      </c>
      <c r="N1571" s="142">
        <v>2</v>
      </c>
      <c r="O1571" s="142">
        <v>2</v>
      </c>
      <c r="P1571" s="142">
        <v>0.6</v>
      </c>
      <c r="Q1571" s="142">
        <v>0</v>
      </c>
      <c r="R1571" s="148">
        <v>0</v>
      </c>
      <c r="S1571" s="142">
        <v>0</v>
      </c>
      <c r="T1571" s="142">
        <v>1</v>
      </c>
      <c r="U1571" s="142">
        <v>2</v>
      </c>
      <c r="V1571" s="142">
        <v>0</v>
      </c>
      <c r="W1571" s="142">
        <v>0.5</v>
      </c>
      <c r="X1571" s="142"/>
      <c r="Y1571" s="142">
        <v>0</v>
      </c>
      <c r="Z1571" s="142">
        <v>1</v>
      </c>
      <c r="AA1571" s="142">
        <v>0</v>
      </c>
      <c r="AB1571" s="142">
        <v>0</v>
      </c>
      <c r="AC1571" s="142">
        <v>0</v>
      </c>
      <c r="AD1571" s="142">
        <v>0</v>
      </c>
      <c r="AE1571" s="142">
        <v>16</v>
      </c>
      <c r="AF1571" s="142">
        <v>1</v>
      </c>
      <c r="AG1571" s="142">
        <v>5</v>
      </c>
      <c r="AH1571" s="148">
        <v>0</v>
      </c>
      <c r="AI1571" s="148">
        <v>0</v>
      </c>
      <c r="AJ1571" s="148">
        <v>0</v>
      </c>
      <c r="AK1571" s="148">
        <v>0</v>
      </c>
      <c r="AL1571" s="142">
        <v>0</v>
      </c>
      <c r="AM1571" s="142">
        <v>0</v>
      </c>
      <c r="AN1571" s="142">
        <v>0</v>
      </c>
      <c r="AO1571" s="142">
        <v>0.8</v>
      </c>
      <c r="AP1571" s="142">
        <v>15000</v>
      </c>
      <c r="AQ1571" s="142">
        <v>0.8</v>
      </c>
      <c r="AR1571" s="142">
        <v>0</v>
      </c>
      <c r="AS1571" s="154">
        <v>0</v>
      </c>
      <c r="AT1571" s="227" t="s">
        <v>2243</v>
      </c>
      <c r="AU1571" s="153"/>
      <c r="AV1571" s="146" t="s">
        <v>171</v>
      </c>
      <c r="AW1571" s="142" t="s">
        <v>159</v>
      </c>
      <c r="AX1571" s="140">
        <v>10000007</v>
      </c>
      <c r="AY1571" s="140">
        <v>77001603</v>
      </c>
      <c r="AZ1571" s="146" t="s">
        <v>215</v>
      </c>
      <c r="BA1571" s="146" t="s">
        <v>216</v>
      </c>
      <c r="BB1571" s="149">
        <v>0</v>
      </c>
      <c r="BC1571" s="149">
        <v>0</v>
      </c>
      <c r="BD1571" s="157" t="s">
        <v>2244</v>
      </c>
      <c r="BE1571" s="142">
        <v>0</v>
      </c>
      <c r="BF1571" s="142">
        <v>0</v>
      </c>
      <c r="BG1571" s="142">
        <v>0</v>
      </c>
      <c r="BH1571" s="142">
        <v>0</v>
      </c>
      <c r="BI1571" s="142">
        <v>0</v>
      </c>
      <c r="BJ1571" s="142">
        <v>0</v>
      </c>
      <c r="BK1571" s="144">
        <v>0</v>
      </c>
      <c r="BL1571" s="148">
        <v>0</v>
      </c>
      <c r="BM1571" s="148">
        <v>0</v>
      </c>
      <c r="BN1571" s="148">
        <v>0</v>
      </c>
      <c r="BO1571" s="148">
        <v>0</v>
      </c>
      <c r="BP1571" s="148">
        <v>0</v>
      </c>
      <c r="BQ1571" s="148">
        <v>0</v>
      </c>
      <c r="BR1571" s="148">
        <v>0</v>
      </c>
      <c r="BS1571" s="148"/>
      <c r="BT1571" s="148"/>
      <c r="BU1571" s="148"/>
      <c r="BV1571" s="148">
        <v>0</v>
      </c>
      <c r="BW1571" s="148">
        <v>0</v>
      </c>
      <c r="BX1571" s="148">
        <v>0</v>
      </c>
    </row>
    <row r="1572" ht="20.1" customHeight="1" spans="3:76">
      <c r="C1572" s="140">
        <v>77001604</v>
      </c>
      <c r="D1572" s="141" t="s">
        <v>2245</v>
      </c>
      <c r="E1572" s="142">
        <v>1</v>
      </c>
      <c r="F1572" s="12">
        <v>80000001</v>
      </c>
      <c r="G1572" s="142">
        <v>0</v>
      </c>
      <c r="H1572" s="142">
        <v>0</v>
      </c>
      <c r="I1572" s="140">
        <v>1</v>
      </c>
      <c r="J1572" s="142">
        <v>0</v>
      </c>
      <c r="K1572" s="142">
        <v>0</v>
      </c>
      <c r="L1572" s="142">
        <v>0</v>
      </c>
      <c r="M1572" s="142">
        <v>0</v>
      </c>
      <c r="N1572" s="142">
        <v>2</v>
      </c>
      <c r="O1572" s="142">
        <v>3</v>
      </c>
      <c r="P1572" s="142">
        <v>0.2</v>
      </c>
      <c r="Q1572" s="142">
        <v>0</v>
      </c>
      <c r="R1572" s="148">
        <v>0</v>
      </c>
      <c r="S1572" s="142">
        <v>0</v>
      </c>
      <c r="T1572" s="142">
        <v>1</v>
      </c>
      <c r="U1572" s="142">
        <v>1</v>
      </c>
      <c r="V1572" s="142">
        <v>0</v>
      </c>
      <c r="W1572" s="142">
        <v>1</v>
      </c>
      <c r="X1572" s="142"/>
      <c r="Y1572" s="142">
        <v>0</v>
      </c>
      <c r="Z1572" s="142">
        <v>1</v>
      </c>
      <c r="AA1572" s="142">
        <v>0</v>
      </c>
      <c r="AB1572" s="142">
        <v>0</v>
      </c>
      <c r="AC1572" s="142">
        <v>0</v>
      </c>
      <c r="AD1572" s="142">
        <v>1</v>
      </c>
      <c r="AE1572" s="142">
        <v>8</v>
      </c>
      <c r="AF1572" s="142">
        <v>1</v>
      </c>
      <c r="AG1572" s="142">
        <v>4</v>
      </c>
      <c r="AH1572" s="148">
        <v>0</v>
      </c>
      <c r="AI1572" s="148">
        <v>1</v>
      </c>
      <c r="AJ1572" s="148">
        <v>0</v>
      </c>
      <c r="AK1572" s="148">
        <v>2</v>
      </c>
      <c r="AL1572" s="142">
        <v>0</v>
      </c>
      <c r="AM1572" s="142">
        <v>0</v>
      </c>
      <c r="AN1572" s="142">
        <v>0</v>
      </c>
      <c r="AO1572" s="142">
        <v>0.5</v>
      </c>
      <c r="AP1572" s="142">
        <v>600</v>
      </c>
      <c r="AQ1572" s="142">
        <v>0.5</v>
      </c>
      <c r="AR1572" s="142">
        <v>0</v>
      </c>
      <c r="AS1572" s="148">
        <v>0</v>
      </c>
      <c r="AT1572" s="142">
        <v>97006001</v>
      </c>
      <c r="AU1572" s="142"/>
      <c r="AV1572" s="141" t="s">
        <v>153</v>
      </c>
      <c r="AW1572" s="142" t="s">
        <v>159</v>
      </c>
      <c r="AX1572" s="140">
        <v>10000001</v>
      </c>
      <c r="AY1572" s="140">
        <v>77001604</v>
      </c>
      <c r="AZ1572" s="141" t="s">
        <v>1904</v>
      </c>
      <c r="BA1572" s="142">
        <v>0</v>
      </c>
      <c r="BB1572" s="149">
        <v>0</v>
      </c>
      <c r="BC1572" s="149">
        <v>0</v>
      </c>
      <c r="BD1572" s="155" t="s">
        <v>2246</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77001603</v>
      </c>
      <c r="BS1572" s="148"/>
      <c r="BT1572" s="148"/>
      <c r="BU1572" s="148"/>
      <c r="BV1572" s="148">
        <v>0</v>
      </c>
      <c r="BW1572" s="148">
        <v>0</v>
      </c>
      <c r="BX1572" s="148">
        <v>0</v>
      </c>
    </row>
    <row r="1573" ht="20.1" customHeight="1" spans="3:76">
      <c r="C1573" s="140">
        <v>77001605</v>
      </c>
      <c r="D1573" s="141" t="s">
        <v>2247</v>
      </c>
      <c r="E1573" s="144">
        <v>1</v>
      </c>
      <c r="F1573" s="12">
        <v>80000001</v>
      </c>
      <c r="G1573" s="142">
        <v>0</v>
      </c>
      <c r="H1573" s="142">
        <v>0</v>
      </c>
      <c r="I1573" s="140">
        <v>1</v>
      </c>
      <c r="J1573" s="140">
        <v>0</v>
      </c>
      <c r="K1573" s="140">
        <v>0</v>
      </c>
      <c r="L1573" s="142">
        <v>0</v>
      </c>
      <c r="M1573" s="142">
        <v>0</v>
      </c>
      <c r="N1573" s="142">
        <v>2</v>
      </c>
      <c r="O1573" s="142">
        <v>16</v>
      </c>
      <c r="P1573" s="142">
        <v>30</v>
      </c>
      <c r="Q1573" s="142">
        <v>0</v>
      </c>
      <c r="R1573" s="148">
        <v>0</v>
      </c>
      <c r="S1573" s="142">
        <v>0</v>
      </c>
      <c r="T1573" s="142">
        <v>1</v>
      </c>
      <c r="U1573" s="144">
        <v>1</v>
      </c>
      <c r="V1573" s="142">
        <v>0</v>
      </c>
      <c r="W1573" s="142">
        <v>0</v>
      </c>
      <c r="X1573" s="142"/>
      <c r="Y1573" s="142">
        <v>0</v>
      </c>
      <c r="Z1573" s="142">
        <v>1</v>
      </c>
      <c r="AA1573" s="142">
        <v>0</v>
      </c>
      <c r="AB1573" s="142">
        <v>0</v>
      </c>
      <c r="AC1573" s="142">
        <v>0</v>
      </c>
      <c r="AD1573" s="142">
        <v>1</v>
      </c>
      <c r="AE1573" s="142">
        <v>0</v>
      </c>
      <c r="AF1573" s="142">
        <v>1</v>
      </c>
      <c r="AG1573" s="142">
        <v>15</v>
      </c>
      <c r="AH1573" s="148">
        <v>0</v>
      </c>
      <c r="AI1573" s="148">
        <v>1</v>
      </c>
      <c r="AJ1573" s="148">
        <v>0</v>
      </c>
      <c r="AK1573" s="148">
        <v>1.5</v>
      </c>
      <c r="AL1573" s="142">
        <v>0</v>
      </c>
      <c r="AM1573" s="142">
        <v>0</v>
      </c>
      <c r="AN1573" s="142">
        <v>0</v>
      </c>
      <c r="AO1573" s="142">
        <v>1</v>
      </c>
      <c r="AP1573" s="142">
        <v>3000</v>
      </c>
      <c r="AQ1573" s="142">
        <v>0.5</v>
      </c>
      <c r="AR1573" s="142">
        <v>0</v>
      </c>
      <c r="AS1573" s="225" t="s">
        <v>2248</v>
      </c>
      <c r="AT1573" s="153">
        <v>0</v>
      </c>
      <c r="AU1573" s="153"/>
      <c r="AV1573" s="141" t="s">
        <v>154</v>
      </c>
      <c r="AW1573" s="142" t="s">
        <v>162</v>
      </c>
      <c r="AX1573" s="140">
        <v>0</v>
      </c>
      <c r="AY1573" s="140">
        <v>0</v>
      </c>
      <c r="AZ1573" s="141" t="s">
        <v>156</v>
      </c>
      <c r="BA1573" s="142">
        <v>0</v>
      </c>
      <c r="BB1573" s="149">
        <v>0</v>
      </c>
      <c r="BC1573" s="149">
        <v>0</v>
      </c>
      <c r="BD1573" s="157" t="s">
        <v>2249</v>
      </c>
      <c r="BE1573" s="142">
        <v>0</v>
      </c>
      <c r="BF1573" s="142">
        <v>0</v>
      </c>
      <c r="BG1573" s="142">
        <v>0</v>
      </c>
      <c r="BH1573" s="142">
        <v>0</v>
      </c>
      <c r="BI1573" s="142">
        <v>0</v>
      </c>
      <c r="BJ1573" s="142">
        <v>0</v>
      </c>
      <c r="BK1573" s="144">
        <v>0</v>
      </c>
      <c r="BL1573" s="148">
        <v>0</v>
      </c>
      <c r="BM1573" s="148">
        <v>0</v>
      </c>
      <c r="BN1573" s="148">
        <v>0</v>
      </c>
      <c r="BO1573" s="148">
        <v>0</v>
      </c>
      <c r="BP1573" s="148">
        <v>0</v>
      </c>
      <c r="BQ1573" s="148">
        <v>1</v>
      </c>
      <c r="BR1573" s="148">
        <v>0</v>
      </c>
      <c r="BS1573" s="148"/>
      <c r="BT1573" s="148"/>
      <c r="BU1573" s="148"/>
      <c r="BV1573" s="148">
        <v>0</v>
      </c>
      <c r="BW1573" s="148">
        <v>0</v>
      </c>
      <c r="BX1573" s="148">
        <v>0</v>
      </c>
    </row>
    <row r="1574" ht="20.1" customHeight="1" spans="3:76">
      <c r="C1574" s="140">
        <v>77001606</v>
      </c>
      <c r="D1574" s="141" t="s">
        <v>2250</v>
      </c>
      <c r="E1574" s="144">
        <v>1</v>
      </c>
      <c r="F1574" s="12">
        <v>80000001</v>
      </c>
      <c r="G1574" s="142">
        <v>0</v>
      </c>
      <c r="H1574" s="142">
        <v>0</v>
      </c>
      <c r="I1574" s="140">
        <v>1</v>
      </c>
      <c r="J1574" s="140">
        <v>0</v>
      </c>
      <c r="K1574" s="140">
        <v>0</v>
      </c>
      <c r="L1574" s="142">
        <v>0</v>
      </c>
      <c r="M1574" s="142">
        <v>0</v>
      </c>
      <c r="N1574" s="142">
        <v>2</v>
      </c>
      <c r="O1574" s="142">
        <v>2</v>
      </c>
      <c r="P1574" s="142">
        <v>0.4</v>
      </c>
      <c r="Q1574" s="142">
        <v>0</v>
      </c>
      <c r="R1574" s="148">
        <v>0</v>
      </c>
      <c r="S1574" s="142">
        <v>0</v>
      </c>
      <c r="T1574" s="142">
        <v>1</v>
      </c>
      <c r="U1574" s="144">
        <v>1</v>
      </c>
      <c r="V1574" s="142">
        <v>0</v>
      </c>
      <c r="W1574" s="142">
        <v>1</v>
      </c>
      <c r="X1574" s="142"/>
      <c r="Y1574" s="142">
        <v>0</v>
      </c>
      <c r="Z1574" s="142">
        <v>1</v>
      </c>
      <c r="AA1574" s="142">
        <v>0</v>
      </c>
      <c r="AB1574" s="142">
        <v>0</v>
      </c>
      <c r="AC1574" s="142">
        <v>0</v>
      </c>
      <c r="AD1574" s="142">
        <v>1</v>
      </c>
      <c r="AE1574" s="142">
        <v>24</v>
      </c>
      <c r="AF1574" s="142">
        <v>2</v>
      </c>
      <c r="AG1574" s="142" t="s">
        <v>1902</v>
      </c>
      <c r="AH1574" s="148">
        <v>0</v>
      </c>
      <c r="AI1574" s="148">
        <v>2</v>
      </c>
      <c r="AJ1574" s="148">
        <v>0</v>
      </c>
      <c r="AK1574" s="148">
        <v>1.5</v>
      </c>
      <c r="AL1574" s="142">
        <v>0</v>
      </c>
      <c r="AM1574" s="142">
        <v>0</v>
      </c>
      <c r="AN1574" s="142">
        <v>0</v>
      </c>
      <c r="AO1574" s="142">
        <v>1.5</v>
      </c>
      <c r="AP1574" s="142">
        <v>1600</v>
      </c>
      <c r="AQ1574" s="142">
        <v>1</v>
      </c>
      <c r="AR1574" s="142">
        <v>15</v>
      </c>
      <c r="AS1574" s="148">
        <v>0</v>
      </c>
      <c r="AT1574" s="153">
        <v>0</v>
      </c>
      <c r="AU1574" s="153"/>
      <c r="AV1574" s="141" t="s">
        <v>154</v>
      </c>
      <c r="AW1574" s="142" t="s">
        <v>162</v>
      </c>
      <c r="AX1574" s="140">
        <v>0</v>
      </c>
      <c r="AY1574" s="140">
        <v>0</v>
      </c>
      <c r="AZ1574" s="141" t="s">
        <v>386</v>
      </c>
      <c r="BA1574" s="142">
        <v>0</v>
      </c>
      <c r="BB1574" s="149">
        <v>0</v>
      </c>
      <c r="BC1574" s="149">
        <v>0</v>
      </c>
      <c r="BD1574" s="157" t="s">
        <v>2251</v>
      </c>
      <c r="BE1574" s="142">
        <v>0</v>
      </c>
      <c r="BF1574" s="142">
        <v>0</v>
      </c>
      <c r="BG1574" s="142">
        <v>0</v>
      </c>
      <c r="BH1574" s="142">
        <v>0</v>
      </c>
      <c r="BI1574" s="142">
        <v>0</v>
      </c>
      <c r="BJ1574" s="142">
        <v>0</v>
      </c>
      <c r="BK1574" s="144">
        <v>0</v>
      </c>
      <c r="BL1574" s="148">
        <v>0</v>
      </c>
      <c r="BM1574" s="148">
        <v>0</v>
      </c>
      <c r="BN1574" s="148">
        <v>0</v>
      </c>
      <c r="BO1574" s="148">
        <v>0</v>
      </c>
      <c r="BP1574" s="148">
        <v>0</v>
      </c>
      <c r="BQ1574" s="148">
        <v>0</v>
      </c>
      <c r="BR1574" s="148">
        <v>77001607</v>
      </c>
      <c r="BS1574" s="148"/>
      <c r="BT1574" s="148"/>
      <c r="BU1574" s="148"/>
      <c r="BV1574" s="148">
        <v>0</v>
      </c>
      <c r="BW1574" s="148">
        <v>0</v>
      </c>
      <c r="BX1574" s="148">
        <v>0</v>
      </c>
    </row>
    <row r="1575" ht="20.1" customHeight="1" spans="3:76">
      <c r="C1575" s="140">
        <v>77001607</v>
      </c>
      <c r="D1575" s="141" t="s">
        <v>2252</v>
      </c>
      <c r="E1575" s="142">
        <v>1</v>
      </c>
      <c r="F1575" s="12">
        <v>80000001</v>
      </c>
      <c r="G1575" s="142">
        <v>0</v>
      </c>
      <c r="H1575" s="142">
        <v>0</v>
      </c>
      <c r="I1575" s="140">
        <v>1</v>
      </c>
      <c r="J1575" s="142">
        <v>0</v>
      </c>
      <c r="K1575" s="142">
        <v>0</v>
      </c>
      <c r="L1575" s="142">
        <v>0</v>
      </c>
      <c r="M1575" s="142">
        <v>0</v>
      </c>
      <c r="N1575" s="142">
        <v>2</v>
      </c>
      <c r="O1575" s="142">
        <v>3</v>
      </c>
      <c r="P1575" s="142">
        <v>0.2</v>
      </c>
      <c r="Q1575" s="142">
        <v>0</v>
      </c>
      <c r="R1575" s="148">
        <v>0</v>
      </c>
      <c r="S1575" s="142">
        <v>0</v>
      </c>
      <c r="T1575" s="142">
        <v>1</v>
      </c>
      <c r="U1575" s="142">
        <v>1</v>
      </c>
      <c r="V1575" s="142">
        <v>0</v>
      </c>
      <c r="W1575" s="142">
        <v>1.5</v>
      </c>
      <c r="X1575" s="142"/>
      <c r="Y1575" s="142">
        <v>0</v>
      </c>
      <c r="Z1575" s="142">
        <v>1</v>
      </c>
      <c r="AA1575" s="142">
        <v>0</v>
      </c>
      <c r="AB1575" s="142">
        <v>0</v>
      </c>
      <c r="AC1575" s="142">
        <v>0</v>
      </c>
      <c r="AD1575" s="142">
        <v>1</v>
      </c>
      <c r="AE1575" s="142">
        <v>12</v>
      </c>
      <c r="AF1575" s="142">
        <v>1</v>
      </c>
      <c r="AG1575" s="142">
        <v>4</v>
      </c>
      <c r="AH1575" s="148">
        <v>0</v>
      </c>
      <c r="AI1575" s="148">
        <v>1</v>
      </c>
      <c r="AJ1575" s="148">
        <v>0</v>
      </c>
      <c r="AK1575" s="148">
        <v>2</v>
      </c>
      <c r="AL1575" s="142">
        <v>0</v>
      </c>
      <c r="AM1575" s="142">
        <v>0</v>
      </c>
      <c r="AN1575" s="142">
        <v>0</v>
      </c>
      <c r="AO1575" s="142">
        <v>0.5</v>
      </c>
      <c r="AP1575" s="142">
        <v>600</v>
      </c>
      <c r="AQ1575" s="142">
        <v>0.5</v>
      </c>
      <c r="AR1575" s="142">
        <v>0</v>
      </c>
      <c r="AS1575" s="148">
        <v>0</v>
      </c>
      <c r="AT1575" s="142">
        <v>97006001</v>
      </c>
      <c r="AU1575" s="142"/>
      <c r="AV1575" s="141" t="s">
        <v>153</v>
      </c>
      <c r="AW1575" s="142" t="s">
        <v>159</v>
      </c>
      <c r="AX1575" s="140">
        <v>10000001</v>
      </c>
      <c r="AY1575" s="140">
        <v>77001604</v>
      </c>
      <c r="AZ1575" s="141" t="s">
        <v>1904</v>
      </c>
      <c r="BA1575" s="142">
        <v>0</v>
      </c>
      <c r="BB1575" s="149">
        <v>0</v>
      </c>
      <c r="BC1575" s="149">
        <v>0</v>
      </c>
      <c r="BD1575" s="155" t="s">
        <v>2253</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77001608</v>
      </c>
      <c r="BS1575" s="148"/>
      <c r="BT1575" s="148"/>
      <c r="BU1575" s="148"/>
      <c r="BV1575" s="148">
        <v>0</v>
      </c>
      <c r="BW1575" s="148">
        <v>0</v>
      </c>
      <c r="BX1575" s="148">
        <v>0</v>
      </c>
    </row>
    <row r="1576" ht="20.1" customHeight="1" spans="3:76">
      <c r="C1576" s="140">
        <v>77001608</v>
      </c>
      <c r="D1576" s="141" t="s">
        <v>2254</v>
      </c>
      <c r="E1576" s="142">
        <v>1</v>
      </c>
      <c r="F1576" s="12">
        <v>80000001</v>
      </c>
      <c r="G1576" s="140">
        <v>0</v>
      </c>
      <c r="H1576" s="140">
        <v>0</v>
      </c>
      <c r="I1576" s="140">
        <v>1</v>
      </c>
      <c r="J1576" s="140">
        <v>0</v>
      </c>
      <c r="K1576" s="140">
        <v>0</v>
      </c>
      <c r="L1576" s="142">
        <v>0</v>
      </c>
      <c r="M1576" s="142">
        <v>0</v>
      </c>
      <c r="N1576" s="142">
        <v>2</v>
      </c>
      <c r="O1576" s="142">
        <v>16</v>
      </c>
      <c r="P1576" s="142">
        <v>8</v>
      </c>
      <c r="Q1576" s="142">
        <v>0</v>
      </c>
      <c r="R1576" s="148">
        <v>3</v>
      </c>
      <c r="S1576" s="142">
        <v>0</v>
      </c>
      <c r="T1576" s="142">
        <v>1</v>
      </c>
      <c r="U1576" s="142">
        <v>2</v>
      </c>
      <c r="V1576" s="142">
        <v>0</v>
      </c>
      <c r="W1576" s="142">
        <v>0.5</v>
      </c>
      <c r="X1576" s="142"/>
      <c r="Y1576" s="142">
        <v>0</v>
      </c>
      <c r="Z1576" s="142">
        <v>0</v>
      </c>
      <c r="AA1576" s="142">
        <v>0</v>
      </c>
      <c r="AB1576" s="142">
        <v>0</v>
      </c>
      <c r="AC1576" s="142">
        <v>0</v>
      </c>
      <c r="AD1576" s="142">
        <v>0</v>
      </c>
      <c r="AE1576" s="142">
        <v>0</v>
      </c>
      <c r="AF1576" s="142">
        <v>1</v>
      </c>
      <c r="AG1576" s="142">
        <v>3</v>
      </c>
      <c r="AH1576" s="148">
        <v>6</v>
      </c>
      <c r="AI1576" s="148">
        <v>1</v>
      </c>
      <c r="AJ1576" s="148">
        <v>0</v>
      </c>
      <c r="AK1576" s="148">
        <v>1.5</v>
      </c>
      <c r="AL1576" s="142">
        <v>0</v>
      </c>
      <c r="AM1576" s="142">
        <v>0</v>
      </c>
      <c r="AN1576" s="142">
        <v>0</v>
      </c>
      <c r="AO1576" s="142">
        <v>1</v>
      </c>
      <c r="AP1576" s="142">
        <v>5000</v>
      </c>
      <c r="AQ1576" s="142">
        <v>1</v>
      </c>
      <c r="AR1576" s="142">
        <v>0</v>
      </c>
      <c r="AS1576" s="148">
        <v>0</v>
      </c>
      <c r="AT1576" s="227" t="s">
        <v>2243</v>
      </c>
      <c r="AU1576" s="153"/>
      <c r="AV1576" s="146" t="s">
        <v>171</v>
      </c>
      <c r="AW1576" s="142" t="s">
        <v>159</v>
      </c>
      <c r="AX1576" s="140">
        <v>10000007</v>
      </c>
      <c r="AY1576" s="229" t="s">
        <v>2237</v>
      </c>
      <c r="AZ1576" s="141" t="s">
        <v>156</v>
      </c>
      <c r="BA1576" s="142" t="s">
        <v>2255</v>
      </c>
      <c r="BB1576" s="149">
        <v>0</v>
      </c>
      <c r="BC1576" s="149">
        <v>0</v>
      </c>
      <c r="BD1576" s="157" t="s">
        <v>2256</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0</v>
      </c>
      <c r="BS1576" s="148"/>
      <c r="BT1576" s="148"/>
      <c r="BU1576" s="148"/>
      <c r="BV1576" s="148">
        <v>0</v>
      </c>
      <c r="BW1576" s="148">
        <v>0</v>
      </c>
      <c r="BX1576" s="148">
        <v>0</v>
      </c>
    </row>
    <row r="1577" ht="20.1" customHeight="1" spans="3:76">
      <c r="C1577" s="140">
        <v>77001609</v>
      </c>
      <c r="D1577" s="141" t="s">
        <v>2252</v>
      </c>
      <c r="E1577" s="142">
        <v>1</v>
      </c>
      <c r="F1577" s="12">
        <v>80000001</v>
      </c>
      <c r="G1577" s="142">
        <v>0</v>
      </c>
      <c r="H1577" s="142">
        <v>0</v>
      </c>
      <c r="I1577" s="140">
        <v>1</v>
      </c>
      <c r="J1577" s="142">
        <v>0</v>
      </c>
      <c r="K1577" s="142">
        <v>0</v>
      </c>
      <c r="L1577" s="142">
        <v>0</v>
      </c>
      <c r="M1577" s="142">
        <v>0</v>
      </c>
      <c r="N1577" s="142">
        <v>2</v>
      </c>
      <c r="O1577" s="142">
        <v>3</v>
      </c>
      <c r="P1577" s="142">
        <v>0.2</v>
      </c>
      <c r="Q1577" s="142">
        <v>0</v>
      </c>
      <c r="R1577" s="148">
        <v>0</v>
      </c>
      <c r="S1577" s="142">
        <v>0</v>
      </c>
      <c r="T1577" s="142">
        <v>1</v>
      </c>
      <c r="U1577" s="142">
        <v>1</v>
      </c>
      <c r="V1577" s="142">
        <v>0</v>
      </c>
      <c r="W1577" s="142">
        <v>1.5</v>
      </c>
      <c r="X1577" s="142"/>
      <c r="Y1577" s="142">
        <v>0</v>
      </c>
      <c r="Z1577" s="142">
        <v>1</v>
      </c>
      <c r="AA1577" s="142">
        <v>0</v>
      </c>
      <c r="AB1577" s="142">
        <v>0</v>
      </c>
      <c r="AC1577" s="142">
        <v>0</v>
      </c>
      <c r="AD1577" s="142">
        <v>1</v>
      </c>
      <c r="AE1577" s="142">
        <v>12</v>
      </c>
      <c r="AF1577" s="142">
        <v>1</v>
      </c>
      <c r="AG1577" s="142">
        <v>4</v>
      </c>
      <c r="AH1577" s="148">
        <v>0</v>
      </c>
      <c r="AI1577" s="148">
        <v>1</v>
      </c>
      <c r="AJ1577" s="148">
        <v>0</v>
      </c>
      <c r="AK1577" s="148">
        <v>2</v>
      </c>
      <c r="AL1577" s="142">
        <v>0</v>
      </c>
      <c r="AM1577" s="142">
        <v>0</v>
      </c>
      <c r="AN1577" s="142">
        <v>0</v>
      </c>
      <c r="AO1577" s="142">
        <v>0.5</v>
      </c>
      <c r="AP1577" s="142">
        <v>600</v>
      </c>
      <c r="AQ1577" s="142">
        <v>0.5</v>
      </c>
      <c r="AR1577" s="142">
        <v>0</v>
      </c>
      <c r="AS1577" s="148">
        <v>0</v>
      </c>
      <c r="AT1577" s="142">
        <v>97006001</v>
      </c>
      <c r="AU1577" s="142"/>
      <c r="AV1577" s="141" t="s">
        <v>153</v>
      </c>
      <c r="AW1577" s="142" t="s">
        <v>159</v>
      </c>
      <c r="AX1577" s="140">
        <v>10000001</v>
      </c>
      <c r="AY1577" s="140">
        <v>77001604</v>
      </c>
      <c r="AZ1577" s="141" t="s">
        <v>1904</v>
      </c>
      <c r="BA1577" s="142">
        <v>0</v>
      </c>
      <c r="BB1577" s="149">
        <v>0</v>
      </c>
      <c r="BC1577" s="149">
        <v>0</v>
      </c>
      <c r="BD1577" s="155" t="s">
        <v>2257</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60">
        <v>77001701</v>
      </c>
      <c r="D1578" s="74" t="s">
        <v>2258</v>
      </c>
      <c r="E1578" s="68">
        <v>1</v>
      </c>
      <c r="F1578" s="12">
        <v>80000001</v>
      </c>
      <c r="G1578" s="28">
        <v>0</v>
      </c>
      <c r="H1578" s="28">
        <v>0</v>
      </c>
      <c r="I1578" s="60">
        <v>1</v>
      </c>
      <c r="J1578" s="60">
        <v>0</v>
      </c>
      <c r="K1578" s="60">
        <v>0</v>
      </c>
      <c r="L1578" s="28">
        <v>0</v>
      </c>
      <c r="M1578" s="28">
        <v>0</v>
      </c>
      <c r="N1578" s="28">
        <v>2</v>
      </c>
      <c r="O1578" s="28">
        <v>1</v>
      </c>
      <c r="P1578" s="28">
        <v>0.2</v>
      </c>
      <c r="Q1578" s="28">
        <v>0</v>
      </c>
      <c r="R1578" s="30">
        <v>0</v>
      </c>
      <c r="S1578" s="28">
        <v>0</v>
      </c>
      <c r="T1578" s="28">
        <v>1</v>
      </c>
      <c r="U1578" s="68">
        <v>1</v>
      </c>
      <c r="V1578" s="28">
        <v>0</v>
      </c>
      <c r="W1578" s="28">
        <v>0.8</v>
      </c>
      <c r="X1578" s="28"/>
      <c r="Y1578" s="28">
        <v>150</v>
      </c>
      <c r="Z1578" s="28">
        <v>1</v>
      </c>
      <c r="AA1578" s="28">
        <v>0</v>
      </c>
      <c r="AB1578" s="28">
        <v>0</v>
      </c>
      <c r="AC1578" s="28">
        <v>0</v>
      </c>
      <c r="AD1578" s="28">
        <v>1</v>
      </c>
      <c r="AE1578" s="28">
        <v>8</v>
      </c>
      <c r="AF1578" s="28">
        <v>2</v>
      </c>
      <c r="AG1578" s="28" t="s">
        <v>1902</v>
      </c>
      <c r="AH1578" s="30">
        <v>0</v>
      </c>
      <c r="AI1578" s="30">
        <v>2</v>
      </c>
      <c r="AJ1578" s="30">
        <v>0</v>
      </c>
      <c r="AK1578" s="30">
        <v>1.5</v>
      </c>
      <c r="AL1578" s="28">
        <v>0</v>
      </c>
      <c r="AM1578" s="28">
        <v>0</v>
      </c>
      <c r="AN1578" s="28">
        <v>0</v>
      </c>
      <c r="AO1578" s="28">
        <v>1.2</v>
      </c>
      <c r="AP1578" s="28">
        <v>1200</v>
      </c>
      <c r="AQ1578" s="28">
        <v>1</v>
      </c>
      <c r="AR1578" s="28">
        <v>15</v>
      </c>
      <c r="AS1578" s="217" t="s">
        <v>153</v>
      </c>
      <c r="AT1578" s="232" t="s">
        <v>2259</v>
      </c>
      <c r="AU1578" s="160"/>
      <c r="AV1578" s="74" t="s">
        <v>189</v>
      </c>
      <c r="AW1578" s="28" t="s">
        <v>162</v>
      </c>
      <c r="AX1578" s="60">
        <v>10000011</v>
      </c>
      <c r="AY1578" s="60">
        <v>77001706</v>
      </c>
      <c r="AZ1578" s="74" t="s">
        <v>386</v>
      </c>
      <c r="BA1578" s="28">
        <v>0</v>
      </c>
      <c r="BB1578" s="62">
        <v>0</v>
      </c>
      <c r="BC1578" s="62">
        <v>0</v>
      </c>
      <c r="BD1578" s="90" t="s">
        <v>2260</v>
      </c>
      <c r="BE1578" s="28">
        <v>0</v>
      </c>
      <c r="BF1578" s="28">
        <v>0</v>
      </c>
      <c r="BG1578" s="28">
        <v>0</v>
      </c>
      <c r="BH1578" s="28">
        <v>0</v>
      </c>
      <c r="BI1578" s="28">
        <v>0</v>
      </c>
      <c r="BJ1578" s="28">
        <v>0</v>
      </c>
      <c r="BK1578" s="68">
        <v>0</v>
      </c>
      <c r="BL1578" s="30">
        <v>0</v>
      </c>
      <c r="BM1578" s="30">
        <v>0</v>
      </c>
      <c r="BN1578" s="30">
        <v>0</v>
      </c>
      <c r="BO1578" s="30">
        <v>0</v>
      </c>
      <c r="BP1578" s="30">
        <v>0</v>
      </c>
      <c r="BQ1578" s="30">
        <v>0</v>
      </c>
      <c r="BR1578" s="30">
        <v>77001702</v>
      </c>
      <c r="BS1578" s="30"/>
      <c r="BT1578" s="30"/>
      <c r="BU1578" s="30"/>
      <c r="BV1578" s="30">
        <v>0</v>
      </c>
      <c r="BW1578" s="30">
        <v>0</v>
      </c>
      <c r="BX1578" s="30">
        <v>0</v>
      </c>
    </row>
    <row r="1579" ht="20.1" customHeight="1" spans="3:76">
      <c r="C1579" s="60">
        <v>77001702</v>
      </c>
      <c r="D1579" s="74" t="s">
        <v>2261</v>
      </c>
      <c r="E1579" s="28">
        <v>1</v>
      </c>
      <c r="F1579" s="12">
        <v>80000001</v>
      </c>
      <c r="G1579" s="28">
        <v>0</v>
      </c>
      <c r="H1579" s="28">
        <v>0</v>
      </c>
      <c r="I1579" s="60">
        <v>1</v>
      </c>
      <c r="J1579" s="28">
        <v>0</v>
      </c>
      <c r="K1579" s="28">
        <v>0</v>
      </c>
      <c r="L1579" s="28">
        <v>0</v>
      </c>
      <c r="M1579" s="28">
        <v>0</v>
      </c>
      <c r="N1579" s="28">
        <v>2</v>
      </c>
      <c r="O1579" s="28">
        <v>3</v>
      </c>
      <c r="P1579" s="28">
        <v>0.2</v>
      </c>
      <c r="Q1579" s="28">
        <v>0</v>
      </c>
      <c r="R1579" s="30">
        <v>0</v>
      </c>
      <c r="S1579" s="28">
        <v>0</v>
      </c>
      <c r="T1579" s="28">
        <v>1</v>
      </c>
      <c r="U1579" s="28">
        <v>1</v>
      </c>
      <c r="V1579" s="28">
        <v>0</v>
      </c>
      <c r="W1579" s="28">
        <v>1</v>
      </c>
      <c r="X1579" s="28"/>
      <c r="Y1579" s="28">
        <v>0</v>
      </c>
      <c r="Z1579" s="28">
        <v>1</v>
      </c>
      <c r="AA1579" s="28">
        <v>0</v>
      </c>
      <c r="AB1579" s="28">
        <v>0</v>
      </c>
      <c r="AC1579" s="28">
        <v>0</v>
      </c>
      <c r="AD1579" s="28">
        <v>1</v>
      </c>
      <c r="AE1579" s="28">
        <v>6</v>
      </c>
      <c r="AF1579" s="28">
        <v>1</v>
      </c>
      <c r="AG1579" s="28">
        <v>4</v>
      </c>
      <c r="AH1579" s="30">
        <v>0</v>
      </c>
      <c r="AI1579" s="30">
        <v>1</v>
      </c>
      <c r="AJ1579" s="30">
        <v>0</v>
      </c>
      <c r="AK1579" s="30">
        <v>2</v>
      </c>
      <c r="AL1579" s="28">
        <v>0</v>
      </c>
      <c r="AM1579" s="28">
        <v>0</v>
      </c>
      <c r="AN1579" s="28">
        <v>0</v>
      </c>
      <c r="AO1579" s="28">
        <v>0.6</v>
      </c>
      <c r="AP1579" s="28">
        <v>700</v>
      </c>
      <c r="AQ1579" s="28">
        <v>0.6</v>
      </c>
      <c r="AR1579" s="28">
        <v>0</v>
      </c>
      <c r="AS1579" s="30">
        <v>0</v>
      </c>
      <c r="AT1579" s="231" t="s">
        <v>2259</v>
      </c>
      <c r="AU1579" s="28"/>
      <c r="AV1579" s="74" t="s">
        <v>153</v>
      </c>
      <c r="AW1579" s="28" t="s">
        <v>159</v>
      </c>
      <c r="AX1579" s="60">
        <v>10000001</v>
      </c>
      <c r="AY1579" s="60">
        <v>77001701</v>
      </c>
      <c r="AZ1579" s="74" t="s">
        <v>1904</v>
      </c>
      <c r="BA1579" s="28">
        <v>0</v>
      </c>
      <c r="BB1579" s="62">
        <v>0</v>
      </c>
      <c r="BC1579" s="62">
        <v>0</v>
      </c>
      <c r="BD1579" s="94" t="s">
        <v>2262</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77001706</v>
      </c>
      <c r="BS1579" s="30"/>
      <c r="BT1579" s="30"/>
      <c r="BU1579" s="30"/>
      <c r="BV1579" s="30">
        <v>0</v>
      </c>
      <c r="BW1579" s="30">
        <v>0</v>
      </c>
      <c r="BX1579" s="30">
        <v>0</v>
      </c>
    </row>
    <row r="1580" ht="20.1" customHeight="1" spans="3:76">
      <c r="C1580" s="60">
        <v>77001703</v>
      </c>
      <c r="D1580" s="74" t="s">
        <v>2263</v>
      </c>
      <c r="E1580" s="28">
        <v>1</v>
      </c>
      <c r="F1580" s="12">
        <v>80000001</v>
      </c>
      <c r="G1580" s="28">
        <v>0</v>
      </c>
      <c r="H1580" s="28">
        <v>0</v>
      </c>
      <c r="I1580" s="60">
        <v>1</v>
      </c>
      <c r="J1580" s="28">
        <v>0</v>
      </c>
      <c r="K1580" s="28">
        <v>0</v>
      </c>
      <c r="L1580" s="28">
        <v>0</v>
      </c>
      <c r="M1580" s="28">
        <v>0</v>
      </c>
      <c r="N1580" s="28">
        <v>2</v>
      </c>
      <c r="O1580" s="28">
        <v>3</v>
      </c>
      <c r="P1580" s="28">
        <v>0.3</v>
      </c>
      <c r="Q1580" s="28">
        <v>0</v>
      </c>
      <c r="R1580" s="30">
        <v>0</v>
      </c>
      <c r="S1580" s="28">
        <v>0</v>
      </c>
      <c r="T1580" s="28">
        <v>1</v>
      </c>
      <c r="U1580" s="28">
        <v>2</v>
      </c>
      <c r="V1580" s="28">
        <v>0</v>
      </c>
      <c r="W1580" s="28">
        <v>0</v>
      </c>
      <c r="X1580" s="28"/>
      <c r="Y1580" s="28">
        <v>0</v>
      </c>
      <c r="Z1580" s="28">
        <v>1</v>
      </c>
      <c r="AA1580" s="28">
        <v>0</v>
      </c>
      <c r="AB1580" s="28">
        <v>0</v>
      </c>
      <c r="AC1580" s="28">
        <v>0</v>
      </c>
      <c r="AD1580" s="28">
        <v>0</v>
      </c>
      <c r="AE1580" s="28">
        <v>21</v>
      </c>
      <c r="AF1580" s="28">
        <v>1</v>
      </c>
      <c r="AG1580" s="28">
        <v>1</v>
      </c>
      <c r="AH1580" s="30">
        <v>0</v>
      </c>
      <c r="AI1580" s="30">
        <v>1</v>
      </c>
      <c r="AJ1580" s="30">
        <v>0</v>
      </c>
      <c r="AK1580" s="30">
        <v>1.5</v>
      </c>
      <c r="AL1580" s="28">
        <v>0</v>
      </c>
      <c r="AM1580" s="28">
        <v>0</v>
      </c>
      <c r="AN1580" s="28">
        <v>0</v>
      </c>
      <c r="AO1580" s="28">
        <v>0</v>
      </c>
      <c r="AP1580" s="28">
        <v>300</v>
      </c>
      <c r="AQ1580" s="28">
        <v>0</v>
      </c>
      <c r="AR1580" s="28">
        <v>0</v>
      </c>
      <c r="AS1580" s="217" t="s">
        <v>2264</v>
      </c>
      <c r="AT1580" s="28">
        <v>0</v>
      </c>
      <c r="AU1580" s="28"/>
      <c r="AV1580" s="74" t="s">
        <v>171</v>
      </c>
      <c r="AW1580" s="28" t="s">
        <v>159</v>
      </c>
      <c r="AX1580" s="60">
        <v>0</v>
      </c>
      <c r="AY1580" s="60">
        <v>0</v>
      </c>
      <c r="AZ1580" s="74" t="s">
        <v>1904</v>
      </c>
      <c r="BA1580" s="28">
        <v>0</v>
      </c>
      <c r="BB1580" s="62">
        <v>0</v>
      </c>
      <c r="BC1580" s="62">
        <v>0</v>
      </c>
      <c r="BD1580" s="94" t="s">
        <v>2265</v>
      </c>
      <c r="BE1580" s="28">
        <v>0</v>
      </c>
      <c r="BF1580" s="28">
        <v>0</v>
      </c>
      <c r="BG1580" s="28">
        <v>0</v>
      </c>
      <c r="BH1580" s="28">
        <v>0</v>
      </c>
      <c r="BI1580" s="28">
        <v>0</v>
      </c>
      <c r="BJ1580" s="28">
        <v>0</v>
      </c>
      <c r="BK1580" s="68">
        <v>0</v>
      </c>
      <c r="BL1580" s="30">
        <v>0</v>
      </c>
      <c r="BM1580" s="30">
        <v>0</v>
      </c>
      <c r="BN1580" s="30">
        <v>0</v>
      </c>
      <c r="BO1580" s="30">
        <v>0</v>
      </c>
      <c r="BP1580" s="30">
        <v>0</v>
      </c>
      <c r="BQ1580" s="30">
        <v>1</v>
      </c>
      <c r="BR1580" s="30">
        <v>0</v>
      </c>
      <c r="BS1580" s="30"/>
      <c r="BT1580" s="30"/>
      <c r="BU1580" s="30"/>
      <c r="BV1580" s="30">
        <v>0</v>
      </c>
      <c r="BW1580" s="30">
        <v>0</v>
      </c>
      <c r="BX1580" s="30">
        <v>0</v>
      </c>
    </row>
    <row r="1581" ht="19.5" customHeight="1" spans="3:76">
      <c r="C1581" s="60">
        <v>77001704</v>
      </c>
      <c r="D1581" s="74" t="s">
        <v>2266</v>
      </c>
      <c r="E1581" s="28">
        <v>1</v>
      </c>
      <c r="F1581" s="12">
        <v>80000001</v>
      </c>
      <c r="G1581" s="28">
        <v>0</v>
      </c>
      <c r="H1581" s="28">
        <v>0</v>
      </c>
      <c r="I1581" s="60">
        <v>1</v>
      </c>
      <c r="J1581" s="60">
        <v>0</v>
      </c>
      <c r="K1581" s="60">
        <v>0</v>
      </c>
      <c r="L1581" s="28">
        <v>0</v>
      </c>
      <c r="M1581" s="28">
        <v>0</v>
      </c>
      <c r="N1581" s="28">
        <v>2</v>
      </c>
      <c r="O1581" s="28">
        <v>3</v>
      </c>
      <c r="P1581" s="28">
        <v>0.2</v>
      </c>
      <c r="Q1581" s="28">
        <v>0</v>
      </c>
      <c r="R1581" s="30">
        <v>0</v>
      </c>
      <c r="S1581" s="28">
        <v>0</v>
      </c>
      <c r="T1581" s="28">
        <v>1</v>
      </c>
      <c r="U1581" s="28">
        <v>1</v>
      </c>
      <c r="V1581" s="28">
        <v>0</v>
      </c>
      <c r="W1581" s="28">
        <v>0</v>
      </c>
      <c r="X1581" s="28"/>
      <c r="Y1581" s="28">
        <v>0</v>
      </c>
      <c r="Z1581" s="28">
        <v>1</v>
      </c>
      <c r="AA1581" s="28">
        <v>0</v>
      </c>
      <c r="AB1581" s="28">
        <v>0</v>
      </c>
      <c r="AC1581" s="28">
        <v>0</v>
      </c>
      <c r="AD1581" s="28">
        <v>1</v>
      </c>
      <c r="AE1581" s="28">
        <v>8</v>
      </c>
      <c r="AF1581" s="28">
        <v>2</v>
      </c>
      <c r="AG1581" s="28" t="s">
        <v>152</v>
      </c>
      <c r="AH1581" s="30">
        <v>0</v>
      </c>
      <c r="AI1581" s="30">
        <v>2</v>
      </c>
      <c r="AJ1581" s="30">
        <v>0</v>
      </c>
      <c r="AK1581" s="30">
        <v>1.5</v>
      </c>
      <c r="AL1581" s="28">
        <v>0</v>
      </c>
      <c r="AM1581" s="28">
        <v>0</v>
      </c>
      <c r="AN1581" s="28">
        <v>0</v>
      </c>
      <c r="AO1581" s="28">
        <v>0.3</v>
      </c>
      <c r="AP1581" s="28">
        <v>300</v>
      </c>
      <c r="AQ1581" s="28">
        <v>0</v>
      </c>
      <c r="AR1581" s="28">
        <v>15</v>
      </c>
      <c r="AS1581" s="30">
        <v>0</v>
      </c>
      <c r="AT1581" s="160">
        <v>0</v>
      </c>
      <c r="AU1581" s="160"/>
      <c r="AV1581" s="74" t="s">
        <v>153</v>
      </c>
      <c r="AW1581" s="28" t="s">
        <v>162</v>
      </c>
      <c r="AX1581" s="60">
        <v>0</v>
      </c>
      <c r="AY1581" s="60">
        <v>0</v>
      </c>
      <c r="AZ1581" s="202" t="s">
        <v>386</v>
      </c>
      <c r="BA1581" s="28">
        <v>1</v>
      </c>
      <c r="BB1581" s="62">
        <v>0</v>
      </c>
      <c r="BC1581" s="62">
        <v>0</v>
      </c>
      <c r="BD1581" s="90" t="s">
        <v>2267</v>
      </c>
      <c r="BE1581" s="28">
        <v>0</v>
      </c>
      <c r="BF1581" s="28">
        <v>0</v>
      </c>
      <c r="BG1581" s="28">
        <v>0</v>
      </c>
      <c r="BH1581" s="28">
        <v>0</v>
      </c>
      <c r="BI1581" s="28">
        <v>0</v>
      </c>
      <c r="BJ1581" s="28">
        <v>0</v>
      </c>
      <c r="BK1581" s="68">
        <v>0</v>
      </c>
      <c r="BL1581" s="30">
        <v>0</v>
      </c>
      <c r="BM1581" s="30">
        <v>0</v>
      </c>
      <c r="BN1581" s="30">
        <v>0</v>
      </c>
      <c r="BO1581" s="30">
        <v>0</v>
      </c>
      <c r="BP1581" s="30">
        <v>0</v>
      </c>
      <c r="BQ1581" s="30">
        <v>1</v>
      </c>
      <c r="BR1581" s="30">
        <v>77001705</v>
      </c>
      <c r="BS1581" s="30"/>
      <c r="BT1581" s="30"/>
      <c r="BU1581" s="30"/>
      <c r="BV1581" s="30">
        <v>0</v>
      </c>
      <c r="BW1581" s="30">
        <v>0</v>
      </c>
      <c r="BX1581" s="30">
        <v>0</v>
      </c>
    </row>
    <row r="1582" ht="19.5" customHeight="1" spans="3:76">
      <c r="C1582" s="60">
        <v>77001705</v>
      </c>
      <c r="D1582" s="59" t="s">
        <v>2266</v>
      </c>
      <c r="E1582" s="28">
        <v>1</v>
      </c>
      <c r="F1582" s="12">
        <v>80000001</v>
      </c>
      <c r="G1582" s="60">
        <v>0</v>
      </c>
      <c r="H1582" s="60">
        <v>0</v>
      </c>
      <c r="I1582" s="28">
        <v>1</v>
      </c>
      <c r="J1582" s="28">
        <v>0</v>
      </c>
      <c r="K1582" s="28">
        <v>0</v>
      </c>
      <c r="L1582" s="60">
        <v>0</v>
      </c>
      <c r="M1582" s="60">
        <v>0</v>
      </c>
      <c r="N1582" s="60">
        <v>2</v>
      </c>
      <c r="O1582" s="60">
        <v>1</v>
      </c>
      <c r="P1582" s="60">
        <v>1</v>
      </c>
      <c r="Q1582" s="60">
        <v>0</v>
      </c>
      <c r="R1582" s="30">
        <v>0</v>
      </c>
      <c r="S1582" s="62">
        <v>0</v>
      </c>
      <c r="T1582" s="28">
        <v>1</v>
      </c>
      <c r="U1582" s="60">
        <v>1</v>
      </c>
      <c r="V1582" s="60">
        <v>0</v>
      </c>
      <c r="W1582" s="60">
        <v>1.5</v>
      </c>
      <c r="X1582" s="60"/>
      <c r="Y1582" s="60">
        <v>0</v>
      </c>
      <c r="Z1582" s="60">
        <v>1</v>
      </c>
      <c r="AA1582" s="60">
        <v>0</v>
      </c>
      <c r="AB1582" s="60">
        <v>0</v>
      </c>
      <c r="AC1582" s="60">
        <v>0</v>
      </c>
      <c r="AD1582" s="60">
        <v>0</v>
      </c>
      <c r="AE1582" s="60">
        <v>0</v>
      </c>
      <c r="AF1582" s="60">
        <v>1</v>
      </c>
      <c r="AG1582" s="192">
        <v>4</v>
      </c>
      <c r="AH1582" s="30">
        <v>0</v>
      </c>
      <c r="AI1582" s="30">
        <v>1</v>
      </c>
      <c r="AJ1582" s="30">
        <v>0</v>
      </c>
      <c r="AK1582" s="30">
        <v>5</v>
      </c>
      <c r="AL1582" s="60">
        <v>0</v>
      </c>
      <c r="AM1582" s="60">
        <v>1</v>
      </c>
      <c r="AN1582" s="60">
        <v>0</v>
      </c>
      <c r="AO1582" s="60">
        <v>0.6</v>
      </c>
      <c r="AP1582" s="60">
        <v>2000</v>
      </c>
      <c r="AQ1582" s="60">
        <v>0.6</v>
      </c>
      <c r="AR1582" s="60">
        <v>0</v>
      </c>
      <c r="AS1582" s="30">
        <v>0</v>
      </c>
      <c r="AT1582" s="238" t="s">
        <v>2259</v>
      </c>
      <c r="AU1582" s="60"/>
      <c r="AV1582" s="59" t="s">
        <v>154</v>
      </c>
      <c r="AW1582" s="60" t="s">
        <v>155</v>
      </c>
      <c r="AX1582" s="60">
        <v>10001005</v>
      </c>
      <c r="AY1582" s="60">
        <v>77001701</v>
      </c>
      <c r="AZ1582" s="59" t="s">
        <v>156</v>
      </c>
      <c r="BA1582" s="59">
        <v>0</v>
      </c>
      <c r="BB1582" s="62">
        <v>0</v>
      </c>
      <c r="BC1582" s="62">
        <v>0</v>
      </c>
      <c r="BD1582" s="65" t="s">
        <v>2268</v>
      </c>
      <c r="BE1582" s="60">
        <v>0</v>
      </c>
      <c r="BF1582" s="28">
        <v>0</v>
      </c>
      <c r="BG1582" s="60">
        <v>0</v>
      </c>
      <c r="BH1582" s="60">
        <v>0</v>
      </c>
      <c r="BI1582" s="60">
        <v>0</v>
      </c>
      <c r="BJ1582" s="60">
        <v>0</v>
      </c>
      <c r="BK1582" s="68">
        <v>0</v>
      </c>
      <c r="BL1582" s="30">
        <v>0</v>
      </c>
      <c r="BM1582" s="30">
        <v>0</v>
      </c>
      <c r="BN1582" s="30">
        <v>0</v>
      </c>
      <c r="BO1582" s="30">
        <v>0</v>
      </c>
      <c r="BP1582" s="30">
        <v>0</v>
      </c>
      <c r="BQ1582" s="30">
        <v>0</v>
      </c>
      <c r="BR1582" s="30">
        <v>0</v>
      </c>
      <c r="BS1582" s="30"/>
      <c r="BT1582" s="30"/>
      <c r="BU1582" s="30"/>
      <c r="BV1582" s="30">
        <v>0</v>
      </c>
      <c r="BW1582" s="30">
        <v>0</v>
      </c>
      <c r="BX1582" s="30">
        <v>0</v>
      </c>
    </row>
    <row r="1583" ht="20.1" customHeight="1" spans="3:76">
      <c r="C1583" s="60">
        <v>77001706</v>
      </c>
      <c r="D1583" s="59" t="s">
        <v>2266</v>
      </c>
      <c r="E1583" s="28">
        <v>1</v>
      </c>
      <c r="F1583" s="12">
        <v>80000001</v>
      </c>
      <c r="G1583" s="60">
        <v>0</v>
      </c>
      <c r="H1583" s="60">
        <v>0</v>
      </c>
      <c r="I1583" s="28">
        <v>1</v>
      </c>
      <c r="J1583" s="28">
        <v>0</v>
      </c>
      <c r="K1583" s="28">
        <v>0</v>
      </c>
      <c r="L1583" s="60">
        <v>0</v>
      </c>
      <c r="M1583" s="60">
        <v>0</v>
      </c>
      <c r="N1583" s="60">
        <v>2</v>
      </c>
      <c r="O1583" s="60">
        <v>16</v>
      </c>
      <c r="P1583" s="60">
        <v>10</v>
      </c>
      <c r="Q1583" s="60">
        <v>0</v>
      </c>
      <c r="R1583" s="30">
        <v>0</v>
      </c>
      <c r="S1583" s="62">
        <v>0</v>
      </c>
      <c r="T1583" s="28">
        <v>1</v>
      </c>
      <c r="U1583" s="60">
        <v>2</v>
      </c>
      <c r="V1583" s="60">
        <v>0</v>
      </c>
      <c r="W1583" s="60">
        <v>2.5</v>
      </c>
      <c r="X1583" s="60"/>
      <c r="Y1583" s="60">
        <v>0</v>
      </c>
      <c r="Z1583" s="60">
        <v>1</v>
      </c>
      <c r="AA1583" s="60">
        <v>0</v>
      </c>
      <c r="AB1583" s="60">
        <v>0</v>
      </c>
      <c r="AC1583" s="60">
        <v>0</v>
      </c>
      <c r="AD1583" s="60">
        <v>0</v>
      </c>
      <c r="AE1583" s="60">
        <v>0</v>
      </c>
      <c r="AF1583" s="60">
        <v>2</v>
      </c>
      <c r="AG1583" s="60" t="s">
        <v>152</v>
      </c>
      <c r="AH1583" s="30">
        <v>0</v>
      </c>
      <c r="AI1583" s="30">
        <v>2</v>
      </c>
      <c r="AJ1583" s="30">
        <v>0</v>
      </c>
      <c r="AK1583" s="30">
        <v>3</v>
      </c>
      <c r="AL1583" s="60">
        <v>0</v>
      </c>
      <c r="AM1583" s="60">
        <v>0</v>
      </c>
      <c r="AN1583" s="60">
        <v>0</v>
      </c>
      <c r="AO1583" s="60">
        <v>1</v>
      </c>
      <c r="AP1583" s="60">
        <v>2000</v>
      </c>
      <c r="AQ1583" s="60">
        <v>1</v>
      </c>
      <c r="AR1583" s="60">
        <v>0</v>
      </c>
      <c r="AS1583" s="30">
        <v>0</v>
      </c>
      <c r="AT1583" s="60">
        <v>97007001</v>
      </c>
      <c r="AU1583" s="60"/>
      <c r="AV1583" s="59" t="s">
        <v>154</v>
      </c>
      <c r="AW1583" s="60" t="s">
        <v>159</v>
      </c>
      <c r="AX1583" s="60">
        <v>10000015</v>
      </c>
      <c r="AY1583" s="60">
        <v>77001702</v>
      </c>
      <c r="AZ1583" s="74" t="s">
        <v>156</v>
      </c>
      <c r="BA1583" s="59">
        <v>0</v>
      </c>
      <c r="BB1583" s="62">
        <v>0</v>
      </c>
      <c r="BC1583" s="62">
        <v>0</v>
      </c>
      <c r="BD1583" s="65" t="s">
        <v>2269</v>
      </c>
      <c r="BE1583" s="60">
        <v>0</v>
      </c>
      <c r="BF1583" s="28">
        <v>0</v>
      </c>
      <c r="BG1583" s="60">
        <v>0</v>
      </c>
      <c r="BH1583" s="60">
        <v>0</v>
      </c>
      <c r="BI1583" s="60">
        <v>0</v>
      </c>
      <c r="BJ1583" s="60">
        <v>0</v>
      </c>
      <c r="BK1583" s="68">
        <v>0</v>
      </c>
      <c r="BL1583" s="30">
        <v>1</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77001707</v>
      </c>
      <c r="D1584" s="74" t="s">
        <v>2270</v>
      </c>
      <c r="E1584" s="68">
        <v>1</v>
      </c>
      <c r="F1584" s="12">
        <v>80000001</v>
      </c>
      <c r="G1584" s="28">
        <v>0</v>
      </c>
      <c r="H1584" s="28">
        <v>0</v>
      </c>
      <c r="I1584" s="60">
        <v>1</v>
      </c>
      <c r="J1584" s="60">
        <v>0</v>
      </c>
      <c r="K1584" s="60">
        <v>0</v>
      </c>
      <c r="L1584" s="28">
        <v>0</v>
      </c>
      <c r="M1584" s="28">
        <v>0</v>
      </c>
      <c r="N1584" s="28">
        <v>2</v>
      </c>
      <c r="O1584" s="28">
        <v>2</v>
      </c>
      <c r="P1584" s="28">
        <v>0.5</v>
      </c>
      <c r="Q1584" s="28">
        <v>0</v>
      </c>
      <c r="R1584" s="30">
        <v>0</v>
      </c>
      <c r="S1584" s="28">
        <v>0</v>
      </c>
      <c r="T1584" s="28">
        <v>1</v>
      </c>
      <c r="U1584" s="68">
        <v>1</v>
      </c>
      <c r="V1584" s="28">
        <v>0</v>
      </c>
      <c r="W1584" s="28">
        <v>2</v>
      </c>
      <c r="X1584" s="28"/>
      <c r="Y1584" s="28">
        <v>0</v>
      </c>
      <c r="Z1584" s="28">
        <v>1</v>
      </c>
      <c r="AA1584" s="28">
        <v>0</v>
      </c>
      <c r="AB1584" s="28">
        <v>0</v>
      </c>
      <c r="AC1584" s="28">
        <v>0</v>
      </c>
      <c r="AD1584" s="28">
        <v>1</v>
      </c>
      <c r="AE1584" s="28">
        <v>30</v>
      </c>
      <c r="AF1584" s="28">
        <v>1</v>
      </c>
      <c r="AG1584" s="28">
        <v>6</v>
      </c>
      <c r="AH1584" s="30">
        <v>0</v>
      </c>
      <c r="AI1584" s="30">
        <v>1</v>
      </c>
      <c r="AJ1584" s="30">
        <v>0</v>
      </c>
      <c r="AK1584" s="30">
        <v>3</v>
      </c>
      <c r="AL1584" s="28">
        <v>0</v>
      </c>
      <c r="AM1584" s="28">
        <v>1</v>
      </c>
      <c r="AN1584" s="28">
        <v>0</v>
      </c>
      <c r="AO1584" s="28">
        <v>1</v>
      </c>
      <c r="AP1584" s="28">
        <v>3000</v>
      </c>
      <c r="AQ1584" s="28">
        <v>1</v>
      </c>
      <c r="AR1584" s="28">
        <v>0</v>
      </c>
      <c r="AS1584" s="217" t="s">
        <v>2271</v>
      </c>
      <c r="AT1584" s="232" t="s">
        <v>2259</v>
      </c>
      <c r="AU1584" s="160"/>
      <c r="AV1584" s="74" t="s">
        <v>158</v>
      </c>
      <c r="AW1584" s="28" t="s">
        <v>162</v>
      </c>
      <c r="AX1584" s="60">
        <v>10000011</v>
      </c>
      <c r="AY1584" s="60">
        <v>77001703</v>
      </c>
      <c r="AZ1584" s="59" t="s">
        <v>156</v>
      </c>
      <c r="BA1584" s="28">
        <v>0</v>
      </c>
      <c r="BB1584" s="62">
        <v>0</v>
      </c>
      <c r="BC1584" s="62">
        <v>0</v>
      </c>
      <c r="BD1584" s="90" t="s">
        <v>2272</v>
      </c>
      <c r="BE1584" s="28">
        <v>0</v>
      </c>
      <c r="BF1584" s="28">
        <v>0</v>
      </c>
      <c r="BG1584" s="28">
        <v>0</v>
      </c>
      <c r="BH1584" s="28">
        <v>0</v>
      </c>
      <c r="BI1584" s="28">
        <v>0</v>
      </c>
      <c r="BJ1584" s="28">
        <v>0</v>
      </c>
      <c r="BK1584" s="68">
        <v>0</v>
      </c>
      <c r="BL1584" s="30">
        <v>0</v>
      </c>
      <c r="BM1584" s="30">
        <v>0</v>
      </c>
      <c r="BN1584" s="30">
        <v>0</v>
      </c>
      <c r="BO1584" s="30">
        <v>0</v>
      </c>
      <c r="BP1584" s="30">
        <v>0</v>
      </c>
      <c r="BQ1584" s="30">
        <v>0</v>
      </c>
      <c r="BR1584" s="30">
        <v>0</v>
      </c>
      <c r="BS1584" s="30"/>
      <c r="BT1584" s="30"/>
      <c r="BU1584" s="30"/>
      <c r="BV1584" s="30">
        <v>0</v>
      </c>
      <c r="BW1584" s="30">
        <v>0</v>
      </c>
      <c r="BX1584" s="30">
        <v>0</v>
      </c>
    </row>
    <row r="1585" ht="19.5" customHeight="1" spans="3:76">
      <c r="C1585" s="60">
        <v>77001708</v>
      </c>
      <c r="D1585" s="74" t="s">
        <v>2273</v>
      </c>
      <c r="E1585" s="60">
        <v>1</v>
      </c>
      <c r="F1585" s="12">
        <v>80000001</v>
      </c>
      <c r="G1585" s="60">
        <v>0</v>
      </c>
      <c r="H1585" s="60">
        <v>0</v>
      </c>
      <c r="I1585" s="60">
        <v>1</v>
      </c>
      <c r="J1585" s="60">
        <v>0</v>
      </c>
      <c r="K1585" s="60">
        <v>0</v>
      </c>
      <c r="L1585" s="28">
        <v>0</v>
      </c>
      <c r="M1585" s="28">
        <v>0</v>
      </c>
      <c r="N1585" s="28">
        <v>2</v>
      </c>
      <c r="O1585" s="28">
        <v>3</v>
      </c>
      <c r="P1585" s="28">
        <v>0.2</v>
      </c>
      <c r="Q1585" s="28">
        <v>0</v>
      </c>
      <c r="R1585" s="30">
        <v>0</v>
      </c>
      <c r="S1585" s="28">
        <v>0</v>
      </c>
      <c r="T1585" s="28">
        <v>1</v>
      </c>
      <c r="U1585" s="28">
        <v>1</v>
      </c>
      <c r="V1585" s="28">
        <v>0</v>
      </c>
      <c r="W1585" s="28">
        <v>0</v>
      </c>
      <c r="X1585" s="28"/>
      <c r="Y1585" s="28">
        <v>0</v>
      </c>
      <c r="Z1585" s="28">
        <v>0</v>
      </c>
      <c r="AA1585" s="28">
        <v>0</v>
      </c>
      <c r="AB1585" s="28">
        <v>0</v>
      </c>
      <c r="AC1585" s="28">
        <v>0</v>
      </c>
      <c r="AD1585" s="28">
        <v>1</v>
      </c>
      <c r="AE1585" s="28">
        <v>0</v>
      </c>
      <c r="AF1585" s="28">
        <v>1</v>
      </c>
      <c r="AG1585" s="28">
        <v>2</v>
      </c>
      <c r="AH1585" s="30">
        <v>0</v>
      </c>
      <c r="AI1585" s="30">
        <v>1</v>
      </c>
      <c r="AJ1585" s="30">
        <v>0</v>
      </c>
      <c r="AK1585" s="30">
        <v>3</v>
      </c>
      <c r="AL1585" s="28">
        <v>0</v>
      </c>
      <c r="AM1585" s="28">
        <v>0</v>
      </c>
      <c r="AN1585" s="28">
        <v>0</v>
      </c>
      <c r="AO1585" s="28">
        <v>0.3</v>
      </c>
      <c r="AP1585" s="28">
        <v>300</v>
      </c>
      <c r="AQ1585" s="28">
        <v>0</v>
      </c>
      <c r="AR1585" s="28">
        <v>0</v>
      </c>
      <c r="AS1585" s="30">
        <v>0</v>
      </c>
      <c r="AT1585" s="160">
        <v>0</v>
      </c>
      <c r="AU1585" s="160"/>
      <c r="AV1585" s="74" t="s">
        <v>153</v>
      </c>
      <c r="AW1585" s="28">
        <v>0</v>
      </c>
      <c r="AX1585" s="60">
        <v>0</v>
      </c>
      <c r="AY1585" s="60">
        <v>0</v>
      </c>
      <c r="AZ1585" s="74" t="s">
        <v>1179</v>
      </c>
      <c r="BA1585" s="231" t="s">
        <v>2274</v>
      </c>
      <c r="BB1585" s="62">
        <v>0</v>
      </c>
      <c r="BC1585" s="62">
        <v>0</v>
      </c>
      <c r="BD1585" s="90" t="s">
        <v>2275</v>
      </c>
      <c r="BE1585" s="28">
        <v>0</v>
      </c>
      <c r="BF1585" s="28">
        <v>0</v>
      </c>
      <c r="BG1585" s="28">
        <v>0</v>
      </c>
      <c r="BH1585" s="28">
        <v>0</v>
      </c>
      <c r="BI1585" s="28">
        <v>0</v>
      </c>
      <c r="BJ1585" s="28">
        <v>0</v>
      </c>
      <c r="BK1585" s="68">
        <v>0</v>
      </c>
      <c r="BL1585" s="30">
        <v>0</v>
      </c>
      <c r="BM1585" s="30">
        <v>0</v>
      </c>
      <c r="BN1585" s="30">
        <v>0</v>
      </c>
      <c r="BO1585" s="30">
        <v>0</v>
      </c>
      <c r="BP1585" s="30">
        <v>0</v>
      </c>
      <c r="BQ1585" s="30">
        <v>1</v>
      </c>
      <c r="BR1585" s="30">
        <v>0</v>
      </c>
      <c r="BS1585" s="30"/>
      <c r="BT1585" s="30"/>
      <c r="BU1585" s="30"/>
      <c r="BV1585" s="30">
        <v>0</v>
      </c>
      <c r="BW1585" s="30">
        <v>0</v>
      </c>
      <c r="BX1585" s="30">
        <v>0</v>
      </c>
    </row>
    <row r="1586" ht="19.5" customHeight="1" spans="3:76">
      <c r="C1586" s="60">
        <v>77001709</v>
      </c>
      <c r="D1586" s="74" t="s">
        <v>2276</v>
      </c>
      <c r="E1586" s="60">
        <v>1</v>
      </c>
      <c r="F1586" s="12">
        <v>80000001</v>
      </c>
      <c r="G1586" s="60">
        <v>0</v>
      </c>
      <c r="H1586" s="60">
        <v>0</v>
      </c>
      <c r="I1586" s="60">
        <v>1</v>
      </c>
      <c r="J1586" s="60">
        <v>0</v>
      </c>
      <c r="K1586" s="60">
        <v>0</v>
      </c>
      <c r="L1586" s="28">
        <v>0</v>
      </c>
      <c r="M1586" s="28">
        <v>0</v>
      </c>
      <c r="N1586" s="28">
        <v>2</v>
      </c>
      <c r="O1586" s="28">
        <v>2</v>
      </c>
      <c r="P1586" s="28">
        <v>0.7</v>
      </c>
      <c r="Q1586" s="28">
        <v>0</v>
      </c>
      <c r="R1586" s="30">
        <v>0</v>
      </c>
      <c r="S1586" s="28">
        <v>0</v>
      </c>
      <c r="T1586" s="28">
        <v>1</v>
      </c>
      <c r="U1586" s="28">
        <v>2</v>
      </c>
      <c r="V1586" s="28">
        <v>0</v>
      </c>
      <c r="W1586" s="28">
        <v>1.2</v>
      </c>
      <c r="X1586" s="28"/>
      <c r="Y1586" s="28">
        <v>0</v>
      </c>
      <c r="Z1586" s="28">
        <v>1</v>
      </c>
      <c r="AA1586" s="28">
        <v>0</v>
      </c>
      <c r="AB1586" s="28">
        <v>0</v>
      </c>
      <c r="AC1586" s="28">
        <v>1</v>
      </c>
      <c r="AD1586" s="28">
        <v>0</v>
      </c>
      <c r="AE1586" s="28">
        <v>9</v>
      </c>
      <c r="AF1586" s="28">
        <v>1</v>
      </c>
      <c r="AG1586" s="28">
        <v>3</v>
      </c>
      <c r="AH1586" s="30">
        <v>4</v>
      </c>
      <c r="AI1586" s="30">
        <v>1</v>
      </c>
      <c r="AJ1586" s="30">
        <v>0</v>
      </c>
      <c r="AK1586" s="30">
        <v>1.5</v>
      </c>
      <c r="AL1586" s="28">
        <v>0</v>
      </c>
      <c r="AM1586" s="28">
        <v>0</v>
      </c>
      <c r="AN1586" s="28">
        <v>0</v>
      </c>
      <c r="AO1586" s="28">
        <v>0</v>
      </c>
      <c r="AP1586" s="28">
        <v>6000</v>
      </c>
      <c r="AQ1586" s="28">
        <v>1</v>
      </c>
      <c r="AR1586" s="28">
        <v>0</v>
      </c>
      <c r="AS1586" s="30">
        <v>0</v>
      </c>
      <c r="AT1586" s="232" t="s">
        <v>2277</v>
      </c>
      <c r="AU1586" s="160"/>
      <c r="AV1586" s="59" t="s">
        <v>171</v>
      </c>
      <c r="AW1586" s="28" t="s">
        <v>159</v>
      </c>
      <c r="AX1586" s="60">
        <v>0</v>
      </c>
      <c r="AY1586" s="238" t="s">
        <v>2278</v>
      </c>
      <c r="AZ1586" s="74" t="s">
        <v>156</v>
      </c>
      <c r="BA1586" s="28" t="s">
        <v>2279</v>
      </c>
      <c r="BB1586" s="62">
        <v>0</v>
      </c>
      <c r="BC1586" s="62">
        <v>0</v>
      </c>
      <c r="BD1586" s="90" t="s">
        <v>2280</v>
      </c>
      <c r="BE1586" s="28">
        <v>0</v>
      </c>
      <c r="BF1586" s="28">
        <v>0</v>
      </c>
      <c r="BG1586" s="28">
        <v>0</v>
      </c>
      <c r="BH1586" s="28">
        <v>0</v>
      </c>
      <c r="BI1586" s="28">
        <v>0</v>
      </c>
      <c r="BJ1586" s="28">
        <v>0</v>
      </c>
      <c r="BK1586" s="68">
        <v>0</v>
      </c>
      <c r="BL1586" s="30">
        <v>0</v>
      </c>
      <c r="BM1586" s="30">
        <v>0</v>
      </c>
      <c r="BN1586" s="30">
        <v>0</v>
      </c>
      <c r="BO1586" s="30">
        <v>0</v>
      </c>
      <c r="BP1586" s="30">
        <v>0</v>
      </c>
      <c r="BQ1586" s="30">
        <v>0</v>
      </c>
      <c r="BR1586" s="30">
        <v>0</v>
      </c>
      <c r="BS1586" s="30"/>
      <c r="BT1586" s="30"/>
      <c r="BU1586" s="30"/>
      <c r="BV1586" s="30">
        <v>0</v>
      </c>
      <c r="BW1586" s="30">
        <v>0</v>
      </c>
      <c r="BX1586" s="30">
        <v>0</v>
      </c>
    </row>
    <row r="1587" ht="20.1" customHeight="1" spans="3:76">
      <c r="C1587" s="60">
        <v>77001710</v>
      </c>
      <c r="D1587" s="74" t="s">
        <v>2261</v>
      </c>
      <c r="E1587" s="28">
        <v>1</v>
      </c>
      <c r="F1587" s="12">
        <v>80000001</v>
      </c>
      <c r="G1587" s="28">
        <v>0</v>
      </c>
      <c r="H1587" s="28">
        <v>0</v>
      </c>
      <c r="I1587" s="60">
        <v>1</v>
      </c>
      <c r="J1587" s="28">
        <v>0</v>
      </c>
      <c r="K1587" s="28">
        <v>0</v>
      </c>
      <c r="L1587" s="28">
        <v>0</v>
      </c>
      <c r="M1587" s="28">
        <v>0</v>
      </c>
      <c r="N1587" s="28">
        <v>2</v>
      </c>
      <c r="O1587" s="28">
        <v>3</v>
      </c>
      <c r="P1587" s="28">
        <v>0.2</v>
      </c>
      <c r="Q1587" s="28">
        <v>0</v>
      </c>
      <c r="R1587" s="30">
        <v>0</v>
      </c>
      <c r="S1587" s="28">
        <v>0</v>
      </c>
      <c r="T1587" s="28">
        <v>1</v>
      </c>
      <c r="U1587" s="28">
        <v>1</v>
      </c>
      <c r="V1587" s="28">
        <v>0</v>
      </c>
      <c r="W1587" s="28">
        <v>2</v>
      </c>
      <c r="X1587" s="28"/>
      <c r="Y1587" s="28">
        <v>0</v>
      </c>
      <c r="Z1587" s="28">
        <v>1</v>
      </c>
      <c r="AA1587" s="28">
        <v>0</v>
      </c>
      <c r="AB1587" s="28">
        <v>0</v>
      </c>
      <c r="AC1587" s="28">
        <v>0</v>
      </c>
      <c r="AD1587" s="28">
        <v>1</v>
      </c>
      <c r="AE1587" s="28">
        <v>6</v>
      </c>
      <c r="AF1587" s="28">
        <v>1</v>
      </c>
      <c r="AG1587" s="28">
        <v>4</v>
      </c>
      <c r="AH1587" s="30">
        <v>0</v>
      </c>
      <c r="AI1587" s="30">
        <v>1</v>
      </c>
      <c r="AJ1587" s="30">
        <v>0</v>
      </c>
      <c r="AK1587" s="30">
        <v>2</v>
      </c>
      <c r="AL1587" s="28">
        <v>0</v>
      </c>
      <c r="AM1587" s="28">
        <v>0</v>
      </c>
      <c r="AN1587" s="28">
        <v>0</v>
      </c>
      <c r="AO1587" s="28">
        <v>0.6</v>
      </c>
      <c r="AP1587" s="28">
        <v>600</v>
      </c>
      <c r="AQ1587" s="28">
        <v>0.6</v>
      </c>
      <c r="AR1587" s="28">
        <v>0</v>
      </c>
      <c r="AS1587" s="30">
        <v>0</v>
      </c>
      <c r="AT1587" s="28">
        <v>97007001</v>
      </c>
      <c r="AU1587" s="28"/>
      <c r="AV1587" s="74" t="s">
        <v>153</v>
      </c>
      <c r="AW1587" s="28" t="s">
        <v>159</v>
      </c>
      <c r="AX1587" s="60">
        <v>10000001</v>
      </c>
      <c r="AY1587" s="60">
        <v>77001701</v>
      </c>
      <c r="AZ1587" s="74" t="s">
        <v>1904</v>
      </c>
      <c r="BA1587" s="28">
        <v>0</v>
      </c>
      <c r="BB1587" s="62">
        <v>0</v>
      </c>
      <c r="BC1587" s="62">
        <v>0</v>
      </c>
      <c r="BD1587" s="94" t="s">
        <v>2281</v>
      </c>
      <c r="BE1587" s="28">
        <v>0</v>
      </c>
      <c r="BF1587" s="28">
        <v>0</v>
      </c>
      <c r="BG1587" s="28">
        <v>0</v>
      </c>
      <c r="BH1587" s="28">
        <v>0</v>
      </c>
      <c r="BI1587" s="28">
        <v>0</v>
      </c>
      <c r="BJ1587" s="28">
        <v>0</v>
      </c>
      <c r="BK1587" s="68">
        <v>0</v>
      </c>
      <c r="BL1587" s="30">
        <v>0</v>
      </c>
      <c r="BM1587" s="30">
        <v>0</v>
      </c>
      <c r="BN1587" s="30">
        <v>0</v>
      </c>
      <c r="BO1587" s="30">
        <v>0</v>
      </c>
      <c r="BP1587" s="30">
        <v>0</v>
      </c>
      <c r="BQ1587" s="30">
        <v>0</v>
      </c>
      <c r="BR1587" s="30">
        <v>77001709</v>
      </c>
      <c r="BS1587" s="30"/>
      <c r="BT1587" s="30"/>
      <c r="BU1587" s="30"/>
      <c r="BV1587" s="30">
        <v>0</v>
      </c>
      <c r="BW1587" s="30">
        <v>0</v>
      </c>
      <c r="BX1587" s="30">
        <v>0</v>
      </c>
    </row>
    <row r="1588" ht="19.5" customHeight="1" spans="3:76">
      <c r="C1588" s="60">
        <v>77001711</v>
      </c>
      <c r="D1588" s="74" t="s">
        <v>2276</v>
      </c>
      <c r="E1588" s="60">
        <v>1</v>
      </c>
      <c r="F1588" s="12">
        <v>80000001</v>
      </c>
      <c r="G1588" s="60">
        <v>0</v>
      </c>
      <c r="H1588" s="60">
        <v>0</v>
      </c>
      <c r="I1588" s="60">
        <v>1</v>
      </c>
      <c r="J1588" s="60">
        <v>0</v>
      </c>
      <c r="K1588" s="60">
        <v>0</v>
      </c>
      <c r="L1588" s="28">
        <v>0</v>
      </c>
      <c r="M1588" s="28">
        <v>0</v>
      </c>
      <c r="N1588" s="28">
        <v>2</v>
      </c>
      <c r="O1588" s="28">
        <v>2</v>
      </c>
      <c r="P1588" s="28">
        <v>0.7</v>
      </c>
      <c r="Q1588" s="28">
        <v>0</v>
      </c>
      <c r="R1588" s="30">
        <v>0</v>
      </c>
      <c r="S1588" s="28">
        <v>0</v>
      </c>
      <c r="T1588" s="28">
        <v>1</v>
      </c>
      <c r="U1588" s="28">
        <v>2</v>
      </c>
      <c r="V1588" s="28">
        <v>0</v>
      </c>
      <c r="W1588" s="28">
        <v>1</v>
      </c>
      <c r="X1588" s="28"/>
      <c r="Y1588" s="28">
        <v>0</v>
      </c>
      <c r="Z1588" s="28">
        <v>1</v>
      </c>
      <c r="AA1588" s="28">
        <v>0</v>
      </c>
      <c r="AB1588" s="28">
        <v>0</v>
      </c>
      <c r="AC1588" s="28">
        <v>1</v>
      </c>
      <c r="AD1588" s="28">
        <v>0</v>
      </c>
      <c r="AE1588" s="28">
        <v>9</v>
      </c>
      <c r="AF1588" s="28">
        <v>1</v>
      </c>
      <c r="AG1588" s="28">
        <v>3</v>
      </c>
      <c r="AH1588" s="30">
        <v>4</v>
      </c>
      <c r="AI1588" s="30">
        <v>1</v>
      </c>
      <c r="AJ1588" s="30">
        <v>0</v>
      </c>
      <c r="AK1588" s="30">
        <v>1.5</v>
      </c>
      <c r="AL1588" s="28">
        <v>0</v>
      </c>
      <c r="AM1588" s="28">
        <v>0</v>
      </c>
      <c r="AN1588" s="28">
        <v>0</v>
      </c>
      <c r="AO1588" s="28">
        <v>0</v>
      </c>
      <c r="AP1588" s="28">
        <v>6000</v>
      </c>
      <c r="AQ1588" s="28">
        <v>1</v>
      </c>
      <c r="AR1588" s="28">
        <v>0</v>
      </c>
      <c r="AS1588" s="30">
        <v>0</v>
      </c>
      <c r="AT1588" s="232" t="s">
        <v>2277</v>
      </c>
      <c r="AU1588" s="160"/>
      <c r="AV1588" s="59" t="s">
        <v>171</v>
      </c>
      <c r="AW1588" s="28" t="s">
        <v>159</v>
      </c>
      <c r="AX1588" s="60">
        <v>0</v>
      </c>
      <c r="AY1588" s="238" t="s">
        <v>2278</v>
      </c>
      <c r="AZ1588" s="74" t="s">
        <v>156</v>
      </c>
      <c r="BA1588" s="28" t="s">
        <v>2282</v>
      </c>
      <c r="BB1588" s="62">
        <v>0</v>
      </c>
      <c r="BC1588" s="62">
        <v>0</v>
      </c>
      <c r="BD1588" s="90" t="s">
        <v>2283</v>
      </c>
      <c r="BE1588" s="28">
        <v>0</v>
      </c>
      <c r="BF1588" s="28">
        <v>0</v>
      </c>
      <c r="BG1588" s="28">
        <v>0</v>
      </c>
      <c r="BH1588" s="28">
        <v>0</v>
      </c>
      <c r="BI1588" s="28">
        <v>0</v>
      </c>
      <c r="BJ1588" s="28">
        <v>0</v>
      </c>
      <c r="BK1588" s="68">
        <v>0</v>
      </c>
      <c r="BL1588" s="30">
        <v>0</v>
      </c>
      <c r="BM1588" s="30">
        <v>0</v>
      </c>
      <c r="BN1588" s="30">
        <v>0</v>
      </c>
      <c r="BO1588" s="30">
        <v>0</v>
      </c>
      <c r="BP1588" s="30">
        <v>0</v>
      </c>
      <c r="BQ1588" s="30">
        <v>0</v>
      </c>
      <c r="BR1588" s="30">
        <v>0</v>
      </c>
      <c r="BS1588" s="30"/>
      <c r="BT1588" s="30"/>
      <c r="BU1588" s="30"/>
      <c r="BV1588" s="30">
        <v>0</v>
      </c>
      <c r="BW1588" s="30">
        <v>0</v>
      </c>
      <c r="BX1588" s="30">
        <v>0</v>
      </c>
    </row>
    <row r="1589" ht="18.75" customHeight="1" spans="3:76">
      <c r="C1589" s="187">
        <v>77001801</v>
      </c>
      <c r="D1589" s="188" t="s">
        <v>2284</v>
      </c>
      <c r="E1589" s="187">
        <v>1</v>
      </c>
      <c r="F1589" s="12">
        <v>80000001</v>
      </c>
      <c r="G1589" s="187">
        <v>0</v>
      </c>
      <c r="H1589" s="187">
        <v>0</v>
      </c>
      <c r="I1589" s="187">
        <v>1</v>
      </c>
      <c r="J1589" s="187">
        <v>0</v>
      </c>
      <c r="K1589" s="187">
        <v>0</v>
      </c>
      <c r="L1589" s="189">
        <v>0</v>
      </c>
      <c r="M1589" s="189">
        <v>0</v>
      </c>
      <c r="N1589" s="189">
        <v>2</v>
      </c>
      <c r="O1589" s="189">
        <v>2</v>
      </c>
      <c r="P1589" s="189">
        <v>0.99</v>
      </c>
      <c r="Q1589" s="189">
        <v>0</v>
      </c>
      <c r="R1589" s="191">
        <v>0</v>
      </c>
      <c r="S1589" s="189">
        <v>0</v>
      </c>
      <c r="T1589" s="189">
        <v>1</v>
      </c>
      <c r="U1589" s="189">
        <v>2</v>
      </c>
      <c r="V1589" s="189">
        <v>0</v>
      </c>
      <c r="W1589" s="189">
        <v>1.5</v>
      </c>
      <c r="X1589" s="189"/>
      <c r="Y1589" s="189">
        <v>0</v>
      </c>
      <c r="Z1589" s="189">
        <v>1</v>
      </c>
      <c r="AA1589" s="189">
        <v>0</v>
      </c>
      <c r="AB1589" s="189">
        <v>0</v>
      </c>
      <c r="AC1589" s="189">
        <v>1</v>
      </c>
      <c r="AD1589" s="189">
        <v>0</v>
      </c>
      <c r="AE1589" s="189">
        <v>8</v>
      </c>
      <c r="AF1589" s="189">
        <v>1</v>
      </c>
      <c r="AG1589" s="189">
        <v>3</v>
      </c>
      <c r="AH1589" s="191">
        <v>3</v>
      </c>
      <c r="AI1589" s="191">
        <v>1</v>
      </c>
      <c r="AJ1589" s="191">
        <v>0</v>
      </c>
      <c r="AK1589" s="191">
        <v>1.5</v>
      </c>
      <c r="AL1589" s="189">
        <v>0</v>
      </c>
      <c r="AM1589" s="189">
        <v>0</v>
      </c>
      <c r="AN1589" s="189">
        <v>0</v>
      </c>
      <c r="AO1589" s="189">
        <v>0.8</v>
      </c>
      <c r="AP1589" s="189">
        <v>6000</v>
      </c>
      <c r="AQ1589" s="189">
        <v>0.8</v>
      </c>
      <c r="AR1589" s="189">
        <v>0</v>
      </c>
      <c r="AS1589" s="191">
        <v>0</v>
      </c>
      <c r="AT1589" s="235" t="s">
        <v>2285</v>
      </c>
      <c r="AU1589" s="194"/>
      <c r="AV1589" s="193" t="s">
        <v>171</v>
      </c>
      <c r="AW1589" s="189" t="s">
        <v>159</v>
      </c>
      <c r="AX1589" s="187">
        <v>0</v>
      </c>
      <c r="AY1589" s="187">
        <v>77001801</v>
      </c>
      <c r="AZ1589" s="188" t="s">
        <v>156</v>
      </c>
      <c r="BA1589" s="189" t="s">
        <v>2286</v>
      </c>
      <c r="BB1589" s="197">
        <v>0</v>
      </c>
      <c r="BC1589" s="197">
        <v>0</v>
      </c>
      <c r="BD1589" s="198" t="s">
        <v>2287</v>
      </c>
      <c r="BE1589" s="189">
        <v>0</v>
      </c>
      <c r="BF1589" s="189">
        <v>0</v>
      </c>
      <c r="BG1589" s="189">
        <v>0</v>
      </c>
      <c r="BH1589" s="189">
        <v>0</v>
      </c>
      <c r="BI1589" s="189">
        <v>0</v>
      </c>
      <c r="BJ1589" s="189">
        <v>0</v>
      </c>
      <c r="BK1589" s="190">
        <v>0</v>
      </c>
      <c r="BL1589" s="191">
        <v>0</v>
      </c>
      <c r="BM1589" s="191">
        <v>0</v>
      </c>
      <c r="BN1589" s="191">
        <v>0</v>
      </c>
      <c r="BO1589" s="191">
        <v>0</v>
      </c>
      <c r="BP1589" s="191">
        <v>0</v>
      </c>
      <c r="BQ1589" s="191">
        <v>0</v>
      </c>
      <c r="BR1589" s="191">
        <v>0</v>
      </c>
      <c r="BS1589" s="191"/>
      <c r="BT1589" s="191"/>
      <c r="BU1589" s="191"/>
      <c r="BV1589" s="191">
        <v>0</v>
      </c>
      <c r="BW1589" s="191">
        <v>0</v>
      </c>
      <c r="BX1589" s="191">
        <v>0</v>
      </c>
    </row>
    <row r="1590" ht="19.5" customHeight="1" spans="3:76">
      <c r="C1590" s="187">
        <v>77001802</v>
      </c>
      <c r="D1590" s="188" t="s">
        <v>2288</v>
      </c>
      <c r="E1590" s="187">
        <v>1</v>
      </c>
      <c r="F1590" s="12">
        <v>80000001</v>
      </c>
      <c r="G1590" s="187">
        <v>0</v>
      </c>
      <c r="H1590" s="187">
        <v>0</v>
      </c>
      <c r="I1590" s="187">
        <v>1</v>
      </c>
      <c r="J1590" s="187">
        <v>0</v>
      </c>
      <c r="K1590" s="187">
        <v>0</v>
      </c>
      <c r="L1590" s="189">
        <v>0</v>
      </c>
      <c r="M1590" s="189">
        <v>0</v>
      </c>
      <c r="N1590" s="190">
        <v>2</v>
      </c>
      <c r="O1590" s="189">
        <v>2</v>
      </c>
      <c r="P1590" s="189">
        <v>0.7</v>
      </c>
      <c r="Q1590" s="189">
        <v>0</v>
      </c>
      <c r="R1590" s="191">
        <v>0</v>
      </c>
      <c r="S1590" s="189">
        <v>0</v>
      </c>
      <c r="T1590" s="189">
        <v>1</v>
      </c>
      <c r="U1590" s="189">
        <v>1</v>
      </c>
      <c r="V1590" s="189">
        <v>0</v>
      </c>
      <c r="W1590" s="189">
        <v>0</v>
      </c>
      <c r="X1590" s="189"/>
      <c r="Y1590" s="189">
        <v>0</v>
      </c>
      <c r="Z1590" s="189">
        <v>0</v>
      </c>
      <c r="AA1590" s="189">
        <v>0</v>
      </c>
      <c r="AB1590" s="189">
        <v>0</v>
      </c>
      <c r="AC1590" s="190">
        <v>0</v>
      </c>
      <c r="AD1590" s="189">
        <v>1</v>
      </c>
      <c r="AE1590" s="189">
        <v>20</v>
      </c>
      <c r="AF1590" s="189">
        <v>1</v>
      </c>
      <c r="AG1590" s="189">
        <v>2</v>
      </c>
      <c r="AH1590" s="191">
        <v>0</v>
      </c>
      <c r="AI1590" s="191">
        <v>1</v>
      </c>
      <c r="AJ1590" s="191">
        <v>0</v>
      </c>
      <c r="AK1590" s="191">
        <v>0</v>
      </c>
      <c r="AL1590" s="189">
        <v>0</v>
      </c>
      <c r="AM1590" s="189">
        <v>0</v>
      </c>
      <c r="AN1590" s="189">
        <v>0</v>
      </c>
      <c r="AO1590" s="189">
        <v>0</v>
      </c>
      <c r="AP1590" s="189">
        <v>1000</v>
      </c>
      <c r="AQ1590" s="189">
        <v>0</v>
      </c>
      <c r="AR1590" s="189">
        <v>0</v>
      </c>
      <c r="AS1590" s="191">
        <v>0</v>
      </c>
      <c r="AT1590" s="189">
        <v>0</v>
      </c>
      <c r="AU1590" s="189"/>
      <c r="AV1590" s="193" t="s">
        <v>154</v>
      </c>
      <c r="AW1590" s="189" t="s">
        <v>155</v>
      </c>
      <c r="AX1590" s="187">
        <v>0</v>
      </c>
      <c r="AY1590" s="187">
        <v>0</v>
      </c>
      <c r="AZ1590" s="188" t="s">
        <v>1179</v>
      </c>
      <c r="BA1590" s="189" t="s">
        <v>2289</v>
      </c>
      <c r="BB1590" s="197">
        <v>0</v>
      </c>
      <c r="BC1590" s="197">
        <v>0</v>
      </c>
      <c r="BD1590" s="198" t="s">
        <v>2290</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77001803</v>
      </c>
      <c r="D1591" s="188" t="s">
        <v>2291</v>
      </c>
      <c r="E1591" s="187">
        <v>1</v>
      </c>
      <c r="F1591" s="12">
        <v>80000001</v>
      </c>
      <c r="G1591" s="187">
        <v>0</v>
      </c>
      <c r="H1591" s="187">
        <v>0</v>
      </c>
      <c r="I1591" s="187">
        <v>1</v>
      </c>
      <c r="J1591" s="187">
        <v>0</v>
      </c>
      <c r="K1591" s="187">
        <v>0</v>
      </c>
      <c r="L1591" s="189">
        <v>0</v>
      </c>
      <c r="M1591" s="189">
        <v>0</v>
      </c>
      <c r="N1591" s="189">
        <v>2</v>
      </c>
      <c r="O1591" s="189" t="s">
        <v>2180</v>
      </c>
      <c r="P1591" s="189" t="s">
        <v>2181</v>
      </c>
      <c r="Q1591" s="189">
        <v>0</v>
      </c>
      <c r="R1591" s="191">
        <v>0</v>
      </c>
      <c r="S1591" s="189">
        <v>0</v>
      </c>
      <c r="T1591" s="189">
        <v>1</v>
      </c>
      <c r="U1591" s="189">
        <v>2</v>
      </c>
      <c r="V1591" s="189">
        <v>0</v>
      </c>
      <c r="W1591" s="189">
        <v>2</v>
      </c>
      <c r="X1591" s="189"/>
      <c r="Y1591" s="189">
        <v>0</v>
      </c>
      <c r="Z1591" s="189">
        <v>0</v>
      </c>
      <c r="AA1591" s="189">
        <v>0</v>
      </c>
      <c r="AB1591" s="189">
        <v>0</v>
      </c>
      <c r="AC1591" s="189">
        <v>0</v>
      </c>
      <c r="AD1591" s="189">
        <v>1</v>
      </c>
      <c r="AE1591" s="189">
        <v>24</v>
      </c>
      <c r="AF1591" s="189">
        <v>1</v>
      </c>
      <c r="AG1591" s="189">
        <v>2</v>
      </c>
      <c r="AH1591" s="191">
        <v>0</v>
      </c>
      <c r="AI1591" s="191">
        <v>2</v>
      </c>
      <c r="AJ1591" s="191">
        <v>0</v>
      </c>
      <c r="AK1591" s="191">
        <v>2</v>
      </c>
      <c r="AL1591" s="189">
        <v>0</v>
      </c>
      <c r="AM1591" s="189">
        <v>0</v>
      </c>
      <c r="AN1591" s="189">
        <v>0</v>
      </c>
      <c r="AO1591" s="189">
        <v>3</v>
      </c>
      <c r="AP1591" s="189">
        <v>12000</v>
      </c>
      <c r="AQ1591" s="189">
        <v>1</v>
      </c>
      <c r="AR1591" s="189">
        <v>2</v>
      </c>
      <c r="AS1591" s="237" t="s">
        <v>2292</v>
      </c>
      <c r="AT1591" s="235" t="s">
        <v>2293</v>
      </c>
      <c r="AU1591" s="194"/>
      <c r="AV1591" s="188" t="s">
        <v>171</v>
      </c>
      <c r="AW1591" s="189" t="s">
        <v>159</v>
      </c>
      <c r="AX1591" s="187">
        <v>10000007</v>
      </c>
      <c r="AY1591" s="236" t="s">
        <v>2294</v>
      </c>
      <c r="AZ1591" s="188" t="s">
        <v>194</v>
      </c>
      <c r="BA1591" s="189" t="s">
        <v>2295</v>
      </c>
      <c r="BB1591" s="197">
        <v>0</v>
      </c>
      <c r="BC1591" s="197">
        <v>0</v>
      </c>
      <c r="BD1591" s="198" t="s">
        <v>2296</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77001804</v>
      </c>
      <c r="D1592" s="188" t="s">
        <v>2297</v>
      </c>
      <c r="E1592" s="187">
        <v>1</v>
      </c>
      <c r="F1592" s="12">
        <v>80000001</v>
      </c>
      <c r="G1592" s="187">
        <v>0</v>
      </c>
      <c r="H1592" s="187">
        <v>0</v>
      </c>
      <c r="I1592" s="187">
        <v>1</v>
      </c>
      <c r="J1592" s="187">
        <v>0</v>
      </c>
      <c r="K1592" s="187">
        <v>0</v>
      </c>
      <c r="L1592" s="189">
        <v>0</v>
      </c>
      <c r="M1592" s="189">
        <v>0</v>
      </c>
      <c r="N1592" s="189">
        <v>2</v>
      </c>
      <c r="O1592" s="189">
        <v>2</v>
      </c>
      <c r="P1592" s="189">
        <v>0.5</v>
      </c>
      <c r="Q1592" s="189">
        <v>1</v>
      </c>
      <c r="R1592" s="191">
        <v>1</v>
      </c>
      <c r="S1592" s="189">
        <v>0</v>
      </c>
      <c r="T1592" s="189">
        <v>1</v>
      </c>
      <c r="U1592" s="189">
        <v>2</v>
      </c>
      <c r="V1592" s="189">
        <v>0</v>
      </c>
      <c r="W1592" s="189">
        <v>2.5</v>
      </c>
      <c r="X1592" s="189"/>
      <c r="Y1592" s="189">
        <v>0</v>
      </c>
      <c r="Z1592" s="189">
        <v>1</v>
      </c>
      <c r="AA1592" s="189">
        <v>0</v>
      </c>
      <c r="AB1592" s="189">
        <v>0</v>
      </c>
      <c r="AC1592" s="189">
        <v>0</v>
      </c>
      <c r="AD1592" s="189">
        <v>1</v>
      </c>
      <c r="AE1592" s="189">
        <v>0</v>
      </c>
      <c r="AF1592" s="189">
        <v>1</v>
      </c>
      <c r="AG1592" s="189">
        <v>4</v>
      </c>
      <c r="AH1592" s="191">
        <v>1</v>
      </c>
      <c r="AI1592" s="191">
        <v>1</v>
      </c>
      <c r="AJ1592" s="191">
        <v>0</v>
      </c>
      <c r="AK1592" s="191">
        <v>3</v>
      </c>
      <c r="AL1592" s="189">
        <v>0</v>
      </c>
      <c r="AM1592" s="189">
        <v>0</v>
      </c>
      <c r="AN1592" s="189">
        <v>0</v>
      </c>
      <c r="AO1592" s="189">
        <v>0</v>
      </c>
      <c r="AP1592" s="189">
        <v>3000</v>
      </c>
      <c r="AQ1592" s="189">
        <v>1</v>
      </c>
      <c r="AR1592" s="189">
        <v>0</v>
      </c>
      <c r="AS1592" s="191">
        <v>0</v>
      </c>
      <c r="AT1592" s="235" t="s">
        <v>2298</v>
      </c>
      <c r="AU1592" s="194"/>
      <c r="AV1592" s="193" t="s">
        <v>154</v>
      </c>
      <c r="AW1592" s="189" t="s">
        <v>159</v>
      </c>
      <c r="AX1592" s="187">
        <v>0</v>
      </c>
      <c r="AY1592" s="187">
        <v>77001803</v>
      </c>
      <c r="AZ1592" s="188" t="s">
        <v>156</v>
      </c>
      <c r="BA1592" s="189">
        <v>0</v>
      </c>
      <c r="BB1592" s="197">
        <v>0</v>
      </c>
      <c r="BC1592" s="197">
        <v>0</v>
      </c>
      <c r="BD1592" s="198" t="s">
        <v>2299</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77001806</v>
      </c>
      <c r="BS1592" s="191"/>
      <c r="BT1592" s="191"/>
      <c r="BU1592" s="191"/>
      <c r="BV1592" s="191">
        <v>0</v>
      </c>
      <c r="BW1592" s="191">
        <v>0</v>
      </c>
      <c r="BX1592" s="191">
        <v>0</v>
      </c>
    </row>
    <row r="1593" ht="19.5" customHeight="1" spans="3:76">
      <c r="C1593" s="187">
        <v>77001805</v>
      </c>
      <c r="D1593" s="188" t="s">
        <v>2291</v>
      </c>
      <c r="E1593" s="187">
        <v>1</v>
      </c>
      <c r="F1593" s="12">
        <v>80000001</v>
      </c>
      <c r="G1593" s="187">
        <v>0</v>
      </c>
      <c r="H1593" s="187">
        <v>0</v>
      </c>
      <c r="I1593" s="187">
        <v>1</v>
      </c>
      <c r="J1593" s="187">
        <v>0</v>
      </c>
      <c r="K1593" s="187">
        <v>0</v>
      </c>
      <c r="L1593" s="189">
        <v>0</v>
      </c>
      <c r="M1593" s="189">
        <v>0</v>
      </c>
      <c r="N1593" s="189">
        <v>2</v>
      </c>
      <c r="O1593" s="189">
        <v>1</v>
      </c>
      <c r="P1593" s="189">
        <v>1</v>
      </c>
      <c r="Q1593" s="189">
        <v>1</v>
      </c>
      <c r="R1593" s="191">
        <v>0</v>
      </c>
      <c r="S1593" s="189">
        <v>0</v>
      </c>
      <c r="T1593" s="189">
        <v>1</v>
      </c>
      <c r="U1593" s="189">
        <v>2</v>
      </c>
      <c r="V1593" s="189">
        <v>0</v>
      </c>
      <c r="W1593" s="189">
        <v>1.5</v>
      </c>
      <c r="X1593" s="189"/>
      <c r="Y1593" s="189">
        <v>0</v>
      </c>
      <c r="Z1593" s="189">
        <v>0</v>
      </c>
      <c r="AA1593" s="189">
        <v>0</v>
      </c>
      <c r="AB1593" s="189">
        <v>0</v>
      </c>
      <c r="AC1593" s="189">
        <v>0</v>
      </c>
      <c r="AD1593" s="189">
        <v>1</v>
      </c>
      <c r="AE1593" s="189">
        <v>35</v>
      </c>
      <c r="AF1593" s="189">
        <v>1</v>
      </c>
      <c r="AG1593" s="189">
        <v>2</v>
      </c>
      <c r="AH1593" s="191">
        <v>0</v>
      </c>
      <c r="AI1593" s="191">
        <v>2</v>
      </c>
      <c r="AJ1593" s="191">
        <v>0</v>
      </c>
      <c r="AK1593" s="191">
        <v>2</v>
      </c>
      <c r="AL1593" s="189">
        <v>0</v>
      </c>
      <c r="AM1593" s="189">
        <v>0</v>
      </c>
      <c r="AN1593" s="189">
        <v>0</v>
      </c>
      <c r="AO1593" s="189">
        <v>0</v>
      </c>
      <c r="AP1593" s="189">
        <v>12000</v>
      </c>
      <c r="AQ1593" s="189">
        <v>1</v>
      </c>
      <c r="AR1593" s="189">
        <v>2</v>
      </c>
      <c r="AS1593" s="195">
        <v>0</v>
      </c>
      <c r="AT1593" s="235" t="s">
        <v>2300</v>
      </c>
      <c r="AU1593" s="194"/>
      <c r="AV1593" s="188" t="s">
        <v>171</v>
      </c>
      <c r="AW1593" s="189" t="s">
        <v>159</v>
      </c>
      <c r="AX1593" s="187">
        <v>10000007</v>
      </c>
      <c r="AY1593" s="236" t="s">
        <v>2294</v>
      </c>
      <c r="AZ1593" s="188" t="s">
        <v>194</v>
      </c>
      <c r="BA1593" s="189" t="s">
        <v>2301</v>
      </c>
      <c r="BB1593" s="197">
        <v>0</v>
      </c>
      <c r="BC1593" s="197">
        <v>0</v>
      </c>
      <c r="BD1593" s="198" t="s">
        <v>2302</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0</v>
      </c>
      <c r="BS1593" s="191"/>
      <c r="BT1593" s="191"/>
      <c r="BU1593" s="191"/>
      <c r="BV1593" s="191">
        <v>0</v>
      </c>
      <c r="BW1593" s="191">
        <v>0</v>
      </c>
      <c r="BX1593" s="191">
        <v>0</v>
      </c>
    </row>
    <row r="1594" ht="19.5" customHeight="1" spans="3:76">
      <c r="C1594" s="187">
        <v>77001806</v>
      </c>
      <c r="D1594" s="188" t="s">
        <v>2303</v>
      </c>
      <c r="E1594" s="187">
        <v>1</v>
      </c>
      <c r="F1594" s="12">
        <v>80000001</v>
      </c>
      <c r="G1594" s="187">
        <v>0</v>
      </c>
      <c r="H1594" s="187">
        <v>0</v>
      </c>
      <c r="I1594" s="187">
        <v>1</v>
      </c>
      <c r="J1594" s="187">
        <v>0</v>
      </c>
      <c r="K1594" s="187">
        <v>0</v>
      </c>
      <c r="L1594" s="189">
        <v>0</v>
      </c>
      <c r="M1594" s="189">
        <v>0</v>
      </c>
      <c r="N1594" s="190">
        <v>2</v>
      </c>
      <c r="O1594" s="189">
        <v>2</v>
      </c>
      <c r="P1594" s="189">
        <v>0.7</v>
      </c>
      <c r="Q1594" s="189">
        <v>0</v>
      </c>
      <c r="R1594" s="191">
        <v>0</v>
      </c>
      <c r="S1594" s="189">
        <v>0</v>
      </c>
      <c r="T1594" s="189">
        <v>1</v>
      </c>
      <c r="U1594" s="189">
        <v>1</v>
      </c>
      <c r="V1594" s="189">
        <v>0</v>
      </c>
      <c r="W1594" s="189">
        <v>0</v>
      </c>
      <c r="X1594" s="189"/>
      <c r="Y1594" s="189">
        <v>0</v>
      </c>
      <c r="Z1594" s="189">
        <v>0</v>
      </c>
      <c r="AA1594" s="189">
        <v>0</v>
      </c>
      <c r="AB1594" s="189">
        <v>0</v>
      </c>
      <c r="AC1594" s="190">
        <v>0</v>
      </c>
      <c r="AD1594" s="189">
        <v>1</v>
      </c>
      <c r="AE1594" s="189">
        <v>40</v>
      </c>
      <c r="AF1594" s="189">
        <v>1</v>
      </c>
      <c r="AG1594" s="189">
        <v>2</v>
      </c>
      <c r="AH1594" s="191">
        <v>0</v>
      </c>
      <c r="AI1594" s="191">
        <v>1</v>
      </c>
      <c r="AJ1594" s="191">
        <v>0</v>
      </c>
      <c r="AK1594" s="191">
        <v>0</v>
      </c>
      <c r="AL1594" s="189">
        <v>0</v>
      </c>
      <c r="AM1594" s="189">
        <v>0</v>
      </c>
      <c r="AN1594" s="189">
        <v>0</v>
      </c>
      <c r="AO1594" s="189">
        <v>0</v>
      </c>
      <c r="AP1594" s="189">
        <v>1000</v>
      </c>
      <c r="AQ1594" s="189">
        <v>0</v>
      </c>
      <c r="AR1594" s="189">
        <v>0</v>
      </c>
      <c r="AS1594" s="191">
        <v>0</v>
      </c>
      <c r="AT1594" s="189" t="s">
        <v>153</v>
      </c>
      <c r="AU1594" s="189"/>
      <c r="AV1594" s="193" t="s">
        <v>154</v>
      </c>
      <c r="AW1594" s="189" t="s">
        <v>155</v>
      </c>
      <c r="AX1594" s="187">
        <v>0</v>
      </c>
      <c r="AY1594" s="187">
        <v>0</v>
      </c>
      <c r="AZ1594" s="188" t="s">
        <v>1179</v>
      </c>
      <c r="BA1594" s="189" t="s">
        <v>2304</v>
      </c>
      <c r="BB1594" s="197">
        <v>0</v>
      </c>
      <c r="BC1594" s="197">
        <v>0</v>
      </c>
      <c r="BD1594" s="198" t="s">
        <v>2305</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77001807</v>
      </c>
      <c r="D1595" s="188" t="s">
        <v>2306</v>
      </c>
      <c r="E1595" s="189">
        <v>1</v>
      </c>
      <c r="F1595" s="12">
        <v>80000001</v>
      </c>
      <c r="G1595" s="189">
        <v>0</v>
      </c>
      <c r="H1595" s="189">
        <v>0</v>
      </c>
      <c r="I1595" s="187">
        <v>1</v>
      </c>
      <c r="J1595" s="187">
        <v>0</v>
      </c>
      <c r="K1595" s="187">
        <v>0</v>
      </c>
      <c r="L1595" s="189">
        <v>0</v>
      </c>
      <c r="M1595" s="189">
        <v>0</v>
      </c>
      <c r="N1595" s="189">
        <v>2</v>
      </c>
      <c r="O1595" s="189" t="s">
        <v>2307</v>
      </c>
      <c r="P1595" s="189" t="s">
        <v>2308</v>
      </c>
      <c r="Q1595" s="189">
        <v>0</v>
      </c>
      <c r="R1595" s="191">
        <v>0</v>
      </c>
      <c r="S1595" s="189">
        <v>0</v>
      </c>
      <c r="T1595" s="189">
        <v>1</v>
      </c>
      <c r="U1595" s="189">
        <v>1</v>
      </c>
      <c r="V1595" s="189">
        <v>0</v>
      </c>
      <c r="W1595" s="189">
        <v>0</v>
      </c>
      <c r="X1595" s="189"/>
      <c r="Y1595" s="189">
        <v>0</v>
      </c>
      <c r="Z1595" s="189">
        <v>0</v>
      </c>
      <c r="AA1595" s="189">
        <v>0</v>
      </c>
      <c r="AB1595" s="189">
        <v>0</v>
      </c>
      <c r="AC1595" s="189">
        <v>0</v>
      </c>
      <c r="AD1595" s="189">
        <v>1</v>
      </c>
      <c r="AE1595" s="189">
        <v>0</v>
      </c>
      <c r="AF1595" s="189">
        <v>2</v>
      </c>
      <c r="AG1595" s="189" t="s">
        <v>152</v>
      </c>
      <c r="AH1595" s="191">
        <v>0</v>
      </c>
      <c r="AI1595" s="191">
        <v>2</v>
      </c>
      <c r="AJ1595" s="191">
        <v>0</v>
      </c>
      <c r="AK1595" s="191">
        <v>1.5</v>
      </c>
      <c r="AL1595" s="189">
        <v>0</v>
      </c>
      <c r="AM1595" s="189">
        <v>0</v>
      </c>
      <c r="AN1595" s="189">
        <v>0</v>
      </c>
      <c r="AO1595" s="189">
        <v>0.3</v>
      </c>
      <c r="AP1595" s="189">
        <v>300</v>
      </c>
      <c r="AQ1595" s="189">
        <v>0</v>
      </c>
      <c r="AR1595" s="189">
        <v>15</v>
      </c>
      <c r="AS1595" s="191">
        <v>0</v>
      </c>
      <c r="AT1595" s="194">
        <v>0</v>
      </c>
      <c r="AU1595" s="194"/>
      <c r="AV1595" s="188" t="s">
        <v>171</v>
      </c>
      <c r="AW1595" s="189" t="s">
        <v>162</v>
      </c>
      <c r="AX1595" s="187">
        <v>0</v>
      </c>
      <c r="AY1595" s="187">
        <v>0</v>
      </c>
      <c r="AZ1595" s="203" t="s">
        <v>386</v>
      </c>
      <c r="BA1595" s="189">
        <v>1</v>
      </c>
      <c r="BB1595" s="197">
        <v>0</v>
      </c>
      <c r="BC1595" s="197">
        <v>0</v>
      </c>
      <c r="BD1595" s="198" t="s">
        <v>2309</v>
      </c>
      <c r="BE1595" s="189">
        <v>0</v>
      </c>
      <c r="BF1595" s="189">
        <v>0</v>
      </c>
      <c r="BG1595" s="189">
        <v>0</v>
      </c>
      <c r="BH1595" s="189">
        <v>0</v>
      </c>
      <c r="BI1595" s="189">
        <v>0</v>
      </c>
      <c r="BJ1595" s="189">
        <v>0</v>
      </c>
      <c r="BK1595" s="190">
        <v>0</v>
      </c>
      <c r="BL1595" s="191">
        <v>0</v>
      </c>
      <c r="BM1595" s="191">
        <v>0</v>
      </c>
      <c r="BN1595" s="191">
        <v>0</v>
      </c>
      <c r="BO1595" s="191">
        <v>0</v>
      </c>
      <c r="BP1595" s="191">
        <v>0</v>
      </c>
      <c r="BQ1595" s="191">
        <v>1</v>
      </c>
      <c r="BR1595" s="191">
        <v>77001808</v>
      </c>
      <c r="BS1595" s="191"/>
      <c r="BT1595" s="191"/>
      <c r="BU1595" s="191"/>
      <c r="BV1595" s="191">
        <v>0</v>
      </c>
      <c r="BW1595" s="191">
        <v>0</v>
      </c>
      <c r="BX1595" s="191">
        <v>0</v>
      </c>
    </row>
    <row r="1596" ht="20.1" customHeight="1" spans="3:76">
      <c r="C1596" s="187">
        <v>77001808</v>
      </c>
      <c r="D1596" s="188" t="s">
        <v>2306</v>
      </c>
      <c r="E1596" s="189">
        <v>1</v>
      </c>
      <c r="F1596" s="12">
        <v>80000001</v>
      </c>
      <c r="G1596" s="189">
        <v>0</v>
      </c>
      <c r="H1596" s="189">
        <v>0</v>
      </c>
      <c r="I1596" s="187">
        <v>1</v>
      </c>
      <c r="J1596" s="187">
        <v>0</v>
      </c>
      <c r="K1596" s="187">
        <v>0</v>
      </c>
      <c r="L1596" s="189">
        <v>0</v>
      </c>
      <c r="M1596" s="189">
        <v>0</v>
      </c>
      <c r="N1596" s="189">
        <v>2</v>
      </c>
      <c r="O1596" s="189">
        <v>3</v>
      </c>
      <c r="P1596" s="189">
        <v>0.2</v>
      </c>
      <c r="Q1596" s="189">
        <v>0</v>
      </c>
      <c r="R1596" s="191">
        <v>0</v>
      </c>
      <c r="S1596" s="189">
        <v>0</v>
      </c>
      <c r="T1596" s="189">
        <v>1</v>
      </c>
      <c r="U1596" s="189">
        <v>2</v>
      </c>
      <c r="V1596" s="189">
        <v>0</v>
      </c>
      <c r="W1596" s="189">
        <v>1</v>
      </c>
      <c r="X1596" s="189"/>
      <c r="Y1596" s="189">
        <v>0</v>
      </c>
      <c r="Z1596" s="189">
        <v>1</v>
      </c>
      <c r="AA1596" s="189">
        <v>0</v>
      </c>
      <c r="AB1596" s="189">
        <v>0</v>
      </c>
      <c r="AC1596" s="189">
        <v>0</v>
      </c>
      <c r="AD1596" s="189">
        <v>1</v>
      </c>
      <c r="AE1596" s="189">
        <v>0</v>
      </c>
      <c r="AF1596" s="189">
        <v>1</v>
      </c>
      <c r="AG1596" s="189">
        <v>3</v>
      </c>
      <c r="AH1596" s="191">
        <v>0</v>
      </c>
      <c r="AI1596" s="191">
        <v>1</v>
      </c>
      <c r="AJ1596" s="191">
        <v>0</v>
      </c>
      <c r="AK1596" s="191">
        <v>3</v>
      </c>
      <c r="AL1596" s="189">
        <v>0</v>
      </c>
      <c r="AM1596" s="189">
        <v>0</v>
      </c>
      <c r="AN1596" s="189">
        <v>0</v>
      </c>
      <c r="AO1596" s="189">
        <v>0.8</v>
      </c>
      <c r="AP1596" s="189">
        <v>2000</v>
      </c>
      <c r="AQ1596" s="189">
        <v>0.8</v>
      </c>
      <c r="AR1596" s="189">
        <v>0</v>
      </c>
      <c r="AS1596" s="191">
        <v>0</v>
      </c>
      <c r="AT1596" s="235" t="s">
        <v>2310</v>
      </c>
      <c r="AU1596" s="194"/>
      <c r="AV1596" s="188" t="s">
        <v>153</v>
      </c>
      <c r="AW1596" s="189" t="s">
        <v>162</v>
      </c>
      <c r="AX1596" s="187">
        <v>10000011</v>
      </c>
      <c r="AY1596" s="187">
        <v>77001801</v>
      </c>
      <c r="AZ1596" s="193" t="s">
        <v>156</v>
      </c>
      <c r="BA1596" s="189">
        <v>0</v>
      </c>
      <c r="BB1596" s="197">
        <v>0</v>
      </c>
      <c r="BC1596" s="197">
        <v>0</v>
      </c>
      <c r="BD1596" s="198" t="s">
        <v>2311</v>
      </c>
      <c r="BE1596" s="189">
        <v>0</v>
      </c>
      <c r="BF1596" s="189">
        <v>0</v>
      </c>
      <c r="BG1596" s="189">
        <v>0</v>
      </c>
      <c r="BH1596" s="189">
        <v>0</v>
      </c>
      <c r="BI1596" s="189">
        <v>0</v>
      </c>
      <c r="BJ1596" s="189">
        <v>0</v>
      </c>
      <c r="BK1596" s="190">
        <v>0</v>
      </c>
      <c r="BL1596" s="191">
        <v>0</v>
      </c>
      <c r="BM1596" s="191">
        <v>0</v>
      </c>
      <c r="BN1596" s="191">
        <v>0</v>
      </c>
      <c r="BO1596" s="191">
        <v>0</v>
      </c>
      <c r="BP1596" s="191">
        <v>0</v>
      </c>
      <c r="BQ1596" s="191">
        <v>0</v>
      </c>
      <c r="BR1596" s="191">
        <v>0</v>
      </c>
      <c r="BS1596" s="191"/>
      <c r="BT1596" s="191"/>
      <c r="BU1596" s="191"/>
      <c r="BV1596" s="191">
        <v>0</v>
      </c>
      <c r="BW1596" s="191">
        <v>0</v>
      </c>
      <c r="BX1596" s="191">
        <v>0</v>
      </c>
    </row>
    <row r="1597" ht="19.5" customHeight="1" spans="3:76">
      <c r="C1597" s="187">
        <v>77001809</v>
      </c>
      <c r="D1597" s="188" t="s">
        <v>2312</v>
      </c>
      <c r="E1597" s="187">
        <v>1</v>
      </c>
      <c r="F1597" s="12">
        <v>80000001</v>
      </c>
      <c r="G1597" s="187">
        <v>0</v>
      </c>
      <c r="H1597" s="187">
        <v>0</v>
      </c>
      <c r="I1597" s="187">
        <v>1</v>
      </c>
      <c r="J1597" s="187">
        <v>0</v>
      </c>
      <c r="K1597" s="187">
        <v>0</v>
      </c>
      <c r="L1597" s="189">
        <v>0</v>
      </c>
      <c r="M1597" s="189">
        <v>0</v>
      </c>
      <c r="N1597" s="189">
        <v>2</v>
      </c>
      <c r="O1597" s="189">
        <v>16</v>
      </c>
      <c r="P1597" s="189">
        <v>5</v>
      </c>
      <c r="Q1597" s="189">
        <v>0</v>
      </c>
      <c r="R1597" s="191">
        <v>0</v>
      </c>
      <c r="S1597" s="189">
        <v>0</v>
      </c>
      <c r="T1597" s="189">
        <v>1</v>
      </c>
      <c r="U1597" s="189">
        <v>2</v>
      </c>
      <c r="V1597" s="189">
        <v>0</v>
      </c>
      <c r="W1597" s="189">
        <v>1</v>
      </c>
      <c r="X1597" s="189"/>
      <c r="Y1597" s="189">
        <v>0</v>
      </c>
      <c r="Z1597" s="189">
        <v>0</v>
      </c>
      <c r="AA1597" s="189">
        <v>0</v>
      </c>
      <c r="AB1597" s="189">
        <v>0</v>
      </c>
      <c r="AC1597" s="189">
        <v>0</v>
      </c>
      <c r="AD1597" s="189">
        <v>1</v>
      </c>
      <c r="AE1597" s="189">
        <v>0</v>
      </c>
      <c r="AF1597" s="189">
        <v>1</v>
      </c>
      <c r="AG1597" s="189">
        <v>2</v>
      </c>
      <c r="AH1597" s="191">
        <v>0</v>
      </c>
      <c r="AI1597" s="191">
        <v>2</v>
      </c>
      <c r="AJ1597" s="191">
        <v>0</v>
      </c>
      <c r="AK1597" s="191">
        <v>2</v>
      </c>
      <c r="AL1597" s="189">
        <v>0</v>
      </c>
      <c r="AM1597" s="189">
        <v>0</v>
      </c>
      <c r="AN1597" s="189">
        <v>0</v>
      </c>
      <c r="AO1597" s="189">
        <v>3</v>
      </c>
      <c r="AP1597" s="189">
        <v>5000</v>
      </c>
      <c r="AQ1597" s="189">
        <v>1</v>
      </c>
      <c r="AR1597" s="189">
        <v>10</v>
      </c>
      <c r="AS1597" s="195">
        <v>0</v>
      </c>
      <c r="AT1597" s="235" t="s">
        <v>2313</v>
      </c>
      <c r="AU1597" s="194"/>
      <c r="AV1597" s="188" t="s">
        <v>171</v>
      </c>
      <c r="AW1597" s="189" t="s">
        <v>159</v>
      </c>
      <c r="AX1597" s="187">
        <v>10000007</v>
      </c>
      <c r="AY1597" s="236" t="s">
        <v>2294</v>
      </c>
      <c r="AZ1597" s="188" t="s">
        <v>194</v>
      </c>
      <c r="BA1597" s="189" t="s">
        <v>2314</v>
      </c>
      <c r="BB1597" s="197">
        <v>0</v>
      </c>
      <c r="BC1597" s="197">
        <v>1</v>
      </c>
      <c r="BD1597" s="198" t="s">
        <v>2315</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60">
        <v>77001901</v>
      </c>
      <c r="D1598" s="74" t="s">
        <v>2316</v>
      </c>
      <c r="E1598" s="28">
        <v>1</v>
      </c>
      <c r="F1598" s="12">
        <v>80000001</v>
      </c>
      <c r="G1598" s="28">
        <v>0</v>
      </c>
      <c r="H1598" s="28">
        <v>0</v>
      </c>
      <c r="I1598" s="60">
        <v>1</v>
      </c>
      <c r="J1598" s="28">
        <v>0</v>
      </c>
      <c r="K1598" s="28">
        <v>0</v>
      </c>
      <c r="L1598" s="28">
        <v>0</v>
      </c>
      <c r="M1598" s="28">
        <v>0</v>
      </c>
      <c r="N1598" s="28">
        <v>2</v>
      </c>
      <c r="O1598" s="28">
        <v>3</v>
      </c>
      <c r="P1598" s="28">
        <v>0.4</v>
      </c>
      <c r="Q1598" s="28">
        <v>0</v>
      </c>
      <c r="R1598" s="30">
        <v>0</v>
      </c>
      <c r="S1598" s="28">
        <v>0</v>
      </c>
      <c r="T1598" s="28">
        <v>1</v>
      </c>
      <c r="U1598" s="28">
        <v>1</v>
      </c>
      <c r="V1598" s="28">
        <v>0</v>
      </c>
      <c r="W1598" s="28">
        <v>0</v>
      </c>
      <c r="X1598" s="28"/>
      <c r="Y1598" s="28">
        <v>0</v>
      </c>
      <c r="Z1598" s="28">
        <v>1</v>
      </c>
      <c r="AA1598" s="28">
        <v>0</v>
      </c>
      <c r="AB1598" s="28">
        <v>0</v>
      </c>
      <c r="AC1598" s="28">
        <v>0</v>
      </c>
      <c r="AD1598" s="28">
        <v>0</v>
      </c>
      <c r="AE1598" s="28">
        <v>14</v>
      </c>
      <c r="AF1598" s="28">
        <v>1</v>
      </c>
      <c r="AG1598" s="28">
        <v>3</v>
      </c>
      <c r="AH1598" s="30">
        <v>0</v>
      </c>
      <c r="AI1598" s="30">
        <v>1</v>
      </c>
      <c r="AJ1598" s="30">
        <v>0</v>
      </c>
      <c r="AK1598" s="30">
        <v>1.5</v>
      </c>
      <c r="AL1598" s="28">
        <v>0</v>
      </c>
      <c r="AM1598" s="28">
        <v>0</v>
      </c>
      <c r="AN1598" s="28">
        <v>0</v>
      </c>
      <c r="AO1598" s="28">
        <v>0.2</v>
      </c>
      <c r="AP1598" s="28">
        <v>300</v>
      </c>
      <c r="AQ1598" s="28">
        <v>0</v>
      </c>
      <c r="AR1598" s="28">
        <v>0</v>
      </c>
      <c r="AS1598" s="217" t="s">
        <v>2317</v>
      </c>
      <c r="AT1598" s="28">
        <v>0</v>
      </c>
      <c r="AU1598" s="28"/>
      <c r="AV1598" s="74" t="s">
        <v>153</v>
      </c>
      <c r="AW1598" s="28" t="s">
        <v>159</v>
      </c>
      <c r="AX1598" s="60">
        <v>0</v>
      </c>
      <c r="AY1598" s="60">
        <v>77001901</v>
      </c>
      <c r="AZ1598" s="74" t="s">
        <v>1904</v>
      </c>
      <c r="BA1598" s="28">
        <v>0</v>
      </c>
      <c r="BB1598" s="62">
        <v>0</v>
      </c>
      <c r="BC1598" s="62">
        <v>0</v>
      </c>
      <c r="BD1598" s="94" t="s">
        <v>2318</v>
      </c>
      <c r="BE1598" s="28">
        <v>0</v>
      </c>
      <c r="BF1598" s="28">
        <v>0</v>
      </c>
      <c r="BG1598" s="28">
        <v>0</v>
      </c>
      <c r="BH1598" s="28">
        <v>0</v>
      </c>
      <c r="BI1598" s="28">
        <v>0</v>
      </c>
      <c r="BJ1598" s="28">
        <v>0</v>
      </c>
      <c r="BK1598" s="68">
        <v>0</v>
      </c>
      <c r="BL1598" s="30">
        <v>0</v>
      </c>
      <c r="BM1598" s="30">
        <v>0</v>
      </c>
      <c r="BN1598" s="30">
        <v>0</v>
      </c>
      <c r="BO1598" s="30">
        <v>0</v>
      </c>
      <c r="BP1598" s="30">
        <v>0</v>
      </c>
      <c r="BQ1598" s="30">
        <v>1</v>
      </c>
      <c r="BR1598" s="30">
        <v>77001902</v>
      </c>
      <c r="BS1598" s="30"/>
      <c r="BT1598" s="30"/>
      <c r="BU1598" s="30"/>
      <c r="BV1598" s="30">
        <v>0</v>
      </c>
      <c r="BW1598" s="30">
        <v>0</v>
      </c>
      <c r="BX1598" s="30">
        <v>0</v>
      </c>
    </row>
    <row r="1599" ht="19.5" customHeight="1" spans="3:76">
      <c r="C1599" s="60">
        <v>77001902</v>
      </c>
      <c r="D1599" s="74" t="s">
        <v>1726</v>
      </c>
      <c r="E1599" s="60">
        <v>1</v>
      </c>
      <c r="F1599" s="12">
        <v>80000001</v>
      </c>
      <c r="G1599" s="60">
        <v>0</v>
      </c>
      <c r="H1599" s="60">
        <v>0</v>
      </c>
      <c r="I1599" s="60">
        <v>1</v>
      </c>
      <c r="J1599" s="60">
        <v>0</v>
      </c>
      <c r="K1599" s="60">
        <v>0</v>
      </c>
      <c r="L1599" s="28">
        <v>0</v>
      </c>
      <c r="M1599" s="28">
        <v>0</v>
      </c>
      <c r="N1599" s="28">
        <v>2</v>
      </c>
      <c r="O1599" s="28">
        <v>3</v>
      </c>
      <c r="P1599" s="28">
        <v>0.2</v>
      </c>
      <c r="Q1599" s="28">
        <v>0</v>
      </c>
      <c r="R1599" s="30">
        <v>0</v>
      </c>
      <c r="S1599" s="28">
        <v>0</v>
      </c>
      <c r="T1599" s="28">
        <v>1</v>
      </c>
      <c r="U1599" s="28">
        <v>1</v>
      </c>
      <c r="V1599" s="28">
        <v>0</v>
      </c>
      <c r="W1599" s="28">
        <v>0</v>
      </c>
      <c r="X1599" s="28"/>
      <c r="Y1599" s="28">
        <v>0</v>
      </c>
      <c r="Z1599" s="28">
        <v>0</v>
      </c>
      <c r="AA1599" s="28">
        <v>0</v>
      </c>
      <c r="AB1599" s="28">
        <v>0</v>
      </c>
      <c r="AC1599" s="28">
        <v>0</v>
      </c>
      <c r="AD1599" s="28">
        <v>1</v>
      </c>
      <c r="AE1599" s="28">
        <v>0</v>
      </c>
      <c r="AF1599" s="28">
        <v>1</v>
      </c>
      <c r="AG1599" s="28">
        <v>2</v>
      </c>
      <c r="AH1599" s="30">
        <v>0</v>
      </c>
      <c r="AI1599" s="30">
        <v>1</v>
      </c>
      <c r="AJ1599" s="30">
        <v>0</v>
      </c>
      <c r="AK1599" s="30">
        <v>3</v>
      </c>
      <c r="AL1599" s="28">
        <v>0</v>
      </c>
      <c r="AM1599" s="28">
        <v>0</v>
      </c>
      <c r="AN1599" s="28">
        <v>0</v>
      </c>
      <c r="AO1599" s="28">
        <v>0.3</v>
      </c>
      <c r="AP1599" s="28">
        <v>300</v>
      </c>
      <c r="AQ1599" s="28">
        <v>0</v>
      </c>
      <c r="AR1599" s="28">
        <v>0</v>
      </c>
      <c r="AS1599" s="30">
        <v>0</v>
      </c>
      <c r="AT1599" s="160">
        <v>0</v>
      </c>
      <c r="AU1599" s="160"/>
      <c r="AV1599" s="74" t="s">
        <v>153</v>
      </c>
      <c r="AW1599" s="28">
        <v>0</v>
      </c>
      <c r="AX1599" s="60">
        <v>0</v>
      </c>
      <c r="AY1599" s="60">
        <v>0</v>
      </c>
      <c r="AZ1599" s="74" t="s">
        <v>1179</v>
      </c>
      <c r="BA1599" s="231" t="s">
        <v>2319</v>
      </c>
      <c r="BB1599" s="62">
        <v>0</v>
      </c>
      <c r="BC1599" s="62">
        <v>0</v>
      </c>
      <c r="BD1599" s="90" t="s">
        <v>2320</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77001904</v>
      </c>
      <c r="BS1599" s="30"/>
      <c r="BT1599" s="30"/>
      <c r="BU1599" s="30"/>
      <c r="BV1599" s="30">
        <v>0</v>
      </c>
      <c r="BW1599" s="30">
        <v>0</v>
      </c>
      <c r="BX1599" s="30">
        <v>0</v>
      </c>
    </row>
    <row r="1600" ht="19.5" customHeight="1" spans="3:76">
      <c r="C1600" s="60">
        <v>77001903</v>
      </c>
      <c r="D1600" s="74" t="s">
        <v>1803</v>
      </c>
      <c r="E1600" s="28">
        <v>1</v>
      </c>
      <c r="F1600" s="12">
        <v>80000001</v>
      </c>
      <c r="G1600" s="28">
        <v>0</v>
      </c>
      <c r="H1600" s="28">
        <v>0</v>
      </c>
      <c r="I1600" s="60">
        <v>1</v>
      </c>
      <c r="J1600" s="60">
        <v>0</v>
      </c>
      <c r="K1600" s="60">
        <v>0</v>
      </c>
      <c r="L1600" s="28">
        <v>0</v>
      </c>
      <c r="M1600" s="28">
        <v>0</v>
      </c>
      <c r="N1600" s="28">
        <v>2</v>
      </c>
      <c r="O1600" s="28">
        <v>1</v>
      </c>
      <c r="P1600" s="28">
        <v>1</v>
      </c>
      <c r="Q1600" s="28">
        <v>1</v>
      </c>
      <c r="R1600" s="30">
        <v>1</v>
      </c>
      <c r="S1600" s="28">
        <v>0</v>
      </c>
      <c r="T1600" s="28">
        <v>1</v>
      </c>
      <c r="U1600" s="28">
        <v>1</v>
      </c>
      <c r="V1600" s="28">
        <v>0</v>
      </c>
      <c r="W1600" s="28">
        <v>0.8</v>
      </c>
      <c r="X1600" s="28"/>
      <c r="Y1600" s="28">
        <v>0</v>
      </c>
      <c r="Z1600" s="28">
        <v>0</v>
      </c>
      <c r="AA1600" s="28">
        <v>0</v>
      </c>
      <c r="AB1600" s="28">
        <v>0</v>
      </c>
      <c r="AC1600" s="28">
        <v>0</v>
      </c>
      <c r="AD1600" s="28">
        <v>1</v>
      </c>
      <c r="AE1600" s="28">
        <v>10</v>
      </c>
      <c r="AF1600" s="28">
        <v>2</v>
      </c>
      <c r="AG1600" s="28" t="s">
        <v>1902</v>
      </c>
      <c r="AH1600" s="30">
        <v>0</v>
      </c>
      <c r="AI1600" s="30">
        <v>2</v>
      </c>
      <c r="AJ1600" s="30">
        <v>0</v>
      </c>
      <c r="AK1600" s="30">
        <v>1.5</v>
      </c>
      <c r="AL1600" s="28">
        <v>0</v>
      </c>
      <c r="AM1600" s="28">
        <v>0.5</v>
      </c>
      <c r="AN1600" s="28">
        <v>0</v>
      </c>
      <c r="AO1600" s="28">
        <v>0.5</v>
      </c>
      <c r="AP1600" s="28">
        <v>500</v>
      </c>
      <c r="AQ1600" s="28">
        <v>0</v>
      </c>
      <c r="AR1600" s="28">
        <v>15</v>
      </c>
      <c r="AS1600" s="30">
        <v>0</v>
      </c>
      <c r="AT1600" s="232" t="s">
        <v>2321</v>
      </c>
      <c r="AU1600" s="160"/>
      <c r="AV1600" s="74" t="s">
        <v>171</v>
      </c>
      <c r="AW1600" s="28" t="s">
        <v>162</v>
      </c>
      <c r="AX1600" s="60">
        <v>0</v>
      </c>
      <c r="AY1600" s="60">
        <v>0</v>
      </c>
      <c r="AZ1600" s="202" t="s">
        <v>386</v>
      </c>
      <c r="BA1600" s="28">
        <v>0</v>
      </c>
      <c r="BB1600" s="62">
        <v>0</v>
      </c>
      <c r="BC1600" s="62">
        <v>0</v>
      </c>
      <c r="BD1600" s="90" t="s">
        <v>2322</v>
      </c>
      <c r="BE1600" s="28">
        <v>0</v>
      </c>
      <c r="BF1600" s="28">
        <v>0</v>
      </c>
      <c r="BG1600" s="28">
        <v>0</v>
      </c>
      <c r="BH1600" s="28">
        <v>0</v>
      </c>
      <c r="BI1600" s="28">
        <v>0</v>
      </c>
      <c r="BJ1600" s="28">
        <v>0</v>
      </c>
      <c r="BK1600" s="68">
        <v>0</v>
      </c>
      <c r="BL1600" s="30">
        <v>0</v>
      </c>
      <c r="BM1600" s="30">
        <v>0</v>
      </c>
      <c r="BN1600" s="30">
        <v>0</v>
      </c>
      <c r="BO1600" s="30">
        <v>0</v>
      </c>
      <c r="BP1600" s="30">
        <v>0</v>
      </c>
      <c r="BQ1600" s="30">
        <v>0</v>
      </c>
      <c r="BR1600" s="30">
        <v>0</v>
      </c>
      <c r="BS1600" s="30"/>
      <c r="BT1600" s="30"/>
      <c r="BU1600" s="30"/>
      <c r="BV1600" s="30">
        <v>0</v>
      </c>
      <c r="BW1600" s="30">
        <v>0</v>
      </c>
      <c r="BX1600" s="30">
        <v>0</v>
      </c>
    </row>
    <row r="1601" ht="20.1" customHeight="1" spans="3:76">
      <c r="C1601" s="60">
        <v>77001904</v>
      </c>
      <c r="D1601" s="74" t="s">
        <v>2202</v>
      </c>
      <c r="E1601" s="28">
        <v>1</v>
      </c>
      <c r="F1601" s="12">
        <v>80000001</v>
      </c>
      <c r="G1601" s="28">
        <v>0</v>
      </c>
      <c r="H1601" s="28">
        <v>0</v>
      </c>
      <c r="I1601" s="60">
        <v>1</v>
      </c>
      <c r="J1601" s="60">
        <v>0</v>
      </c>
      <c r="K1601" s="60">
        <v>0</v>
      </c>
      <c r="L1601" s="28">
        <v>0</v>
      </c>
      <c r="M1601" s="28">
        <v>0</v>
      </c>
      <c r="N1601" s="28">
        <v>2</v>
      </c>
      <c r="O1601" s="28">
        <v>3</v>
      </c>
      <c r="P1601" s="28">
        <v>0.2</v>
      </c>
      <c r="Q1601" s="28">
        <v>0</v>
      </c>
      <c r="R1601" s="30">
        <v>0</v>
      </c>
      <c r="S1601" s="28">
        <v>0</v>
      </c>
      <c r="T1601" s="28">
        <v>1</v>
      </c>
      <c r="U1601" s="28">
        <v>1</v>
      </c>
      <c r="V1601" s="28">
        <v>0</v>
      </c>
      <c r="W1601" s="28">
        <v>2</v>
      </c>
      <c r="X1601" s="28"/>
      <c r="Y1601" s="28">
        <v>0</v>
      </c>
      <c r="Z1601" s="28">
        <v>1</v>
      </c>
      <c r="AA1601" s="28">
        <v>0</v>
      </c>
      <c r="AB1601" s="28">
        <v>0</v>
      </c>
      <c r="AC1601" s="28">
        <v>0</v>
      </c>
      <c r="AD1601" s="28">
        <v>1</v>
      </c>
      <c r="AE1601" s="28">
        <v>0</v>
      </c>
      <c r="AF1601" s="28">
        <v>1</v>
      </c>
      <c r="AG1601" s="28">
        <v>5</v>
      </c>
      <c r="AH1601" s="30">
        <v>0</v>
      </c>
      <c r="AI1601" s="30">
        <v>1</v>
      </c>
      <c r="AJ1601" s="30">
        <v>0</v>
      </c>
      <c r="AK1601" s="30">
        <v>3</v>
      </c>
      <c r="AL1601" s="28">
        <v>0</v>
      </c>
      <c r="AM1601" s="28">
        <v>2.1</v>
      </c>
      <c r="AN1601" s="28">
        <v>0</v>
      </c>
      <c r="AO1601" s="28">
        <v>0.9</v>
      </c>
      <c r="AP1601" s="28">
        <v>3000</v>
      </c>
      <c r="AQ1601" s="28">
        <v>1</v>
      </c>
      <c r="AR1601" s="28">
        <v>0</v>
      </c>
      <c r="AS1601" s="30">
        <v>0</v>
      </c>
      <c r="AT1601" s="232" t="s">
        <v>2323</v>
      </c>
      <c r="AU1601" s="160"/>
      <c r="AV1601" s="74" t="s">
        <v>154</v>
      </c>
      <c r="AW1601" s="28" t="s">
        <v>162</v>
      </c>
      <c r="AX1601" s="60">
        <v>0</v>
      </c>
      <c r="AY1601" s="60">
        <v>77001902</v>
      </c>
      <c r="AZ1601" s="59" t="s">
        <v>156</v>
      </c>
      <c r="BA1601" s="28">
        <v>0</v>
      </c>
      <c r="BB1601" s="62">
        <v>0</v>
      </c>
      <c r="BC1601" s="62">
        <v>0</v>
      </c>
      <c r="BD1601" s="90" t="s">
        <v>2324</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19.5" customHeight="1" spans="3:76">
      <c r="C1602" s="60">
        <v>77001905</v>
      </c>
      <c r="D1602" s="74" t="s">
        <v>2325</v>
      </c>
      <c r="E1602" s="60">
        <v>1</v>
      </c>
      <c r="F1602" s="12">
        <v>80000001</v>
      </c>
      <c r="G1602" s="60">
        <v>0</v>
      </c>
      <c r="H1602" s="60">
        <v>0</v>
      </c>
      <c r="I1602" s="60">
        <v>1</v>
      </c>
      <c r="J1602" s="60">
        <v>0</v>
      </c>
      <c r="K1602" s="60">
        <v>0</v>
      </c>
      <c r="L1602" s="28">
        <v>0</v>
      </c>
      <c r="M1602" s="28">
        <v>0</v>
      </c>
      <c r="N1602" s="68">
        <v>2</v>
      </c>
      <c r="O1602" s="28">
        <v>2</v>
      </c>
      <c r="P1602" s="28">
        <v>0.6</v>
      </c>
      <c r="Q1602" s="28">
        <v>0</v>
      </c>
      <c r="R1602" s="30">
        <v>0</v>
      </c>
      <c r="S1602" s="28">
        <v>0</v>
      </c>
      <c r="T1602" s="28">
        <v>1</v>
      </c>
      <c r="U1602" s="28">
        <v>1</v>
      </c>
      <c r="V1602" s="28">
        <v>0</v>
      </c>
      <c r="W1602" s="28">
        <v>0</v>
      </c>
      <c r="X1602" s="28"/>
      <c r="Y1602" s="28">
        <v>0</v>
      </c>
      <c r="Z1602" s="28">
        <v>0</v>
      </c>
      <c r="AA1602" s="28">
        <v>0</v>
      </c>
      <c r="AB1602" s="28">
        <v>0</v>
      </c>
      <c r="AC1602" s="68">
        <v>0</v>
      </c>
      <c r="AD1602" s="28">
        <v>1</v>
      </c>
      <c r="AE1602" s="28">
        <v>60</v>
      </c>
      <c r="AF1602" s="28">
        <v>1</v>
      </c>
      <c r="AG1602" s="28">
        <v>2</v>
      </c>
      <c r="AH1602" s="30">
        <v>1</v>
      </c>
      <c r="AI1602" s="30">
        <v>1</v>
      </c>
      <c r="AJ1602" s="30">
        <v>0</v>
      </c>
      <c r="AK1602" s="30">
        <v>0</v>
      </c>
      <c r="AL1602" s="28">
        <v>0</v>
      </c>
      <c r="AM1602" s="28">
        <v>0</v>
      </c>
      <c r="AN1602" s="28">
        <v>0</v>
      </c>
      <c r="AO1602" s="28">
        <v>0</v>
      </c>
      <c r="AP1602" s="28">
        <v>1000</v>
      </c>
      <c r="AQ1602" s="28">
        <v>0</v>
      </c>
      <c r="AR1602" s="28">
        <v>0</v>
      </c>
      <c r="AS1602" s="30">
        <v>0</v>
      </c>
      <c r="AT1602" s="232" t="s">
        <v>2326</v>
      </c>
      <c r="AU1602" s="160"/>
      <c r="AV1602" s="59" t="s">
        <v>154</v>
      </c>
      <c r="AW1602" s="28" t="s">
        <v>155</v>
      </c>
      <c r="AX1602" s="60">
        <v>0</v>
      </c>
      <c r="AY1602" s="60">
        <v>0</v>
      </c>
      <c r="AZ1602" s="74" t="s">
        <v>1179</v>
      </c>
      <c r="BA1602" s="28" t="s">
        <v>2327</v>
      </c>
      <c r="BB1602" s="62">
        <v>0</v>
      </c>
      <c r="BC1602" s="62">
        <v>0</v>
      </c>
      <c r="BD1602" s="90" t="s">
        <v>2328</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20.1" customHeight="1" spans="3:76">
      <c r="C1603" s="60">
        <v>77001906</v>
      </c>
      <c r="D1603" s="74" t="s">
        <v>2329</v>
      </c>
      <c r="E1603" s="28">
        <v>1</v>
      </c>
      <c r="F1603" s="12">
        <v>80000001</v>
      </c>
      <c r="G1603" s="28">
        <v>0</v>
      </c>
      <c r="H1603" s="28">
        <v>0</v>
      </c>
      <c r="I1603" s="60">
        <v>1</v>
      </c>
      <c r="J1603" s="60">
        <v>0</v>
      </c>
      <c r="K1603" s="60">
        <v>0</v>
      </c>
      <c r="L1603" s="28">
        <v>0</v>
      </c>
      <c r="M1603" s="28">
        <v>0</v>
      </c>
      <c r="N1603" s="28">
        <v>2</v>
      </c>
      <c r="O1603" s="28">
        <v>1</v>
      </c>
      <c r="P1603" s="28">
        <v>0.2</v>
      </c>
      <c r="Q1603" s="28">
        <v>0</v>
      </c>
      <c r="R1603" s="30">
        <v>0</v>
      </c>
      <c r="S1603" s="28">
        <v>0</v>
      </c>
      <c r="T1603" s="28">
        <v>1</v>
      </c>
      <c r="U1603" s="28">
        <v>1</v>
      </c>
      <c r="V1603" s="28">
        <v>0</v>
      </c>
      <c r="W1603" s="28">
        <v>0</v>
      </c>
      <c r="X1603" s="28"/>
      <c r="Y1603" s="28">
        <v>0</v>
      </c>
      <c r="Z1603" s="28">
        <v>1</v>
      </c>
      <c r="AA1603" s="28">
        <v>0</v>
      </c>
      <c r="AB1603" s="28">
        <v>0</v>
      </c>
      <c r="AC1603" s="28">
        <v>0</v>
      </c>
      <c r="AD1603" s="28">
        <v>1</v>
      </c>
      <c r="AE1603" s="28">
        <v>24</v>
      </c>
      <c r="AF1603" s="28">
        <v>1</v>
      </c>
      <c r="AG1603" s="28">
        <v>3</v>
      </c>
      <c r="AH1603" s="30">
        <v>0</v>
      </c>
      <c r="AI1603" s="30">
        <v>1</v>
      </c>
      <c r="AJ1603" s="30">
        <v>0</v>
      </c>
      <c r="AK1603" s="30">
        <v>3</v>
      </c>
      <c r="AL1603" s="28">
        <v>0</v>
      </c>
      <c r="AM1603" s="28">
        <v>0</v>
      </c>
      <c r="AN1603" s="28">
        <v>0</v>
      </c>
      <c r="AO1603" s="28">
        <v>0</v>
      </c>
      <c r="AP1603" s="28">
        <v>0</v>
      </c>
      <c r="AQ1603" s="28">
        <v>0</v>
      </c>
      <c r="AR1603" s="28">
        <v>0</v>
      </c>
      <c r="AS1603" s="233" t="s">
        <v>2330</v>
      </c>
      <c r="AT1603" s="160">
        <v>0</v>
      </c>
      <c r="AU1603" s="160"/>
      <c r="AV1603" s="74" t="s">
        <v>153</v>
      </c>
      <c r="AW1603" s="28" t="s">
        <v>162</v>
      </c>
      <c r="AX1603" s="60">
        <v>0</v>
      </c>
      <c r="AY1603" s="60">
        <v>77001901</v>
      </c>
      <c r="AZ1603" s="59" t="s">
        <v>156</v>
      </c>
      <c r="BA1603" s="28">
        <v>0</v>
      </c>
      <c r="BB1603" s="62">
        <v>0</v>
      </c>
      <c r="BC1603" s="62">
        <v>0</v>
      </c>
      <c r="BD1603" s="90" t="s">
        <v>2331</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19.5" customHeight="1" spans="3:76">
      <c r="C1604" s="60">
        <v>77001907</v>
      </c>
      <c r="D1604" s="74" t="s">
        <v>2332</v>
      </c>
      <c r="E1604" s="28">
        <v>1</v>
      </c>
      <c r="F1604" s="12">
        <v>80000001</v>
      </c>
      <c r="G1604" s="28">
        <v>0</v>
      </c>
      <c r="H1604" s="28">
        <v>0</v>
      </c>
      <c r="I1604" s="60">
        <v>1</v>
      </c>
      <c r="J1604" s="60">
        <v>0</v>
      </c>
      <c r="K1604" s="60">
        <v>0</v>
      </c>
      <c r="L1604" s="28">
        <v>0</v>
      </c>
      <c r="M1604" s="28">
        <v>0</v>
      </c>
      <c r="N1604" s="28">
        <v>2</v>
      </c>
      <c r="O1604" s="28">
        <v>16</v>
      </c>
      <c r="P1604" s="28">
        <v>6</v>
      </c>
      <c r="Q1604" s="28">
        <v>0</v>
      </c>
      <c r="R1604" s="30">
        <v>0</v>
      </c>
      <c r="S1604" s="28">
        <v>0</v>
      </c>
      <c r="T1604" s="28">
        <v>1</v>
      </c>
      <c r="U1604" s="28">
        <v>1</v>
      </c>
      <c r="V1604" s="28">
        <v>0</v>
      </c>
      <c r="W1604" s="28">
        <v>0</v>
      </c>
      <c r="X1604" s="28"/>
      <c r="Y1604" s="28">
        <v>0</v>
      </c>
      <c r="Z1604" s="28">
        <v>0</v>
      </c>
      <c r="AA1604" s="28">
        <v>0</v>
      </c>
      <c r="AB1604" s="28">
        <v>0</v>
      </c>
      <c r="AC1604" s="28">
        <v>0</v>
      </c>
      <c r="AD1604" s="28">
        <v>1</v>
      </c>
      <c r="AE1604" s="28">
        <v>0</v>
      </c>
      <c r="AF1604" s="28">
        <v>2</v>
      </c>
      <c r="AG1604" s="28" t="s">
        <v>1902</v>
      </c>
      <c r="AH1604" s="30">
        <v>0</v>
      </c>
      <c r="AI1604" s="30">
        <v>2</v>
      </c>
      <c r="AJ1604" s="30">
        <v>0</v>
      </c>
      <c r="AK1604" s="30">
        <v>1.5</v>
      </c>
      <c r="AL1604" s="28">
        <v>0</v>
      </c>
      <c r="AM1604" s="28">
        <v>0</v>
      </c>
      <c r="AN1604" s="28">
        <v>0</v>
      </c>
      <c r="AO1604" s="28">
        <v>0.3</v>
      </c>
      <c r="AP1604" s="28">
        <v>300</v>
      </c>
      <c r="AQ1604" s="28">
        <v>0</v>
      </c>
      <c r="AR1604" s="28">
        <v>15</v>
      </c>
      <c r="AS1604" s="30">
        <v>97009010</v>
      </c>
      <c r="AT1604" s="160">
        <v>0</v>
      </c>
      <c r="AU1604" s="160"/>
      <c r="AV1604" s="74" t="s">
        <v>171</v>
      </c>
      <c r="AW1604" s="28" t="s">
        <v>162</v>
      </c>
      <c r="AX1604" s="60">
        <v>0</v>
      </c>
      <c r="AY1604" s="60">
        <v>0</v>
      </c>
      <c r="AZ1604" s="202" t="s">
        <v>386</v>
      </c>
      <c r="BA1604" s="28">
        <v>1</v>
      </c>
      <c r="BB1604" s="62">
        <v>0</v>
      </c>
      <c r="BC1604" s="62">
        <v>0</v>
      </c>
      <c r="BD1604" s="90" t="s">
        <v>2333</v>
      </c>
      <c r="BE1604" s="28">
        <v>0</v>
      </c>
      <c r="BF1604" s="28">
        <v>0</v>
      </c>
      <c r="BG1604" s="28">
        <v>0</v>
      </c>
      <c r="BH1604" s="28">
        <v>0</v>
      </c>
      <c r="BI1604" s="28">
        <v>0</v>
      </c>
      <c r="BJ1604" s="28">
        <v>0</v>
      </c>
      <c r="BK1604" s="68">
        <v>0</v>
      </c>
      <c r="BL1604" s="30">
        <v>0</v>
      </c>
      <c r="BM1604" s="30">
        <v>0</v>
      </c>
      <c r="BN1604" s="30">
        <v>0</v>
      </c>
      <c r="BO1604" s="30">
        <v>0</v>
      </c>
      <c r="BP1604" s="30">
        <v>0</v>
      </c>
      <c r="BQ1604" s="30">
        <v>1</v>
      </c>
      <c r="BR1604" s="30">
        <v>77001908</v>
      </c>
      <c r="BS1604" s="30"/>
      <c r="BT1604" s="30"/>
      <c r="BU1604" s="30"/>
      <c r="BV1604" s="30">
        <v>0</v>
      </c>
      <c r="BW1604" s="30">
        <v>0</v>
      </c>
      <c r="BX1604" s="30">
        <v>0</v>
      </c>
    </row>
    <row r="1605" ht="20.1" customHeight="1" spans="3:76">
      <c r="C1605" s="60">
        <v>77001908</v>
      </c>
      <c r="D1605" s="74" t="s">
        <v>2334</v>
      </c>
      <c r="E1605" s="28">
        <v>1</v>
      </c>
      <c r="F1605" s="12">
        <v>80000001</v>
      </c>
      <c r="G1605" s="28">
        <v>0</v>
      </c>
      <c r="H1605" s="28">
        <v>0</v>
      </c>
      <c r="I1605" s="60">
        <v>1</v>
      </c>
      <c r="J1605" s="60">
        <v>0</v>
      </c>
      <c r="K1605" s="60">
        <v>0</v>
      </c>
      <c r="L1605" s="28">
        <v>0</v>
      </c>
      <c r="M1605" s="28">
        <v>0</v>
      </c>
      <c r="N1605" s="28">
        <v>2</v>
      </c>
      <c r="O1605" s="28">
        <v>1</v>
      </c>
      <c r="P1605" s="28">
        <v>0.2</v>
      </c>
      <c r="Q1605" s="28">
        <v>0</v>
      </c>
      <c r="R1605" s="30">
        <v>0</v>
      </c>
      <c r="S1605" s="28">
        <v>0</v>
      </c>
      <c r="T1605" s="28">
        <v>1</v>
      </c>
      <c r="U1605" s="28">
        <v>1</v>
      </c>
      <c r="V1605" s="28">
        <v>0</v>
      </c>
      <c r="W1605" s="28">
        <v>0.5</v>
      </c>
      <c r="X1605" s="28"/>
      <c r="Y1605" s="28">
        <v>0</v>
      </c>
      <c r="Z1605" s="28">
        <v>1</v>
      </c>
      <c r="AA1605" s="28">
        <v>0</v>
      </c>
      <c r="AB1605" s="28">
        <v>0</v>
      </c>
      <c r="AC1605" s="28">
        <v>0</v>
      </c>
      <c r="AD1605" s="28">
        <v>1</v>
      </c>
      <c r="AE1605" s="28">
        <v>0</v>
      </c>
      <c r="AF1605" s="28">
        <v>1</v>
      </c>
      <c r="AG1605" s="28">
        <v>3</v>
      </c>
      <c r="AH1605" s="30">
        <v>0</v>
      </c>
      <c r="AI1605" s="30">
        <v>1</v>
      </c>
      <c r="AJ1605" s="30">
        <v>0</v>
      </c>
      <c r="AK1605" s="30">
        <v>3</v>
      </c>
      <c r="AL1605" s="28">
        <v>0</v>
      </c>
      <c r="AM1605" s="28">
        <v>0</v>
      </c>
      <c r="AN1605" s="28">
        <v>0</v>
      </c>
      <c r="AO1605" s="28">
        <v>0.5</v>
      </c>
      <c r="AP1605" s="28">
        <v>3000</v>
      </c>
      <c r="AQ1605" s="28">
        <v>0.5</v>
      </c>
      <c r="AR1605" s="28">
        <v>0</v>
      </c>
      <c r="AS1605" s="30">
        <v>0</v>
      </c>
      <c r="AT1605" s="232" t="s">
        <v>2321</v>
      </c>
      <c r="AU1605" s="160"/>
      <c r="AV1605" s="74" t="s">
        <v>153</v>
      </c>
      <c r="AW1605" s="28" t="s">
        <v>162</v>
      </c>
      <c r="AX1605" s="60">
        <v>0</v>
      </c>
      <c r="AY1605" s="60">
        <v>77001907</v>
      </c>
      <c r="AZ1605" s="59" t="s">
        <v>156</v>
      </c>
      <c r="BA1605" s="28">
        <v>0</v>
      </c>
      <c r="BB1605" s="62">
        <v>0</v>
      </c>
      <c r="BC1605" s="62">
        <v>0</v>
      </c>
      <c r="BD1605" s="90" t="s">
        <v>2202</v>
      </c>
      <c r="BE1605" s="28">
        <v>0</v>
      </c>
      <c r="BF1605" s="28">
        <v>0</v>
      </c>
      <c r="BG1605" s="28">
        <v>0</v>
      </c>
      <c r="BH1605" s="28">
        <v>0</v>
      </c>
      <c r="BI1605" s="28">
        <v>0</v>
      </c>
      <c r="BJ1605" s="28">
        <v>0</v>
      </c>
      <c r="BK1605" s="68">
        <v>0</v>
      </c>
      <c r="BL1605" s="30">
        <v>0</v>
      </c>
      <c r="BM1605" s="30">
        <v>0</v>
      </c>
      <c r="BN1605" s="30">
        <v>0</v>
      </c>
      <c r="BO1605" s="30">
        <v>0</v>
      </c>
      <c r="BP1605" s="30">
        <v>0</v>
      </c>
      <c r="BQ1605" s="30">
        <v>0</v>
      </c>
      <c r="BR1605" s="30">
        <v>0</v>
      </c>
      <c r="BS1605" s="30"/>
      <c r="BT1605" s="30"/>
      <c r="BU1605" s="30"/>
      <c r="BV1605" s="30">
        <v>0</v>
      </c>
      <c r="BW1605" s="30">
        <v>0</v>
      </c>
      <c r="BX1605" s="30">
        <v>0</v>
      </c>
    </row>
    <row r="1606" ht="19.5" customHeight="1" spans="3:76">
      <c r="C1606" s="60">
        <v>77001909</v>
      </c>
      <c r="D1606" s="74" t="s">
        <v>2335</v>
      </c>
      <c r="E1606" s="60">
        <v>1</v>
      </c>
      <c r="F1606" s="12">
        <v>80000001</v>
      </c>
      <c r="G1606" s="60">
        <v>0</v>
      </c>
      <c r="H1606" s="60">
        <v>0</v>
      </c>
      <c r="I1606" s="60">
        <v>1</v>
      </c>
      <c r="J1606" s="60">
        <v>0</v>
      </c>
      <c r="K1606" s="60">
        <v>0</v>
      </c>
      <c r="L1606" s="28">
        <v>0</v>
      </c>
      <c r="M1606" s="28">
        <v>0</v>
      </c>
      <c r="N1606" s="28">
        <v>2</v>
      </c>
      <c r="O1606" s="28">
        <v>16</v>
      </c>
      <c r="P1606" s="28">
        <v>5</v>
      </c>
      <c r="Q1606" s="28">
        <v>0</v>
      </c>
      <c r="R1606" s="30">
        <v>0</v>
      </c>
      <c r="S1606" s="28">
        <v>0</v>
      </c>
      <c r="T1606" s="28">
        <v>1</v>
      </c>
      <c r="U1606" s="28">
        <v>2</v>
      </c>
      <c r="V1606" s="28">
        <v>0</v>
      </c>
      <c r="W1606" s="28">
        <v>1</v>
      </c>
      <c r="X1606" s="28"/>
      <c r="Y1606" s="28">
        <v>0</v>
      </c>
      <c r="Z1606" s="28">
        <v>1</v>
      </c>
      <c r="AA1606" s="28">
        <v>0</v>
      </c>
      <c r="AB1606" s="28">
        <v>0</v>
      </c>
      <c r="AC1606" s="28">
        <v>0</v>
      </c>
      <c r="AD1606" s="28">
        <v>1</v>
      </c>
      <c r="AE1606" s="28">
        <v>0</v>
      </c>
      <c r="AF1606" s="28">
        <v>2</v>
      </c>
      <c r="AG1606" s="28" t="s">
        <v>2336</v>
      </c>
      <c r="AH1606" s="30">
        <v>0</v>
      </c>
      <c r="AI1606" s="30">
        <v>2</v>
      </c>
      <c r="AJ1606" s="30">
        <v>0</v>
      </c>
      <c r="AK1606" s="30">
        <v>4</v>
      </c>
      <c r="AL1606" s="28">
        <v>0</v>
      </c>
      <c r="AM1606" s="28">
        <v>1</v>
      </c>
      <c r="AN1606" s="28">
        <v>0</v>
      </c>
      <c r="AO1606" s="28">
        <v>1</v>
      </c>
      <c r="AP1606" s="28">
        <v>9000</v>
      </c>
      <c r="AQ1606" s="28">
        <v>0</v>
      </c>
      <c r="AR1606" s="28">
        <v>10</v>
      </c>
      <c r="AS1606" s="161">
        <v>0</v>
      </c>
      <c r="AT1606" s="232" t="s">
        <v>2321</v>
      </c>
      <c r="AU1606" s="160"/>
      <c r="AV1606" s="74" t="s">
        <v>189</v>
      </c>
      <c r="AW1606" s="28" t="s">
        <v>159</v>
      </c>
      <c r="AX1606" s="60">
        <v>10000007</v>
      </c>
      <c r="AY1606" s="60">
        <v>77001908</v>
      </c>
      <c r="AZ1606" s="74" t="s">
        <v>194</v>
      </c>
      <c r="BA1606" s="28" t="s">
        <v>2337</v>
      </c>
      <c r="BB1606" s="62">
        <v>0</v>
      </c>
      <c r="BC1606" s="62">
        <v>1</v>
      </c>
      <c r="BD1606" s="90" t="s">
        <v>2338</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77001910</v>
      </c>
      <c r="D1607" s="74" t="s">
        <v>2339</v>
      </c>
      <c r="E1607" s="28">
        <v>1</v>
      </c>
      <c r="F1607" s="12">
        <v>80000001</v>
      </c>
      <c r="G1607" s="28">
        <v>0</v>
      </c>
      <c r="H1607" s="28">
        <v>0</v>
      </c>
      <c r="I1607" s="60">
        <v>1</v>
      </c>
      <c r="J1607" s="60">
        <v>0</v>
      </c>
      <c r="K1607" s="60">
        <v>0</v>
      </c>
      <c r="L1607" s="28">
        <v>0</v>
      </c>
      <c r="M1607" s="28">
        <v>0</v>
      </c>
      <c r="N1607" s="28">
        <v>2</v>
      </c>
      <c r="O1607" s="28">
        <v>2</v>
      </c>
      <c r="P1607" s="28">
        <v>0.8</v>
      </c>
      <c r="Q1607" s="28">
        <v>0</v>
      </c>
      <c r="R1607" s="30">
        <v>3</v>
      </c>
      <c r="S1607" s="28">
        <v>0</v>
      </c>
      <c r="T1607" s="28">
        <v>1</v>
      </c>
      <c r="U1607" s="28">
        <v>1</v>
      </c>
      <c r="V1607" s="28">
        <v>0</v>
      </c>
      <c r="W1607" s="28">
        <v>0</v>
      </c>
      <c r="X1607" s="28"/>
      <c r="Y1607" s="28">
        <v>0</v>
      </c>
      <c r="Z1607" s="28">
        <v>0</v>
      </c>
      <c r="AA1607" s="28">
        <v>0</v>
      </c>
      <c r="AB1607" s="28">
        <v>0</v>
      </c>
      <c r="AC1607" s="28">
        <v>0</v>
      </c>
      <c r="AD1607" s="28">
        <v>1</v>
      </c>
      <c r="AE1607" s="28">
        <v>12</v>
      </c>
      <c r="AF1607" s="28">
        <v>2</v>
      </c>
      <c r="AG1607" s="28" t="s">
        <v>152</v>
      </c>
      <c r="AH1607" s="30">
        <v>0</v>
      </c>
      <c r="AI1607" s="30">
        <v>2</v>
      </c>
      <c r="AJ1607" s="30">
        <v>0</v>
      </c>
      <c r="AK1607" s="30">
        <v>1.5</v>
      </c>
      <c r="AL1607" s="28">
        <v>0</v>
      </c>
      <c r="AM1607" s="28">
        <v>0</v>
      </c>
      <c r="AN1607" s="28">
        <v>0</v>
      </c>
      <c r="AO1607" s="28">
        <v>0.3</v>
      </c>
      <c r="AP1607" s="28">
        <v>300</v>
      </c>
      <c r="AQ1607" s="28">
        <v>0</v>
      </c>
      <c r="AR1607" s="28">
        <v>20</v>
      </c>
      <c r="AS1607" s="30">
        <v>0</v>
      </c>
      <c r="AT1607" s="232" t="s">
        <v>2321</v>
      </c>
      <c r="AU1607" s="160"/>
      <c r="AV1607" s="74" t="s">
        <v>171</v>
      </c>
      <c r="AW1607" s="28" t="s">
        <v>162</v>
      </c>
      <c r="AX1607" s="60">
        <v>0</v>
      </c>
      <c r="AY1607" s="60">
        <v>0</v>
      </c>
      <c r="AZ1607" s="202" t="s">
        <v>386</v>
      </c>
      <c r="BA1607" s="28">
        <v>0</v>
      </c>
      <c r="BB1607" s="62">
        <v>0</v>
      </c>
      <c r="BC1607" s="62">
        <v>0</v>
      </c>
      <c r="BD1607" s="90" t="s">
        <v>2340</v>
      </c>
      <c r="BE1607" s="28">
        <v>0</v>
      </c>
      <c r="BF1607" s="28">
        <v>0</v>
      </c>
      <c r="BG1607" s="28">
        <v>0</v>
      </c>
      <c r="BH1607" s="28">
        <v>0</v>
      </c>
      <c r="BI1607" s="28">
        <v>0</v>
      </c>
      <c r="BJ1607" s="28">
        <v>0</v>
      </c>
      <c r="BK1607" s="68">
        <v>0</v>
      </c>
      <c r="BL1607" s="30">
        <v>0</v>
      </c>
      <c r="BM1607" s="30">
        <v>0</v>
      </c>
      <c r="BN1607" s="30">
        <v>0</v>
      </c>
      <c r="BO1607" s="30">
        <v>0</v>
      </c>
      <c r="BP1607" s="30">
        <v>0</v>
      </c>
      <c r="BQ1607" s="30">
        <v>0</v>
      </c>
      <c r="BR1607" s="30">
        <v>77001911</v>
      </c>
      <c r="BS1607" s="30"/>
      <c r="BT1607" s="30"/>
      <c r="BU1607" s="30"/>
      <c r="BV1607" s="30">
        <v>0</v>
      </c>
      <c r="BW1607" s="30">
        <v>0</v>
      </c>
      <c r="BX1607" s="30">
        <v>0</v>
      </c>
    </row>
    <row r="1608" ht="20.1" customHeight="1" spans="3:76">
      <c r="C1608" s="60">
        <v>77001911</v>
      </c>
      <c r="D1608" s="74" t="s">
        <v>2202</v>
      </c>
      <c r="E1608" s="28">
        <v>1</v>
      </c>
      <c r="F1608" s="12">
        <v>80000001</v>
      </c>
      <c r="G1608" s="28">
        <v>0</v>
      </c>
      <c r="H1608" s="28">
        <v>0</v>
      </c>
      <c r="I1608" s="60">
        <v>1</v>
      </c>
      <c r="J1608" s="60">
        <v>0</v>
      </c>
      <c r="K1608" s="60">
        <v>0</v>
      </c>
      <c r="L1608" s="28">
        <v>0</v>
      </c>
      <c r="M1608" s="28">
        <v>0</v>
      </c>
      <c r="N1608" s="28">
        <v>2</v>
      </c>
      <c r="O1608" s="28">
        <v>3</v>
      </c>
      <c r="P1608" s="28">
        <v>0.2</v>
      </c>
      <c r="Q1608" s="28">
        <v>0</v>
      </c>
      <c r="R1608" s="30">
        <v>0</v>
      </c>
      <c r="S1608" s="28">
        <v>0</v>
      </c>
      <c r="T1608" s="28">
        <v>1</v>
      </c>
      <c r="U1608" s="28">
        <v>1</v>
      </c>
      <c r="V1608" s="28">
        <v>0</v>
      </c>
      <c r="W1608" s="28">
        <v>1.5</v>
      </c>
      <c r="X1608" s="28"/>
      <c r="Y1608" s="28">
        <v>0</v>
      </c>
      <c r="Z1608" s="28">
        <v>1</v>
      </c>
      <c r="AA1608" s="28">
        <v>0</v>
      </c>
      <c r="AB1608" s="28">
        <v>0</v>
      </c>
      <c r="AC1608" s="28">
        <v>0</v>
      </c>
      <c r="AD1608" s="28">
        <v>1</v>
      </c>
      <c r="AE1608" s="28">
        <v>0</v>
      </c>
      <c r="AF1608" s="28">
        <v>1</v>
      </c>
      <c r="AG1608" s="28">
        <v>6</v>
      </c>
      <c r="AH1608" s="30">
        <v>0</v>
      </c>
      <c r="AI1608" s="30">
        <v>1</v>
      </c>
      <c r="AJ1608" s="30">
        <v>0</v>
      </c>
      <c r="AK1608" s="30">
        <v>3</v>
      </c>
      <c r="AL1608" s="28">
        <v>0</v>
      </c>
      <c r="AM1608" s="28">
        <v>0</v>
      </c>
      <c r="AN1608" s="28">
        <v>0</v>
      </c>
      <c r="AO1608" s="28">
        <v>1</v>
      </c>
      <c r="AP1608" s="28">
        <v>3000</v>
      </c>
      <c r="AQ1608" s="28">
        <v>1</v>
      </c>
      <c r="AR1608" s="28">
        <v>0</v>
      </c>
      <c r="AS1608" s="30">
        <v>0</v>
      </c>
      <c r="AT1608" s="232" t="s">
        <v>2341</v>
      </c>
      <c r="AU1608" s="160"/>
      <c r="AV1608" s="74" t="s">
        <v>153</v>
      </c>
      <c r="AW1608" s="28" t="s">
        <v>162</v>
      </c>
      <c r="AX1608" s="60">
        <v>0</v>
      </c>
      <c r="AY1608" s="60">
        <v>77001903</v>
      </c>
      <c r="AZ1608" s="59" t="s">
        <v>156</v>
      </c>
      <c r="BA1608" s="28">
        <v>0</v>
      </c>
      <c r="BB1608" s="62">
        <v>0</v>
      </c>
      <c r="BC1608" s="62">
        <v>0</v>
      </c>
      <c r="BD1608" s="90" t="s">
        <v>2202</v>
      </c>
      <c r="BE1608" s="28">
        <v>0</v>
      </c>
      <c r="BF1608" s="28">
        <v>0</v>
      </c>
      <c r="BG1608" s="28">
        <v>0</v>
      </c>
      <c r="BH1608" s="28">
        <v>0</v>
      </c>
      <c r="BI1608" s="28">
        <v>0</v>
      </c>
      <c r="BJ1608" s="28">
        <v>0</v>
      </c>
      <c r="BK1608" s="68">
        <v>0</v>
      </c>
      <c r="BL1608" s="30">
        <v>0</v>
      </c>
      <c r="BM1608" s="30">
        <v>0</v>
      </c>
      <c r="BN1608" s="30">
        <v>0</v>
      </c>
      <c r="BO1608" s="30">
        <v>0</v>
      </c>
      <c r="BP1608" s="30">
        <v>0</v>
      </c>
      <c r="BQ1608" s="30">
        <v>0</v>
      </c>
      <c r="BR1608" s="30">
        <v>0</v>
      </c>
      <c r="BS1608" s="30"/>
      <c r="BT1608" s="30"/>
      <c r="BU1608" s="30"/>
      <c r="BV1608" s="30">
        <v>0</v>
      </c>
      <c r="BW1608" s="30">
        <v>0</v>
      </c>
      <c r="BX1608" s="30">
        <v>0</v>
      </c>
    </row>
    <row r="1609" ht="20.1" customHeight="1" spans="3:76">
      <c r="C1609" s="60">
        <v>77001912</v>
      </c>
      <c r="D1609" s="74" t="s">
        <v>2342</v>
      </c>
      <c r="E1609" s="28">
        <v>1</v>
      </c>
      <c r="F1609" s="12">
        <v>80000001</v>
      </c>
      <c r="G1609" s="28">
        <v>0</v>
      </c>
      <c r="H1609" s="28">
        <v>0</v>
      </c>
      <c r="I1609" s="60">
        <v>1</v>
      </c>
      <c r="J1609" s="28">
        <v>0</v>
      </c>
      <c r="K1609" s="28">
        <v>0</v>
      </c>
      <c r="L1609" s="28">
        <v>0</v>
      </c>
      <c r="M1609" s="28">
        <v>0</v>
      </c>
      <c r="N1609" s="28">
        <v>2</v>
      </c>
      <c r="O1609" s="28">
        <v>1</v>
      </c>
      <c r="P1609" s="28">
        <v>0.1</v>
      </c>
      <c r="Q1609" s="28">
        <v>0</v>
      </c>
      <c r="R1609" s="30">
        <v>0</v>
      </c>
      <c r="S1609" s="28">
        <v>0</v>
      </c>
      <c r="T1609" s="28">
        <v>1</v>
      </c>
      <c r="U1609" s="28">
        <v>1</v>
      </c>
      <c r="V1609" s="28">
        <v>0</v>
      </c>
      <c r="W1609" s="28">
        <v>1</v>
      </c>
      <c r="X1609" s="28"/>
      <c r="Y1609" s="28">
        <v>0</v>
      </c>
      <c r="Z1609" s="28">
        <v>1</v>
      </c>
      <c r="AA1609" s="28">
        <v>0</v>
      </c>
      <c r="AB1609" s="28">
        <v>0</v>
      </c>
      <c r="AC1609" s="28">
        <v>0</v>
      </c>
      <c r="AD1609" s="28">
        <v>1</v>
      </c>
      <c r="AE1609" s="28">
        <v>0</v>
      </c>
      <c r="AF1609" s="28">
        <v>1</v>
      </c>
      <c r="AG1609" s="28">
        <v>3</v>
      </c>
      <c r="AH1609" s="30">
        <v>0</v>
      </c>
      <c r="AI1609" s="30">
        <v>1</v>
      </c>
      <c r="AJ1609" s="30">
        <v>0</v>
      </c>
      <c r="AK1609" s="30">
        <v>2</v>
      </c>
      <c r="AL1609" s="28">
        <v>0</v>
      </c>
      <c r="AM1609" s="28">
        <v>0</v>
      </c>
      <c r="AN1609" s="28">
        <v>0</v>
      </c>
      <c r="AO1609" s="28">
        <v>0.5</v>
      </c>
      <c r="AP1609" s="28">
        <v>600</v>
      </c>
      <c r="AQ1609" s="28">
        <v>0.5</v>
      </c>
      <c r="AR1609" s="28">
        <v>0</v>
      </c>
      <c r="AS1609" s="30">
        <v>0</v>
      </c>
      <c r="AT1609" s="28">
        <v>0</v>
      </c>
      <c r="AU1609" s="28"/>
      <c r="AV1609" s="74" t="s">
        <v>153</v>
      </c>
      <c r="AW1609" s="28" t="s">
        <v>159</v>
      </c>
      <c r="AX1609" s="60">
        <v>10000001</v>
      </c>
      <c r="AY1609" s="60">
        <v>77001904</v>
      </c>
      <c r="AZ1609" s="74" t="s">
        <v>1904</v>
      </c>
      <c r="BA1609" s="28">
        <v>0</v>
      </c>
      <c r="BB1609" s="62">
        <v>0</v>
      </c>
      <c r="BC1609" s="62">
        <v>0</v>
      </c>
      <c r="BD1609" s="94" t="s">
        <v>2343</v>
      </c>
      <c r="BE1609" s="28">
        <v>0</v>
      </c>
      <c r="BF1609" s="28">
        <v>0</v>
      </c>
      <c r="BG1609" s="28">
        <v>0</v>
      </c>
      <c r="BH1609" s="28">
        <v>0</v>
      </c>
      <c r="BI1609" s="28">
        <v>0</v>
      </c>
      <c r="BJ1609" s="28">
        <v>0</v>
      </c>
      <c r="BK1609" s="68">
        <v>0</v>
      </c>
      <c r="BL1609" s="30">
        <v>0</v>
      </c>
      <c r="BM1609" s="30">
        <v>0</v>
      </c>
      <c r="BN1609" s="30">
        <v>0</v>
      </c>
      <c r="BO1609" s="30">
        <v>0</v>
      </c>
      <c r="BP1609" s="30">
        <v>0</v>
      </c>
      <c r="BQ1609" s="30">
        <v>0</v>
      </c>
      <c r="BR1609" s="30">
        <v>77001913</v>
      </c>
      <c r="BS1609" s="30"/>
      <c r="BT1609" s="30"/>
      <c r="BU1609" s="30"/>
      <c r="BV1609" s="30">
        <v>0</v>
      </c>
      <c r="BW1609" s="30">
        <v>0</v>
      </c>
      <c r="BX1609" s="30">
        <v>0</v>
      </c>
    </row>
    <row r="1610" ht="20.1" customHeight="1" spans="3:76">
      <c r="C1610" s="60">
        <v>77001913</v>
      </c>
      <c r="D1610" s="74" t="s">
        <v>151</v>
      </c>
      <c r="E1610" s="60">
        <v>1</v>
      </c>
      <c r="F1610" s="12">
        <v>80000001</v>
      </c>
      <c r="G1610" s="60">
        <v>0</v>
      </c>
      <c r="H1610" s="60">
        <v>0</v>
      </c>
      <c r="I1610" s="60">
        <v>1</v>
      </c>
      <c r="J1610" s="60">
        <v>0</v>
      </c>
      <c r="K1610" s="60">
        <v>0</v>
      </c>
      <c r="L1610" s="28">
        <v>0</v>
      </c>
      <c r="M1610" s="28">
        <v>0</v>
      </c>
      <c r="N1610" s="28">
        <v>2</v>
      </c>
      <c r="O1610" s="28">
        <v>1</v>
      </c>
      <c r="P1610" s="28">
        <v>0.5</v>
      </c>
      <c r="Q1610" s="28">
        <v>0</v>
      </c>
      <c r="R1610" s="30">
        <v>0</v>
      </c>
      <c r="S1610" s="28">
        <v>0</v>
      </c>
      <c r="T1610" s="28">
        <v>1</v>
      </c>
      <c r="U1610" s="28">
        <v>2</v>
      </c>
      <c r="V1610" s="28">
        <v>0</v>
      </c>
      <c r="W1610" s="28">
        <v>0.5</v>
      </c>
      <c r="X1610" s="28"/>
      <c r="Y1610" s="28">
        <v>0</v>
      </c>
      <c r="Z1610" s="28">
        <v>0</v>
      </c>
      <c r="AA1610" s="28">
        <v>0</v>
      </c>
      <c r="AB1610" s="28">
        <v>0</v>
      </c>
      <c r="AC1610" s="28">
        <v>0</v>
      </c>
      <c r="AD1610" s="28">
        <v>0</v>
      </c>
      <c r="AE1610" s="28">
        <v>8</v>
      </c>
      <c r="AF1610" s="28">
        <v>2</v>
      </c>
      <c r="AG1610" s="28" t="s">
        <v>1902</v>
      </c>
      <c r="AH1610" s="30">
        <v>0</v>
      </c>
      <c r="AI1610" s="30">
        <v>2</v>
      </c>
      <c r="AJ1610" s="30">
        <v>0</v>
      </c>
      <c r="AK1610" s="30">
        <v>1.5</v>
      </c>
      <c r="AL1610" s="28">
        <v>0</v>
      </c>
      <c r="AM1610" s="28">
        <v>0</v>
      </c>
      <c r="AN1610" s="28">
        <v>0</v>
      </c>
      <c r="AO1610" s="28">
        <v>0.3</v>
      </c>
      <c r="AP1610" s="28">
        <v>400</v>
      </c>
      <c r="AQ1610" s="28">
        <v>0.3</v>
      </c>
      <c r="AR1610" s="28">
        <v>0</v>
      </c>
      <c r="AS1610" s="30">
        <v>0</v>
      </c>
      <c r="AT1610" s="28">
        <v>97009003</v>
      </c>
      <c r="AU1610" s="28"/>
      <c r="AV1610" s="59" t="s">
        <v>153</v>
      </c>
      <c r="AW1610" s="28" t="s">
        <v>155</v>
      </c>
      <c r="AX1610" s="60">
        <v>10001007</v>
      </c>
      <c r="AY1610" s="60">
        <v>77001905</v>
      </c>
      <c r="AZ1610" s="74" t="s">
        <v>156</v>
      </c>
      <c r="BA1610" s="28">
        <v>0</v>
      </c>
      <c r="BB1610" s="62">
        <v>0</v>
      </c>
      <c r="BC1610" s="62">
        <v>0</v>
      </c>
      <c r="BD1610" s="90" t="s">
        <v>2344</v>
      </c>
      <c r="BE1610" s="28">
        <v>0</v>
      </c>
      <c r="BF1610" s="28">
        <v>0</v>
      </c>
      <c r="BG1610" s="28">
        <v>0</v>
      </c>
      <c r="BH1610" s="28">
        <v>0</v>
      </c>
      <c r="BI1610" s="28">
        <v>0</v>
      </c>
      <c r="BJ1610" s="28">
        <v>0</v>
      </c>
      <c r="BK1610" s="68">
        <v>0</v>
      </c>
      <c r="BL1610" s="30">
        <v>0</v>
      </c>
      <c r="BM1610" s="30">
        <v>0</v>
      </c>
      <c r="BN1610" s="30">
        <v>0</v>
      </c>
      <c r="BO1610" s="30">
        <v>0</v>
      </c>
      <c r="BP1610" s="30">
        <v>0</v>
      </c>
      <c r="BQ1610" s="30">
        <v>0</v>
      </c>
      <c r="BR1610" s="30">
        <v>0</v>
      </c>
      <c r="BS1610" s="30"/>
      <c r="BT1610" s="30"/>
      <c r="BU1610" s="30"/>
      <c r="BV1610" s="30">
        <v>0</v>
      </c>
      <c r="BW1610" s="30">
        <v>0</v>
      </c>
      <c r="BX1610" s="30">
        <v>0</v>
      </c>
    </row>
    <row r="1611" ht="19.5" customHeight="1" spans="3:76">
      <c r="C1611" s="60">
        <v>77001914</v>
      </c>
      <c r="D1611" s="74" t="s">
        <v>2056</v>
      </c>
      <c r="E1611" s="60">
        <v>1</v>
      </c>
      <c r="F1611" s="12">
        <v>80000001</v>
      </c>
      <c r="G1611" s="60">
        <v>0</v>
      </c>
      <c r="H1611" s="60">
        <v>0</v>
      </c>
      <c r="I1611" s="60">
        <v>1</v>
      </c>
      <c r="J1611" s="60">
        <v>0</v>
      </c>
      <c r="K1611" s="60">
        <v>0</v>
      </c>
      <c r="L1611" s="28">
        <v>0</v>
      </c>
      <c r="M1611" s="28">
        <v>0</v>
      </c>
      <c r="N1611" s="28">
        <v>2</v>
      </c>
      <c r="O1611" s="28">
        <v>16</v>
      </c>
      <c r="P1611" s="28">
        <v>5</v>
      </c>
      <c r="Q1611" s="28">
        <v>0</v>
      </c>
      <c r="R1611" s="30">
        <v>0</v>
      </c>
      <c r="S1611" s="28">
        <v>0</v>
      </c>
      <c r="T1611" s="28">
        <v>1</v>
      </c>
      <c r="U1611" s="28">
        <v>2</v>
      </c>
      <c r="V1611" s="28">
        <v>0</v>
      </c>
      <c r="W1611" s="28">
        <v>1.5</v>
      </c>
      <c r="X1611" s="28"/>
      <c r="Y1611" s="28">
        <v>0</v>
      </c>
      <c r="Z1611" s="28">
        <v>0</v>
      </c>
      <c r="AA1611" s="28">
        <v>0</v>
      </c>
      <c r="AB1611" s="28">
        <v>0</v>
      </c>
      <c r="AC1611" s="28">
        <v>0</v>
      </c>
      <c r="AD1611" s="28">
        <v>1</v>
      </c>
      <c r="AE1611" s="28">
        <v>0</v>
      </c>
      <c r="AF1611" s="28">
        <v>1</v>
      </c>
      <c r="AG1611" s="28">
        <v>2</v>
      </c>
      <c r="AH1611" s="30">
        <v>0</v>
      </c>
      <c r="AI1611" s="30">
        <v>2</v>
      </c>
      <c r="AJ1611" s="30">
        <v>0</v>
      </c>
      <c r="AK1611" s="30">
        <v>2</v>
      </c>
      <c r="AL1611" s="28">
        <v>0</v>
      </c>
      <c r="AM1611" s="28">
        <v>0</v>
      </c>
      <c r="AN1611" s="28">
        <v>0</v>
      </c>
      <c r="AO1611" s="28">
        <v>2</v>
      </c>
      <c r="AP1611" s="28">
        <v>5000</v>
      </c>
      <c r="AQ1611" s="28">
        <v>0</v>
      </c>
      <c r="AR1611" s="28">
        <v>15</v>
      </c>
      <c r="AS1611" s="161">
        <v>0</v>
      </c>
      <c r="AT1611" s="232" t="s">
        <v>153</v>
      </c>
      <c r="AU1611" s="160"/>
      <c r="AV1611" s="74" t="s">
        <v>189</v>
      </c>
      <c r="AW1611" s="28" t="s">
        <v>159</v>
      </c>
      <c r="AX1611" s="60">
        <v>10000007</v>
      </c>
      <c r="AY1611" s="238" t="s">
        <v>2345</v>
      </c>
      <c r="AZ1611" s="74" t="s">
        <v>194</v>
      </c>
      <c r="BA1611" s="28" t="s">
        <v>1918</v>
      </c>
      <c r="BB1611" s="62">
        <v>0</v>
      </c>
      <c r="BC1611" s="62">
        <v>1</v>
      </c>
      <c r="BD1611" s="90" t="s">
        <v>1919</v>
      </c>
      <c r="BE1611" s="28">
        <v>0</v>
      </c>
      <c r="BF1611" s="28">
        <v>0</v>
      </c>
      <c r="BG1611" s="28">
        <v>0</v>
      </c>
      <c r="BH1611" s="28">
        <v>0</v>
      </c>
      <c r="BI1611" s="28">
        <v>0</v>
      </c>
      <c r="BJ1611" s="28">
        <v>0</v>
      </c>
      <c r="BK1611" s="68">
        <v>0</v>
      </c>
      <c r="BL1611" s="30">
        <v>0</v>
      </c>
      <c r="BM1611" s="30">
        <v>0</v>
      </c>
      <c r="BN1611" s="30">
        <v>0</v>
      </c>
      <c r="BO1611" s="30">
        <v>0</v>
      </c>
      <c r="BP1611" s="30">
        <v>0</v>
      </c>
      <c r="BQ1611" s="30">
        <v>1</v>
      </c>
      <c r="BR1611" s="30">
        <v>0</v>
      </c>
      <c r="BS1611" s="30"/>
      <c r="BT1611" s="30"/>
      <c r="BU1611" s="30"/>
      <c r="BV1611" s="30">
        <v>0</v>
      </c>
      <c r="BW1611" s="30">
        <v>0</v>
      </c>
      <c r="BX1611" s="30">
        <v>0</v>
      </c>
    </row>
    <row r="1612" ht="20.1" customHeight="1" spans="3:76">
      <c r="C1612" s="140">
        <v>77002001</v>
      </c>
      <c r="D1612" s="204" t="s">
        <v>2346</v>
      </c>
      <c r="E1612" s="140">
        <v>1</v>
      </c>
      <c r="F1612" s="12">
        <v>80000001</v>
      </c>
      <c r="G1612" s="140">
        <v>0</v>
      </c>
      <c r="H1612" s="140">
        <v>0</v>
      </c>
      <c r="I1612" s="140">
        <v>1</v>
      </c>
      <c r="J1612" s="140">
        <v>0</v>
      </c>
      <c r="K1612" s="148">
        <v>0</v>
      </c>
      <c r="L1612" s="148">
        <v>0</v>
      </c>
      <c r="M1612" s="148">
        <v>0</v>
      </c>
      <c r="N1612" s="148">
        <v>2</v>
      </c>
      <c r="O1612" s="148">
        <v>1</v>
      </c>
      <c r="P1612" s="148">
        <v>0.15</v>
      </c>
      <c r="Q1612" s="148">
        <v>0</v>
      </c>
      <c r="R1612" s="148">
        <v>0</v>
      </c>
      <c r="S1612" s="148">
        <v>0</v>
      </c>
      <c r="T1612" s="148">
        <v>1</v>
      </c>
      <c r="U1612" s="148">
        <v>2</v>
      </c>
      <c r="V1612" s="148">
        <v>0</v>
      </c>
      <c r="W1612" s="148">
        <v>0.8</v>
      </c>
      <c r="X1612" s="148"/>
      <c r="Y1612" s="148">
        <v>1000</v>
      </c>
      <c r="Z1612" s="148">
        <v>1</v>
      </c>
      <c r="AA1612" s="148">
        <v>0</v>
      </c>
      <c r="AB1612" s="148">
        <v>0</v>
      </c>
      <c r="AC1612" s="148">
        <v>0</v>
      </c>
      <c r="AD1612" s="148">
        <v>0</v>
      </c>
      <c r="AE1612" s="148">
        <v>16</v>
      </c>
      <c r="AF1612" s="148">
        <v>1</v>
      </c>
      <c r="AG1612" s="148">
        <v>6</v>
      </c>
      <c r="AH1612" s="148">
        <v>0</v>
      </c>
      <c r="AI1612" s="148">
        <v>1</v>
      </c>
      <c r="AJ1612" s="148">
        <v>0</v>
      </c>
      <c r="AK1612" s="148">
        <v>7</v>
      </c>
      <c r="AL1612" s="148">
        <v>0</v>
      </c>
      <c r="AM1612" s="148">
        <v>0</v>
      </c>
      <c r="AN1612" s="148">
        <v>0</v>
      </c>
      <c r="AO1612" s="148">
        <v>1</v>
      </c>
      <c r="AP1612" s="148">
        <v>2500</v>
      </c>
      <c r="AQ1612" s="148">
        <v>1</v>
      </c>
      <c r="AR1612" s="148">
        <v>0</v>
      </c>
      <c r="AS1612" s="148">
        <v>0</v>
      </c>
      <c r="AT1612" s="148">
        <v>0</v>
      </c>
      <c r="AU1612" s="148"/>
      <c r="AV1612" s="204" t="s">
        <v>171</v>
      </c>
      <c r="AW1612" s="148" t="s">
        <v>337</v>
      </c>
      <c r="AX1612" s="148">
        <v>10000007</v>
      </c>
      <c r="AY1612" s="148">
        <v>77002001</v>
      </c>
      <c r="AZ1612" s="204" t="s">
        <v>547</v>
      </c>
      <c r="BA1612" s="148">
        <v>1</v>
      </c>
      <c r="BB1612" s="148">
        <v>0</v>
      </c>
      <c r="BC1612" s="148">
        <v>0</v>
      </c>
      <c r="BD1612" s="206" t="s">
        <v>2347</v>
      </c>
      <c r="BE1612" s="148">
        <v>0</v>
      </c>
      <c r="BF1612" s="148">
        <v>0</v>
      </c>
      <c r="BG1612" s="148">
        <v>0</v>
      </c>
      <c r="BH1612" s="148">
        <v>0</v>
      </c>
      <c r="BI1612" s="148">
        <v>0</v>
      </c>
      <c r="BJ1612" s="148">
        <v>0</v>
      </c>
      <c r="BK1612" s="209">
        <v>0</v>
      </c>
      <c r="BL1612" s="148">
        <v>0</v>
      </c>
      <c r="BM1612" s="148">
        <v>0</v>
      </c>
      <c r="BN1612" s="148">
        <v>1000</v>
      </c>
      <c r="BO1612" s="148">
        <v>1</v>
      </c>
      <c r="BP1612" s="148">
        <v>200</v>
      </c>
      <c r="BQ1612" s="148">
        <v>0</v>
      </c>
      <c r="BR1612" s="148">
        <v>0</v>
      </c>
      <c r="BS1612" s="148"/>
      <c r="BT1612" s="148"/>
      <c r="BU1612" s="148"/>
      <c r="BV1612" s="148">
        <v>1000</v>
      </c>
      <c r="BW1612" s="148">
        <v>1</v>
      </c>
      <c r="BX1612" s="148">
        <v>1</v>
      </c>
    </row>
    <row r="1613" ht="19.5" customHeight="1" spans="3:76">
      <c r="C1613" s="140">
        <v>77002002</v>
      </c>
      <c r="D1613" s="141" t="s">
        <v>2348</v>
      </c>
      <c r="E1613" s="140">
        <v>1</v>
      </c>
      <c r="F1613" s="12">
        <v>80000001</v>
      </c>
      <c r="G1613" s="140">
        <v>0</v>
      </c>
      <c r="H1613" s="140">
        <v>0</v>
      </c>
      <c r="I1613" s="140">
        <v>1</v>
      </c>
      <c r="J1613" s="140">
        <v>0</v>
      </c>
      <c r="K1613" s="140">
        <v>0</v>
      </c>
      <c r="L1613" s="142">
        <v>0</v>
      </c>
      <c r="M1613" s="142">
        <v>0</v>
      </c>
      <c r="N1613" s="142">
        <v>2</v>
      </c>
      <c r="O1613" s="142">
        <v>2</v>
      </c>
      <c r="P1613" s="142">
        <v>0.5</v>
      </c>
      <c r="Q1613" s="142">
        <v>1</v>
      </c>
      <c r="R1613" s="148">
        <v>0</v>
      </c>
      <c r="S1613" s="142">
        <v>0</v>
      </c>
      <c r="T1613" s="142">
        <v>1</v>
      </c>
      <c r="U1613" s="142">
        <v>1</v>
      </c>
      <c r="V1613" s="142">
        <v>0</v>
      </c>
      <c r="W1613" s="142">
        <v>0</v>
      </c>
      <c r="X1613" s="142"/>
      <c r="Y1613" s="142">
        <v>0</v>
      </c>
      <c r="Z1613" s="142">
        <v>0</v>
      </c>
      <c r="AA1613" s="142">
        <v>0</v>
      </c>
      <c r="AB1613" s="142">
        <v>0</v>
      </c>
      <c r="AC1613" s="142">
        <v>0</v>
      </c>
      <c r="AD1613" s="142">
        <v>1</v>
      </c>
      <c r="AE1613" s="142">
        <v>0</v>
      </c>
      <c r="AF1613" s="142">
        <v>1</v>
      </c>
      <c r="AG1613" s="142">
        <v>2</v>
      </c>
      <c r="AH1613" s="148">
        <v>0</v>
      </c>
      <c r="AI1613" s="148">
        <v>1</v>
      </c>
      <c r="AJ1613" s="148">
        <v>0</v>
      </c>
      <c r="AK1613" s="148">
        <v>3</v>
      </c>
      <c r="AL1613" s="142">
        <v>0</v>
      </c>
      <c r="AM1613" s="142">
        <v>0</v>
      </c>
      <c r="AN1613" s="142">
        <v>0</v>
      </c>
      <c r="AO1613" s="142">
        <v>0.3</v>
      </c>
      <c r="AP1613" s="142">
        <v>300</v>
      </c>
      <c r="AQ1613" s="142">
        <v>0</v>
      </c>
      <c r="AR1613" s="142">
        <v>0</v>
      </c>
      <c r="AS1613" s="148">
        <v>0</v>
      </c>
      <c r="AT1613" s="153">
        <v>0</v>
      </c>
      <c r="AU1613" s="153"/>
      <c r="AV1613" s="141" t="s">
        <v>153</v>
      </c>
      <c r="AW1613" s="142">
        <v>0</v>
      </c>
      <c r="AX1613" s="140">
        <v>0</v>
      </c>
      <c r="AY1613" s="140">
        <v>0</v>
      </c>
      <c r="AZ1613" s="141" t="s">
        <v>1179</v>
      </c>
      <c r="BA1613" s="228" t="s">
        <v>2349</v>
      </c>
      <c r="BB1613" s="149">
        <v>0</v>
      </c>
      <c r="BC1613" s="149">
        <v>0</v>
      </c>
      <c r="BD1613" s="157" t="s">
        <v>2350</v>
      </c>
      <c r="BE1613" s="142">
        <v>0</v>
      </c>
      <c r="BF1613" s="142">
        <v>0</v>
      </c>
      <c r="BG1613" s="142">
        <v>0</v>
      </c>
      <c r="BH1613" s="142">
        <v>0</v>
      </c>
      <c r="BI1613" s="142">
        <v>0</v>
      </c>
      <c r="BJ1613" s="142">
        <v>0</v>
      </c>
      <c r="BK1613" s="144">
        <v>0</v>
      </c>
      <c r="BL1613" s="148">
        <v>0</v>
      </c>
      <c r="BM1613" s="148">
        <v>0</v>
      </c>
      <c r="BN1613" s="148">
        <v>0</v>
      </c>
      <c r="BO1613" s="148">
        <v>0</v>
      </c>
      <c r="BP1613" s="148">
        <v>0</v>
      </c>
      <c r="BQ1613" s="148">
        <v>1</v>
      </c>
      <c r="BR1613" s="148">
        <v>0</v>
      </c>
      <c r="BS1613" s="148"/>
      <c r="BT1613" s="148"/>
      <c r="BU1613" s="148"/>
      <c r="BV1613" s="148">
        <v>0</v>
      </c>
      <c r="BW1613" s="148">
        <v>0</v>
      </c>
      <c r="BX1613" s="148">
        <v>0</v>
      </c>
    </row>
    <row r="1614" ht="19.5" customHeight="1" spans="3:76">
      <c r="C1614" s="140">
        <v>77002003</v>
      </c>
      <c r="D1614" s="141" t="s">
        <v>2351</v>
      </c>
      <c r="E1614" s="140">
        <v>1</v>
      </c>
      <c r="F1614" s="12">
        <v>80000001</v>
      </c>
      <c r="G1614" s="140">
        <v>0</v>
      </c>
      <c r="H1614" s="140">
        <v>0</v>
      </c>
      <c r="I1614" s="140">
        <v>1</v>
      </c>
      <c r="J1614" s="140">
        <v>0</v>
      </c>
      <c r="K1614" s="140">
        <v>0</v>
      </c>
      <c r="L1614" s="142">
        <v>0</v>
      </c>
      <c r="M1614" s="142">
        <v>0</v>
      </c>
      <c r="N1614" s="142">
        <v>2</v>
      </c>
      <c r="O1614" s="142">
        <v>3</v>
      </c>
      <c r="P1614" s="142">
        <v>0.2</v>
      </c>
      <c r="Q1614" s="142">
        <v>0</v>
      </c>
      <c r="R1614" s="148">
        <v>0</v>
      </c>
      <c r="S1614" s="142">
        <v>0</v>
      </c>
      <c r="T1614" s="142">
        <v>1</v>
      </c>
      <c r="U1614" s="142">
        <v>1</v>
      </c>
      <c r="V1614" s="142">
        <v>0</v>
      </c>
      <c r="W1614" s="142">
        <v>0</v>
      </c>
      <c r="X1614" s="142"/>
      <c r="Y1614" s="142">
        <v>0</v>
      </c>
      <c r="Z1614" s="142">
        <v>1</v>
      </c>
      <c r="AA1614" s="142">
        <v>0</v>
      </c>
      <c r="AB1614" s="142">
        <v>0</v>
      </c>
      <c r="AC1614" s="142">
        <v>0</v>
      </c>
      <c r="AD1614" s="142">
        <v>1</v>
      </c>
      <c r="AE1614" s="142">
        <v>0</v>
      </c>
      <c r="AF1614" s="142">
        <v>1</v>
      </c>
      <c r="AG1614" s="142">
        <v>20</v>
      </c>
      <c r="AH1614" s="148">
        <v>0</v>
      </c>
      <c r="AI1614" s="148">
        <v>1</v>
      </c>
      <c r="AJ1614" s="148">
        <v>0</v>
      </c>
      <c r="AK1614" s="148">
        <v>3</v>
      </c>
      <c r="AL1614" s="142">
        <v>0</v>
      </c>
      <c r="AM1614" s="142">
        <v>0</v>
      </c>
      <c r="AN1614" s="142">
        <v>0</v>
      </c>
      <c r="AO1614" s="142">
        <v>0.3</v>
      </c>
      <c r="AP1614" s="142">
        <v>300</v>
      </c>
      <c r="AQ1614" s="142">
        <v>0</v>
      </c>
      <c r="AR1614" s="142">
        <v>0</v>
      </c>
      <c r="AS1614" s="148">
        <v>0</v>
      </c>
      <c r="AT1614" s="227" t="s">
        <v>2352</v>
      </c>
      <c r="AU1614" s="153"/>
      <c r="AV1614" s="141" t="s">
        <v>153</v>
      </c>
      <c r="AW1614" s="142">
        <v>0</v>
      </c>
      <c r="AX1614" s="140">
        <v>0</v>
      </c>
      <c r="AY1614" s="140">
        <v>0</v>
      </c>
      <c r="AZ1614" s="141" t="s">
        <v>1179</v>
      </c>
      <c r="BA1614" s="228" t="s">
        <v>2353</v>
      </c>
      <c r="BB1614" s="149">
        <v>0</v>
      </c>
      <c r="BC1614" s="149">
        <v>0</v>
      </c>
      <c r="BD1614" s="157" t="s">
        <v>2354</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20.1" customHeight="1" spans="3:76">
      <c r="C1615" s="140">
        <v>77002004</v>
      </c>
      <c r="D1615" s="141" t="s">
        <v>2355</v>
      </c>
      <c r="E1615" s="144">
        <v>1</v>
      </c>
      <c r="F1615" s="12">
        <v>80000001</v>
      </c>
      <c r="G1615" s="142">
        <v>0</v>
      </c>
      <c r="H1615" s="142">
        <v>0</v>
      </c>
      <c r="I1615" s="140">
        <v>1</v>
      </c>
      <c r="J1615" s="140">
        <v>0</v>
      </c>
      <c r="K1615" s="140">
        <v>0</v>
      </c>
      <c r="L1615" s="142">
        <v>0</v>
      </c>
      <c r="M1615" s="142">
        <v>0</v>
      </c>
      <c r="N1615" s="142">
        <v>2</v>
      </c>
      <c r="O1615" s="142">
        <v>1</v>
      </c>
      <c r="P1615" s="142">
        <v>0.15</v>
      </c>
      <c r="Q1615" s="142">
        <v>0</v>
      </c>
      <c r="R1615" s="148">
        <v>0</v>
      </c>
      <c r="S1615" s="142">
        <v>0</v>
      </c>
      <c r="T1615" s="142">
        <v>1</v>
      </c>
      <c r="U1615" s="144">
        <v>1</v>
      </c>
      <c r="V1615" s="142">
        <v>0</v>
      </c>
      <c r="W1615" s="142">
        <v>0</v>
      </c>
      <c r="X1615" s="142"/>
      <c r="Y1615" s="142">
        <v>0</v>
      </c>
      <c r="Z1615" s="142">
        <v>1</v>
      </c>
      <c r="AA1615" s="142">
        <v>0</v>
      </c>
      <c r="AB1615" s="142">
        <v>0</v>
      </c>
      <c r="AC1615" s="142">
        <v>0</v>
      </c>
      <c r="AD1615" s="142">
        <v>1</v>
      </c>
      <c r="AE1615" s="142">
        <v>0</v>
      </c>
      <c r="AF1615" s="142">
        <v>2</v>
      </c>
      <c r="AG1615" s="142" t="s">
        <v>152</v>
      </c>
      <c r="AH1615" s="148">
        <v>0</v>
      </c>
      <c r="AI1615" s="148">
        <v>2</v>
      </c>
      <c r="AJ1615" s="148">
        <v>0</v>
      </c>
      <c r="AK1615" s="148">
        <v>1.5</v>
      </c>
      <c r="AL1615" s="142">
        <v>0</v>
      </c>
      <c r="AM1615" s="142">
        <v>0</v>
      </c>
      <c r="AN1615" s="142">
        <v>0</v>
      </c>
      <c r="AO1615" s="142">
        <v>1.5</v>
      </c>
      <c r="AP1615" s="142">
        <v>1600</v>
      </c>
      <c r="AQ1615" s="142">
        <v>1</v>
      </c>
      <c r="AR1615" s="142">
        <v>15</v>
      </c>
      <c r="AS1615" s="148">
        <v>0</v>
      </c>
      <c r="AT1615" s="227" t="s">
        <v>153</v>
      </c>
      <c r="AU1615" s="153"/>
      <c r="AV1615" s="141" t="s">
        <v>153</v>
      </c>
      <c r="AW1615" s="142" t="s">
        <v>162</v>
      </c>
      <c r="AX1615" s="140">
        <v>0</v>
      </c>
      <c r="AY1615" s="140">
        <v>0</v>
      </c>
      <c r="AZ1615" s="141" t="s">
        <v>386</v>
      </c>
      <c r="BA1615" s="142">
        <v>0</v>
      </c>
      <c r="BB1615" s="149">
        <v>0</v>
      </c>
      <c r="BC1615" s="149">
        <v>0</v>
      </c>
      <c r="BD1615" s="157" t="s">
        <v>2356</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77002005</v>
      </c>
      <c r="D1616" s="141" t="s">
        <v>2355</v>
      </c>
      <c r="E1616" s="144">
        <v>1</v>
      </c>
      <c r="F1616" s="12">
        <v>80000001</v>
      </c>
      <c r="G1616" s="142">
        <v>0</v>
      </c>
      <c r="H1616" s="142">
        <v>0</v>
      </c>
      <c r="I1616" s="140">
        <v>1</v>
      </c>
      <c r="J1616" s="140">
        <v>0</v>
      </c>
      <c r="K1616" s="140">
        <v>0</v>
      </c>
      <c r="L1616" s="142">
        <v>0</v>
      </c>
      <c r="M1616" s="142">
        <v>0</v>
      </c>
      <c r="N1616" s="142">
        <v>2</v>
      </c>
      <c r="O1616" s="142">
        <v>2</v>
      </c>
      <c r="P1616" s="142">
        <v>1</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20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2356</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19.5" customHeight="1" spans="3:76">
      <c r="C1617" s="140">
        <v>77002006</v>
      </c>
      <c r="D1617" s="141" t="s">
        <v>603</v>
      </c>
      <c r="E1617" s="140">
        <v>1</v>
      </c>
      <c r="F1617" s="12">
        <v>80000001</v>
      </c>
      <c r="G1617" s="140">
        <v>0</v>
      </c>
      <c r="H1617" s="140">
        <v>0</v>
      </c>
      <c r="I1617" s="140">
        <v>1</v>
      </c>
      <c r="J1617" s="140">
        <v>0</v>
      </c>
      <c r="K1617" s="140">
        <v>0</v>
      </c>
      <c r="L1617" s="142">
        <v>0</v>
      </c>
      <c r="M1617" s="142">
        <v>0</v>
      </c>
      <c r="N1617" s="142">
        <v>2</v>
      </c>
      <c r="O1617" s="142">
        <v>16</v>
      </c>
      <c r="P1617" s="142">
        <v>8</v>
      </c>
      <c r="Q1617" s="142">
        <v>0</v>
      </c>
      <c r="R1617" s="148">
        <v>0</v>
      </c>
      <c r="S1617" s="142">
        <v>0</v>
      </c>
      <c r="T1617" s="142">
        <v>1</v>
      </c>
      <c r="U1617" s="142">
        <v>2</v>
      </c>
      <c r="V1617" s="142">
        <v>0</v>
      </c>
      <c r="W1617" s="142">
        <v>0.6</v>
      </c>
      <c r="X1617" s="142"/>
      <c r="Y1617" s="142">
        <v>0</v>
      </c>
      <c r="Z1617" s="142">
        <v>1</v>
      </c>
      <c r="AA1617" s="142">
        <v>0</v>
      </c>
      <c r="AB1617" s="142">
        <v>0</v>
      </c>
      <c r="AC1617" s="142">
        <v>0</v>
      </c>
      <c r="AD1617" s="142">
        <v>1</v>
      </c>
      <c r="AE1617" s="142">
        <v>0</v>
      </c>
      <c r="AF1617" s="142">
        <v>1</v>
      </c>
      <c r="AG1617" s="142">
        <v>2</v>
      </c>
      <c r="AH1617" s="148">
        <v>0</v>
      </c>
      <c r="AI1617" s="148">
        <v>2</v>
      </c>
      <c r="AJ1617" s="148">
        <v>0</v>
      </c>
      <c r="AK1617" s="148">
        <v>2</v>
      </c>
      <c r="AL1617" s="142">
        <v>0</v>
      </c>
      <c r="AM1617" s="142">
        <v>0</v>
      </c>
      <c r="AN1617" s="142">
        <v>0</v>
      </c>
      <c r="AO1617" s="142">
        <v>2</v>
      </c>
      <c r="AP1617" s="142">
        <v>5000</v>
      </c>
      <c r="AQ1617" s="142">
        <v>0</v>
      </c>
      <c r="AR1617" s="142">
        <v>10</v>
      </c>
      <c r="AS1617" s="154">
        <v>0</v>
      </c>
      <c r="AT1617" s="227" t="s">
        <v>2357</v>
      </c>
      <c r="AU1617" s="153"/>
      <c r="AV1617" s="141" t="s">
        <v>153</v>
      </c>
      <c r="AW1617" s="142" t="s">
        <v>159</v>
      </c>
      <c r="AX1617" s="140">
        <v>10000007</v>
      </c>
      <c r="AY1617" s="229" t="s">
        <v>2358</v>
      </c>
      <c r="AZ1617" s="141" t="s">
        <v>194</v>
      </c>
      <c r="BA1617" s="142" t="s">
        <v>2026</v>
      </c>
      <c r="BB1617" s="149">
        <v>0</v>
      </c>
      <c r="BC1617" s="149">
        <v>1</v>
      </c>
      <c r="BD1617" s="157" t="s">
        <v>1919</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77002007</v>
      </c>
      <c r="D1618" s="141" t="s">
        <v>2359</v>
      </c>
      <c r="E1618" s="140">
        <v>1</v>
      </c>
      <c r="F1618" s="12">
        <v>80000001</v>
      </c>
      <c r="G1618" s="140">
        <v>0</v>
      </c>
      <c r="H1618" s="140">
        <v>0</v>
      </c>
      <c r="I1618" s="140">
        <v>1</v>
      </c>
      <c r="J1618" s="140">
        <v>0</v>
      </c>
      <c r="K1618" s="140">
        <v>0</v>
      </c>
      <c r="L1618" s="142">
        <v>0</v>
      </c>
      <c r="M1618" s="142">
        <v>0</v>
      </c>
      <c r="N1618" s="142">
        <v>2</v>
      </c>
      <c r="O1618" s="142">
        <v>1</v>
      </c>
      <c r="P1618" s="142">
        <v>0.15</v>
      </c>
      <c r="Q1618" s="142">
        <v>0</v>
      </c>
      <c r="R1618" s="148">
        <v>0</v>
      </c>
      <c r="S1618" s="142">
        <v>0</v>
      </c>
      <c r="T1618" s="142">
        <v>1</v>
      </c>
      <c r="U1618" s="142">
        <v>2</v>
      </c>
      <c r="V1618" s="142">
        <v>0</v>
      </c>
      <c r="W1618" s="142">
        <v>1.5</v>
      </c>
      <c r="X1618" s="142"/>
      <c r="Y1618" s="142">
        <v>0</v>
      </c>
      <c r="Z1618" s="142">
        <v>1</v>
      </c>
      <c r="AA1618" s="142">
        <v>0</v>
      </c>
      <c r="AB1618" s="142">
        <v>0</v>
      </c>
      <c r="AC1618" s="142">
        <v>0</v>
      </c>
      <c r="AD1618" s="142">
        <v>1</v>
      </c>
      <c r="AE1618" s="142">
        <v>3</v>
      </c>
      <c r="AF1618" s="142">
        <v>1</v>
      </c>
      <c r="AG1618" s="142">
        <v>4</v>
      </c>
      <c r="AH1618" s="148">
        <v>0</v>
      </c>
      <c r="AI1618" s="148">
        <v>1</v>
      </c>
      <c r="AJ1618" s="148">
        <v>0</v>
      </c>
      <c r="AK1618" s="148">
        <v>3</v>
      </c>
      <c r="AL1618" s="142">
        <v>0</v>
      </c>
      <c r="AM1618" s="142">
        <v>1</v>
      </c>
      <c r="AN1618" s="142">
        <v>0</v>
      </c>
      <c r="AO1618" s="142">
        <v>1</v>
      </c>
      <c r="AP1618" s="142">
        <v>3000</v>
      </c>
      <c r="AQ1618" s="142">
        <v>1</v>
      </c>
      <c r="AR1618" s="142">
        <v>0</v>
      </c>
      <c r="AS1618" s="148">
        <v>0</v>
      </c>
      <c r="AT1618" s="227" t="s">
        <v>2360</v>
      </c>
      <c r="AU1618" s="153"/>
      <c r="AV1618" s="146" t="s">
        <v>153</v>
      </c>
      <c r="AW1618" s="142" t="s">
        <v>159</v>
      </c>
      <c r="AX1618" s="140">
        <v>0</v>
      </c>
      <c r="AY1618" s="229" t="s">
        <v>2361</v>
      </c>
      <c r="AZ1618" s="141" t="s">
        <v>156</v>
      </c>
      <c r="BA1618" s="142">
        <v>0</v>
      </c>
      <c r="BB1618" s="149">
        <v>0</v>
      </c>
      <c r="BC1618" s="149">
        <v>0</v>
      </c>
      <c r="BD1618" s="157" t="s">
        <v>2362</v>
      </c>
      <c r="BE1618" s="142">
        <v>0</v>
      </c>
      <c r="BF1618" s="142">
        <v>0</v>
      </c>
      <c r="BG1618" s="142">
        <v>0</v>
      </c>
      <c r="BH1618" s="142">
        <v>0</v>
      </c>
      <c r="BI1618" s="142">
        <v>0</v>
      </c>
      <c r="BJ1618" s="142">
        <v>0</v>
      </c>
      <c r="BK1618" s="144">
        <v>0</v>
      </c>
      <c r="BL1618" s="148">
        <v>0</v>
      </c>
      <c r="BM1618" s="148">
        <v>0</v>
      </c>
      <c r="BN1618" s="148">
        <v>0</v>
      </c>
      <c r="BO1618" s="148">
        <v>0</v>
      </c>
      <c r="BP1618" s="148">
        <v>0</v>
      </c>
      <c r="BQ1618" s="148">
        <v>0</v>
      </c>
      <c r="BR1618" s="148">
        <v>0</v>
      </c>
      <c r="BS1618" s="148"/>
      <c r="BT1618" s="148"/>
      <c r="BU1618" s="148"/>
      <c r="BV1618" s="148">
        <v>0</v>
      </c>
      <c r="BW1618" s="148">
        <v>0</v>
      </c>
      <c r="BX1618" s="148">
        <v>0</v>
      </c>
    </row>
    <row r="1619" ht="20.1" customHeight="1" spans="3:76">
      <c r="C1619" s="140">
        <v>77002008</v>
      </c>
      <c r="D1619" s="141" t="s">
        <v>2363</v>
      </c>
      <c r="E1619" s="144">
        <v>1</v>
      </c>
      <c r="F1619" s="12">
        <v>80000001</v>
      </c>
      <c r="G1619" s="142">
        <v>0</v>
      </c>
      <c r="H1619" s="142">
        <v>0</v>
      </c>
      <c r="I1619" s="140">
        <v>1</v>
      </c>
      <c r="J1619" s="140">
        <v>0</v>
      </c>
      <c r="K1619" s="140">
        <v>0</v>
      </c>
      <c r="L1619" s="142">
        <v>0</v>
      </c>
      <c r="M1619" s="142">
        <v>0</v>
      </c>
      <c r="N1619" s="142">
        <v>2</v>
      </c>
      <c r="O1619" s="142">
        <v>3</v>
      </c>
      <c r="P1619" s="142">
        <v>0.2</v>
      </c>
      <c r="Q1619" s="142">
        <v>0</v>
      </c>
      <c r="R1619" s="148">
        <v>0</v>
      </c>
      <c r="S1619" s="142">
        <v>0</v>
      </c>
      <c r="T1619" s="142">
        <v>1</v>
      </c>
      <c r="U1619" s="144">
        <v>1</v>
      </c>
      <c r="V1619" s="142">
        <v>0</v>
      </c>
      <c r="W1619" s="142">
        <v>2</v>
      </c>
      <c r="X1619" s="142"/>
      <c r="Y1619" s="142">
        <v>0</v>
      </c>
      <c r="Z1619" s="142">
        <v>1</v>
      </c>
      <c r="AA1619" s="142">
        <v>0</v>
      </c>
      <c r="AB1619" s="142">
        <v>0</v>
      </c>
      <c r="AC1619" s="142">
        <v>0</v>
      </c>
      <c r="AD1619" s="142">
        <v>1</v>
      </c>
      <c r="AE1619" s="142">
        <v>24</v>
      </c>
      <c r="AF1619" s="142">
        <v>1</v>
      </c>
      <c r="AG1619" s="142">
        <v>6</v>
      </c>
      <c r="AH1619" s="148">
        <v>0</v>
      </c>
      <c r="AI1619" s="148">
        <v>1</v>
      </c>
      <c r="AJ1619" s="148">
        <v>0</v>
      </c>
      <c r="AK1619" s="148">
        <v>3</v>
      </c>
      <c r="AL1619" s="142">
        <v>0</v>
      </c>
      <c r="AM1619" s="142">
        <v>1</v>
      </c>
      <c r="AN1619" s="142">
        <v>0</v>
      </c>
      <c r="AO1619" s="142">
        <v>5</v>
      </c>
      <c r="AP1619" s="142">
        <v>3000</v>
      </c>
      <c r="AQ1619" s="142">
        <v>1</v>
      </c>
      <c r="AR1619" s="142">
        <v>0</v>
      </c>
      <c r="AS1619" s="225" t="s">
        <v>2364</v>
      </c>
      <c r="AT1619" s="227" t="s">
        <v>2352</v>
      </c>
      <c r="AU1619" s="153"/>
      <c r="AV1619" s="141" t="s">
        <v>189</v>
      </c>
      <c r="AW1619" s="142" t="s">
        <v>162</v>
      </c>
      <c r="AX1619" s="140">
        <v>10000011</v>
      </c>
      <c r="AY1619" s="229" t="s">
        <v>2365</v>
      </c>
      <c r="AZ1619" s="146" t="s">
        <v>156</v>
      </c>
      <c r="BA1619" s="142">
        <v>0</v>
      </c>
      <c r="BB1619" s="149">
        <v>0</v>
      </c>
      <c r="BC1619" s="149">
        <v>0</v>
      </c>
      <c r="BD1619" s="157" t="s">
        <v>2366</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19.5" customHeight="1" spans="3:76">
      <c r="C1620" s="140">
        <v>77002009</v>
      </c>
      <c r="D1620" s="141" t="s">
        <v>2367</v>
      </c>
      <c r="E1620" s="140">
        <v>1</v>
      </c>
      <c r="F1620" s="12">
        <v>80000001</v>
      </c>
      <c r="G1620" s="140">
        <v>0</v>
      </c>
      <c r="H1620" s="140">
        <v>0</v>
      </c>
      <c r="I1620" s="140">
        <v>1</v>
      </c>
      <c r="J1620" s="140">
        <v>0</v>
      </c>
      <c r="K1620" s="140">
        <v>0</v>
      </c>
      <c r="L1620" s="142">
        <v>0</v>
      </c>
      <c r="M1620" s="142">
        <v>0</v>
      </c>
      <c r="N1620" s="142">
        <v>2</v>
      </c>
      <c r="O1620" s="142">
        <v>3</v>
      </c>
      <c r="P1620" s="142">
        <v>0.1</v>
      </c>
      <c r="Q1620" s="142">
        <v>0</v>
      </c>
      <c r="R1620" s="148">
        <v>0</v>
      </c>
      <c r="S1620" s="142">
        <v>0</v>
      </c>
      <c r="T1620" s="142">
        <v>1</v>
      </c>
      <c r="U1620" s="142">
        <v>2</v>
      </c>
      <c r="V1620" s="142">
        <v>0</v>
      </c>
      <c r="W1620" s="142">
        <v>1</v>
      </c>
      <c r="X1620" s="142"/>
      <c r="Y1620" s="142">
        <v>0</v>
      </c>
      <c r="Z1620" s="142">
        <v>1</v>
      </c>
      <c r="AA1620" s="142">
        <v>0</v>
      </c>
      <c r="AB1620" s="142">
        <v>0</v>
      </c>
      <c r="AC1620" s="142">
        <v>1</v>
      </c>
      <c r="AD1620" s="142">
        <v>0</v>
      </c>
      <c r="AE1620" s="142">
        <v>0</v>
      </c>
      <c r="AF1620" s="142">
        <v>1</v>
      </c>
      <c r="AG1620" s="142">
        <v>3</v>
      </c>
      <c r="AH1620" s="148">
        <v>4</v>
      </c>
      <c r="AI1620" s="148">
        <v>1</v>
      </c>
      <c r="AJ1620" s="148">
        <v>0</v>
      </c>
      <c r="AK1620" s="148">
        <v>1.5</v>
      </c>
      <c r="AL1620" s="142">
        <v>0</v>
      </c>
      <c r="AM1620" s="142">
        <v>0</v>
      </c>
      <c r="AN1620" s="142">
        <v>0</v>
      </c>
      <c r="AO1620" s="142">
        <v>0</v>
      </c>
      <c r="AP1620" s="142">
        <v>6000</v>
      </c>
      <c r="AQ1620" s="142">
        <v>0.8</v>
      </c>
      <c r="AR1620" s="142">
        <v>0</v>
      </c>
      <c r="AS1620" s="148">
        <v>0</v>
      </c>
      <c r="AT1620" s="227" t="s">
        <v>2360</v>
      </c>
      <c r="AU1620" s="153"/>
      <c r="AV1620" s="146" t="s">
        <v>171</v>
      </c>
      <c r="AW1620" s="142" t="s">
        <v>159</v>
      </c>
      <c r="AX1620" s="140">
        <v>0</v>
      </c>
      <c r="AY1620" s="229" t="s">
        <v>2368</v>
      </c>
      <c r="AZ1620" s="141" t="s">
        <v>156</v>
      </c>
      <c r="BA1620" s="142" t="s">
        <v>2369</v>
      </c>
      <c r="BB1620" s="149">
        <v>0</v>
      </c>
      <c r="BC1620" s="149">
        <v>0</v>
      </c>
      <c r="BD1620" s="157" t="s">
        <v>2212</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20.1" customHeight="1" spans="3:76">
      <c r="C1621" s="140">
        <v>77002010</v>
      </c>
      <c r="D1621" s="141" t="s">
        <v>2370</v>
      </c>
      <c r="E1621" s="142">
        <v>1</v>
      </c>
      <c r="F1621" s="12">
        <v>80000001</v>
      </c>
      <c r="G1621" s="140">
        <v>0</v>
      </c>
      <c r="H1621" s="140">
        <v>0</v>
      </c>
      <c r="I1621" s="140">
        <v>1</v>
      </c>
      <c r="J1621" s="140">
        <v>0</v>
      </c>
      <c r="K1621" s="140">
        <v>0</v>
      </c>
      <c r="L1621" s="142">
        <v>0</v>
      </c>
      <c r="M1621" s="142">
        <v>0</v>
      </c>
      <c r="N1621" s="142">
        <v>2</v>
      </c>
      <c r="O1621" s="142">
        <v>2</v>
      </c>
      <c r="P1621" s="142">
        <v>0.8</v>
      </c>
      <c r="Q1621" s="142">
        <v>0</v>
      </c>
      <c r="R1621" s="148">
        <v>3</v>
      </c>
      <c r="S1621" s="142">
        <v>0</v>
      </c>
      <c r="T1621" s="142">
        <v>1</v>
      </c>
      <c r="U1621" s="142">
        <v>2</v>
      </c>
      <c r="V1621" s="142">
        <v>0</v>
      </c>
      <c r="W1621" s="142">
        <v>0.8</v>
      </c>
      <c r="X1621" s="142"/>
      <c r="Y1621" s="142">
        <v>0</v>
      </c>
      <c r="Z1621" s="142">
        <v>0</v>
      </c>
      <c r="AA1621" s="142">
        <v>0</v>
      </c>
      <c r="AB1621" s="142">
        <v>0</v>
      </c>
      <c r="AC1621" s="142">
        <v>0</v>
      </c>
      <c r="AD1621" s="142">
        <v>0</v>
      </c>
      <c r="AE1621" s="142">
        <v>28</v>
      </c>
      <c r="AF1621" s="142">
        <v>1</v>
      </c>
      <c r="AG1621" s="142">
        <v>3</v>
      </c>
      <c r="AH1621" s="148">
        <v>6</v>
      </c>
      <c r="AI1621" s="148">
        <v>1</v>
      </c>
      <c r="AJ1621" s="148">
        <v>0</v>
      </c>
      <c r="AK1621" s="148">
        <v>1.5</v>
      </c>
      <c r="AL1621" s="142">
        <v>0</v>
      </c>
      <c r="AM1621" s="142">
        <v>0</v>
      </c>
      <c r="AN1621" s="142">
        <v>0</v>
      </c>
      <c r="AO1621" s="142">
        <v>1</v>
      </c>
      <c r="AP1621" s="142">
        <v>5000</v>
      </c>
      <c r="AQ1621" s="142">
        <v>1</v>
      </c>
      <c r="AR1621" s="142">
        <v>0</v>
      </c>
      <c r="AS1621" s="148">
        <v>0</v>
      </c>
      <c r="AT1621" s="227" t="s">
        <v>2371</v>
      </c>
      <c r="AU1621" s="153"/>
      <c r="AV1621" s="146" t="s">
        <v>189</v>
      </c>
      <c r="AW1621" s="142" t="s">
        <v>159</v>
      </c>
      <c r="AX1621" s="140">
        <v>10000007</v>
      </c>
      <c r="AY1621" s="229" t="s">
        <v>2372</v>
      </c>
      <c r="AZ1621" s="141" t="s">
        <v>156</v>
      </c>
      <c r="BA1621" s="142" t="s">
        <v>2373</v>
      </c>
      <c r="BB1621" s="149">
        <v>0</v>
      </c>
      <c r="BC1621" s="149">
        <v>0</v>
      </c>
      <c r="BD1621" s="157" t="s">
        <v>2374</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19.5" customHeight="1" spans="3:76">
      <c r="C1622" s="140">
        <v>77002011</v>
      </c>
      <c r="D1622" s="141" t="s">
        <v>2375</v>
      </c>
      <c r="E1622" s="142">
        <v>1</v>
      </c>
      <c r="F1622" s="12">
        <v>80000001</v>
      </c>
      <c r="G1622" s="142">
        <v>0</v>
      </c>
      <c r="H1622" s="142">
        <v>0</v>
      </c>
      <c r="I1622" s="140">
        <v>1</v>
      </c>
      <c r="J1622" s="140">
        <v>0</v>
      </c>
      <c r="K1622" s="140">
        <v>0</v>
      </c>
      <c r="L1622" s="142">
        <v>0</v>
      </c>
      <c r="M1622" s="142">
        <v>0</v>
      </c>
      <c r="N1622" s="142">
        <v>2</v>
      </c>
      <c r="O1622" s="142">
        <v>1</v>
      </c>
      <c r="P1622" s="142">
        <v>0.15</v>
      </c>
      <c r="Q1622" s="142">
        <v>0</v>
      </c>
      <c r="R1622" s="148">
        <v>1</v>
      </c>
      <c r="S1622" s="142">
        <v>0</v>
      </c>
      <c r="T1622" s="142">
        <v>0</v>
      </c>
      <c r="U1622" s="142">
        <v>1</v>
      </c>
      <c r="V1622" s="142">
        <v>0</v>
      </c>
      <c r="W1622" s="142">
        <v>0</v>
      </c>
      <c r="X1622" s="142"/>
      <c r="Y1622" s="142">
        <v>0</v>
      </c>
      <c r="Z1622" s="142">
        <v>1</v>
      </c>
      <c r="AA1622" s="142">
        <v>0</v>
      </c>
      <c r="AB1622" s="142">
        <v>0</v>
      </c>
      <c r="AC1622" s="142">
        <v>0</v>
      </c>
      <c r="AD1622" s="142">
        <v>1</v>
      </c>
      <c r="AE1622" s="142">
        <v>6</v>
      </c>
      <c r="AF1622" s="142">
        <v>2</v>
      </c>
      <c r="AG1622" s="142" t="s">
        <v>152</v>
      </c>
      <c r="AH1622" s="148">
        <v>0</v>
      </c>
      <c r="AI1622" s="148">
        <v>2</v>
      </c>
      <c r="AJ1622" s="148">
        <v>0</v>
      </c>
      <c r="AK1622" s="148">
        <v>1.5</v>
      </c>
      <c r="AL1622" s="142">
        <v>0</v>
      </c>
      <c r="AM1622" s="142">
        <v>0</v>
      </c>
      <c r="AN1622" s="142">
        <v>0</v>
      </c>
      <c r="AO1622" s="142">
        <v>0.5</v>
      </c>
      <c r="AP1622" s="142">
        <v>500</v>
      </c>
      <c r="AQ1622" s="142">
        <v>0</v>
      </c>
      <c r="AR1622" s="142">
        <v>15</v>
      </c>
      <c r="AS1622" s="148">
        <v>97010008</v>
      </c>
      <c r="AT1622" s="153">
        <v>0</v>
      </c>
      <c r="AU1622" s="153"/>
      <c r="AV1622" s="141" t="s">
        <v>154</v>
      </c>
      <c r="AW1622" s="142" t="s">
        <v>162</v>
      </c>
      <c r="AX1622" s="140">
        <v>0</v>
      </c>
      <c r="AY1622" s="140">
        <v>0</v>
      </c>
      <c r="AZ1622" s="207" t="s">
        <v>386</v>
      </c>
      <c r="BA1622" s="142">
        <v>0</v>
      </c>
      <c r="BB1622" s="149">
        <v>0</v>
      </c>
      <c r="BC1622" s="149">
        <v>0</v>
      </c>
      <c r="BD1622" s="157" t="s">
        <v>2376</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77002012</v>
      </c>
      <c r="BS1622" s="148"/>
      <c r="BT1622" s="148"/>
      <c r="BU1622" s="148"/>
      <c r="BV1622" s="148">
        <v>0</v>
      </c>
      <c r="BW1622" s="148">
        <v>0</v>
      </c>
      <c r="BX1622" s="148">
        <v>0</v>
      </c>
    </row>
    <row r="1623" ht="19.5" customHeight="1" spans="3:76">
      <c r="C1623" s="140">
        <v>77002012</v>
      </c>
      <c r="D1623" s="146" t="s">
        <v>2377</v>
      </c>
      <c r="E1623" s="142">
        <v>1</v>
      </c>
      <c r="F1623" s="12">
        <v>80000001</v>
      </c>
      <c r="G1623" s="140">
        <v>0</v>
      </c>
      <c r="H1623" s="140">
        <v>0</v>
      </c>
      <c r="I1623" s="142">
        <v>1</v>
      </c>
      <c r="J1623" s="142">
        <v>0</v>
      </c>
      <c r="K1623" s="142">
        <v>0</v>
      </c>
      <c r="L1623" s="140">
        <v>0</v>
      </c>
      <c r="M1623" s="140">
        <v>0</v>
      </c>
      <c r="N1623" s="140">
        <v>2</v>
      </c>
      <c r="O1623" s="140">
        <v>2</v>
      </c>
      <c r="P1623" s="140">
        <v>1</v>
      </c>
      <c r="Q1623" s="140">
        <v>0</v>
      </c>
      <c r="R1623" s="148">
        <v>0</v>
      </c>
      <c r="S1623" s="149">
        <v>0</v>
      </c>
      <c r="T1623" s="142">
        <v>1</v>
      </c>
      <c r="U1623" s="140">
        <v>1</v>
      </c>
      <c r="V1623" s="140">
        <v>0</v>
      </c>
      <c r="W1623" s="140">
        <v>1.5</v>
      </c>
      <c r="X1623" s="140"/>
      <c r="Y1623" s="140">
        <v>0</v>
      </c>
      <c r="Z1623" s="140">
        <v>0</v>
      </c>
      <c r="AA1623" s="140">
        <v>0</v>
      </c>
      <c r="AB1623" s="140">
        <v>0</v>
      </c>
      <c r="AC1623" s="140">
        <v>0</v>
      </c>
      <c r="AD1623" s="140">
        <v>0</v>
      </c>
      <c r="AE1623" s="140">
        <v>8</v>
      </c>
      <c r="AF1623" s="140">
        <v>1</v>
      </c>
      <c r="AG1623" s="205">
        <v>5</v>
      </c>
      <c r="AH1623" s="148">
        <v>0</v>
      </c>
      <c r="AI1623" s="148">
        <v>1</v>
      </c>
      <c r="AJ1623" s="148">
        <v>0</v>
      </c>
      <c r="AK1623" s="148">
        <v>3</v>
      </c>
      <c r="AL1623" s="140">
        <v>0</v>
      </c>
      <c r="AM1623" s="140">
        <v>0</v>
      </c>
      <c r="AN1623" s="140">
        <v>0</v>
      </c>
      <c r="AO1623" s="140">
        <v>0</v>
      </c>
      <c r="AP1623" s="140">
        <v>2000</v>
      </c>
      <c r="AQ1623" s="140">
        <v>0.5</v>
      </c>
      <c r="AR1623" s="140">
        <v>0</v>
      </c>
      <c r="AS1623" s="148">
        <v>0</v>
      </c>
      <c r="AT1623" s="229" t="s">
        <v>2378</v>
      </c>
      <c r="AU1623" s="140"/>
      <c r="AV1623" s="141" t="s">
        <v>154</v>
      </c>
      <c r="AW1623" s="140" t="s">
        <v>155</v>
      </c>
      <c r="AX1623" s="140">
        <v>10001005</v>
      </c>
      <c r="AY1623" s="229" t="s">
        <v>2379</v>
      </c>
      <c r="AZ1623" s="146" t="s">
        <v>156</v>
      </c>
      <c r="BA1623" s="146">
        <v>0</v>
      </c>
      <c r="BB1623" s="149">
        <v>0</v>
      </c>
      <c r="BC1623" s="149">
        <v>0</v>
      </c>
      <c r="BD1623" s="208" t="s">
        <v>2380</v>
      </c>
      <c r="BE1623" s="140">
        <v>0</v>
      </c>
      <c r="BF1623" s="142">
        <v>0</v>
      </c>
      <c r="BG1623" s="140">
        <v>0</v>
      </c>
      <c r="BH1623" s="140">
        <v>0</v>
      </c>
      <c r="BI1623" s="140">
        <v>0</v>
      </c>
      <c r="BJ1623" s="140">
        <v>0</v>
      </c>
      <c r="BK1623" s="144">
        <v>0</v>
      </c>
      <c r="BL1623" s="148">
        <v>0</v>
      </c>
      <c r="BM1623" s="148">
        <v>0</v>
      </c>
      <c r="BN1623" s="148">
        <v>0</v>
      </c>
      <c r="BO1623" s="148">
        <v>0</v>
      </c>
      <c r="BP1623" s="148">
        <v>0</v>
      </c>
      <c r="BQ1623" s="148">
        <v>0</v>
      </c>
      <c r="BR1623" s="148">
        <v>0</v>
      </c>
      <c r="BS1623" s="148"/>
      <c r="BT1623" s="148"/>
      <c r="BU1623" s="148"/>
      <c r="BV1623" s="148">
        <v>0</v>
      </c>
      <c r="BW1623" s="148">
        <v>0</v>
      </c>
      <c r="BX1623" s="148">
        <v>0</v>
      </c>
    </row>
    <row r="1624" ht="19.5" customHeight="1" spans="3:76">
      <c r="C1624" s="140">
        <v>77002013</v>
      </c>
      <c r="D1624" s="141" t="s">
        <v>2381</v>
      </c>
      <c r="E1624" s="140">
        <v>1</v>
      </c>
      <c r="F1624" s="12">
        <v>80000001</v>
      </c>
      <c r="G1624" s="140">
        <v>0</v>
      </c>
      <c r="H1624" s="140">
        <v>0</v>
      </c>
      <c r="I1624" s="140">
        <v>1</v>
      </c>
      <c r="J1624" s="140">
        <v>0</v>
      </c>
      <c r="K1624" s="140">
        <v>0</v>
      </c>
      <c r="L1624" s="142">
        <v>0</v>
      </c>
      <c r="M1624" s="142">
        <v>0</v>
      </c>
      <c r="N1624" s="142">
        <v>2</v>
      </c>
      <c r="O1624" s="142">
        <v>1</v>
      </c>
      <c r="P1624" s="142">
        <v>0.15</v>
      </c>
      <c r="Q1624" s="142">
        <v>0</v>
      </c>
      <c r="R1624" s="148">
        <v>0</v>
      </c>
      <c r="S1624" s="142">
        <v>0</v>
      </c>
      <c r="T1624" s="142">
        <v>1</v>
      </c>
      <c r="U1624" s="142">
        <v>2</v>
      </c>
      <c r="V1624" s="142">
        <v>0</v>
      </c>
      <c r="W1624" s="142">
        <v>0</v>
      </c>
      <c r="X1624" s="142"/>
      <c r="Y1624" s="142">
        <v>0</v>
      </c>
      <c r="Z1624" s="142">
        <v>1</v>
      </c>
      <c r="AA1624" s="142">
        <v>0</v>
      </c>
      <c r="AB1624" s="142">
        <v>0</v>
      </c>
      <c r="AC1624" s="142">
        <v>0</v>
      </c>
      <c r="AD1624" s="142">
        <v>1</v>
      </c>
      <c r="AE1624" s="142">
        <v>3</v>
      </c>
      <c r="AF1624" s="142">
        <v>1</v>
      </c>
      <c r="AG1624" s="142">
        <v>4</v>
      </c>
      <c r="AH1624" s="148">
        <v>0</v>
      </c>
      <c r="AI1624" s="148">
        <v>1</v>
      </c>
      <c r="AJ1624" s="148">
        <v>0</v>
      </c>
      <c r="AK1624" s="148">
        <v>3</v>
      </c>
      <c r="AL1624" s="142">
        <v>0</v>
      </c>
      <c r="AM1624" s="142">
        <v>1</v>
      </c>
      <c r="AN1624" s="142">
        <v>0</v>
      </c>
      <c r="AO1624" s="142">
        <v>0</v>
      </c>
      <c r="AP1624" s="142">
        <v>3000</v>
      </c>
      <c r="AQ1624" s="142">
        <v>0</v>
      </c>
      <c r="AR1624" s="142">
        <v>0</v>
      </c>
      <c r="AS1624" s="225" t="s">
        <v>2382</v>
      </c>
      <c r="AT1624" s="153">
        <v>0</v>
      </c>
      <c r="AU1624" s="153"/>
      <c r="AV1624" s="146" t="s">
        <v>189</v>
      </c>
      <c r="AW1624" s="142" t="s">
        <v>159</v>
      </c>
      <c r="AX1624" s="140">
        <v>0</v>
      </c>
      <c r="AY1624" s="140">
        <v>0</v>
      </c>
      <c r="AZ1624" s="141" t="s">
        <v>156</v>
      </c>
      <c r="BA1624" s="142">
        <v>0</v>
      </c>
      <c r="BB1624" s="149">
        <v>0</v>
      </c>
      <c r="BC1624" s="149">
        <v>0</v>
      </c>
      <c r="BD1624" s="157" t="s">
        <v>2383</v>
      </c>
      <c r="BE1624" s="142">
        <v>0</v>
      </c>
      <c r="BF1624" s="142">
        <v>0</v>
      </c>
      <c r="BG1624" s="142">
        <v>0</v>
      </c>
      <c r="BH1624" s="142">
        <v>0</v>
      </c>
      <c r="BI1624" s="142">
        <v>0</v>
      </c>
      <c r="BJ1624" s="142">
        <v>0</v>
      </c>
      <c r="BK1624" s="144">
        <v>0</v>
      </c>
      <c r="BL1624" s="148">
        <v>0</v>
      </c>
      <c r="BM1624" s="148">
        <v>0</v>
      </c>
      <c r="BN1624" s="148">
        <v>0</v>
      </c>
      <c r="BO1624" s="148">
        <v>0</v>
      </c>
      <c r="BP1624" s="148">
        <v>0</v>
      </c>
      <c r="BQ1624" s="148">
        <v>1</v>
      </c>
      <c r="BR1624" s="148">
        <v>0</v>
      </c>
      <c r="BS1624" s="148"/>
      <c r="BT1624" s="148"/>
      <c r="BU1624" s="148"/>
      <c r="BV1624" s="148">
        <v>0</v>
      </c>
      <c r="BW1624" s="148">
        <v>0</v>
      </c>
      <c r="BX1624" s="148">
        <v>0</v>
      </c>
    </row>
    <row r="1625" ht="19.5" customHeight="1" spans="3:76">
      <c r="C1625" s="140">
        <v>77002014</v>
      </c>
      <c r="D1625" s="141" t="s">
        <v>2384</v>
      </c>
      <c r="E1625" s="140">
        <v>1</v>
      </c>
      <c r="F1625" s="12">
        <v>80000001</v>
      </c>
      <c r="G1625" s="140">
        <v>0</v>
      </c>
      <c r="H1625" s="140">
        <v>0</v>
      </c>
      <c r="I1625" s="140">
        <v>1</v>
      </c>
      <c r="J1625" s="140">
        <v>0</v>
      </c>
      <c r="K1625" s="140">
        <v>0</v>
      </c>
      <c r="L1625" s="142">
        <v>0</v>
      </c>
      <c r="M1625" s="142">
        <v>0</v>
      </c>
      <c r="N1625" s="142">
        <v>2</v>
      </c>
      <c r="O1625" s="142">
        <v>1</v>
      </c>
      <c r="P1625" s="142">
        <v>1</v>
      </c>
      <c r="Q1625" s="142">
        <v>0</v>
      </c>
      <c r="R1625" s="148">
        <v>0</v>
      </c>
      <c r="S1625" s="142">
        <v>0</v>
      </c>
      <c r="T1625" s="142">
        <v>1</v>
      </c>
      <c r="U1625" s="142">
        <v>2</v>
      </c>
      <c r="V1625" s="142">
        <v>0</v>
      </c>
      <c r="W1625" s="142">
        <v>1.6</v>
      </c>
      <c r="X1625" s="142"/>
      <c r="Y1625" s="142">
        <v>0</v>
      </c>
      <c r="Z1625" s="142">
        <v>0</v>
      </c>
      <c r="AA1625" s="142">
        <v>0</v>
      </c>
      <c r="AB1625" s="142">
        <v>0</v>
      </c>
      <c r="AC1625" s="142">
        <v>0</v>
      </c>
      <c r="AD1625" s="142">
        <v>1</v>
      </c>
      <c r="AE1625" s="142">
        <v>0</v>
      </c>
      <c r="AF1625" s="142">
        <v>1</v>
      </c>
      <c r="AG1625" s="142">
        <v>2</v>
      </c>
      <c r="AH1625" s="148">
        <v>0</v>
      </c>
      <c r="AI1625" s="148">
        <v>2</v>
      </c>
      <c r="AJ1625" s="148">
        <v>0</v>
      </c>
      <c r="AK1625" s="148">
        <v>2</v>
      </c>
      <c r="AL1625" s="142">
        <v>0</v>
      </c>
      <c r="AM1625" s="142">
        <v>0</v>
      </c>
      <c r="AN1625" s="142">
        <v>0</v>
      </c>
      <c r="AO1625" s="142">
        <v>0.5</v>
      </c>
      <c r="AP1625" s="142">
        <v>5000</v>
      </c>
      <c r="AQ1625" s="142">
        <v>0.5</v>
      </c>
      <c r="AR1625" s="142">
        <v>15</v>
      </c>
      <c r="AS1625" s="154">
        <v>0</v>
      </c>
      <c r="AT1625" s="227" t="s">
        <v>2385</v>
      </c>
      <c r="AU1625" s="153"/>
      <c r="AV1625" s="141" t="s">
        <v>154</v>
      </c>
      <c r="AW1625" s="142" t="s">
        <v>159</v>
      </c>
      <c r="AX1625" s="140">
        <v>10000007</v>
      </c>
      <c r="AY1625" s="140">
        <v>77002008</v>
      </c>
      <c r="AZ1625" s="141" t="s">
        <v>194</v>
      </c>
      <c r="BA1625" s="142" t="s">
        <v>2386</v>
      </c>
      <c r="BB1625" s="149">
        <v>0</v>
      </c>
      <c r="BC1625" s="149">
        <v>1</v>
      </c>
      <c r="BD1625" s="157" t="s">
        <v>2387</v>
      </c>
      <c r="BE1625" s="142">
        <v>0</v>
      </c>
      <c r="BF1625" s="142">
        <v>0</v>
      </c>
      <c r="BG1625" s="142">
        <v>0</v>
      </c>
      <c r="BH1625" s="142">
        <v>0</v>
      </c>
      <c r="BI1625" s="142">
        <v>0</v>
      </c>
      <c r="BJ1625" s="142">
        <v>0</v>
      </c>
      <c r="BK1625" s="144">
        <v>0</v>
      </c>
      <c r="BL1625" s="148">
        <v>0</v>
      </c>
      <c r="BM1625" s="148">
        <v>0</v>
      </c>
      <c r="BN1625" s="148">
        <v>0</v>
      </c>
      <c r="BO1625" s="148">
        <v>0</v>
      </c>
      <c r="BP1625" s="148">
        <v>0</v>
      </c>
      <c r="BQ1625" s="148">
        <v>0</v>
      </c>
      <c r="BR1625" s="148">
        <v>0</v>
      </c>
      <c r="BS1625" s="148"/>
      <c r="BT1625" s="148"/>
      <c r="BU1625" s="148"/>
      <c r="BV1625" s="148">
        <v>0</v>
      </c>
      <c r="BW1625" s="148">
        <v>0</v>
      </c>
      <c r="BX1625" s="148">
        <v>0</v>
      </c>
    </row>
    <row r="1626" ht="19.5" customHeight="1" spans="3:76">
      <c r="C1626" s="140">
        <v>77002015</v>
      </c>
      <c r="D1626" s="141" t="s">
        <v>2342</v>
      </c>
      <c r="E1626" s="142">
        <v>1</v>
      </c>
      <c r="F1626" s="12">
        <v>80000001</v>
      </c>
      <c r="G1626" s="142">
        <v>0</v>
      </c>
      <c r="H1626" s="142">
        <v>0</v>
      </c>
      <c r="I1626" s="140">
        <v>1</v>
      </c>
      <c r="J1626" s="142">
        <v>0</v>
      </c>
      <c r="K1626" s="142">
        <v>0</v>
      </c>
      <c r="L1626" s="142">
        <v>0</v>
      </c>
      <c r="M1626" s="142">
        <v>0</v>
      </c>
      <c r="N1626" s="142">
        <v>2</v>
      </c>
      <c r="O1626" s="142">
        <v>1</v>
      </c>
      <c r="P1626" s="142">
        <v>0.1</v>
      </c>
      <c r="Q1626" s="142">
        <v>0</v>
      </c>
      <c r="R1626" s="148">
        <v>0</v>
      </c>
      <c r="S1626" s="142">
        <v>0</v>
      </c>
      <c r="T1626" s="142">
        <v>1</v>
      </c>
      <c r="U1626" s="142">
        <v>1</v>
      </c>
      <c r="V1626" s="142">
        <v>0</v>
      </c>
      <c r="W1626" s="142">
        <v>1.2</v>
      </c>
      <c r="X1626" s="142"/>
      <c r="Y1626" s="142">
        <v>0</v>
      </c>
      <c r="Z1626" s="142">
        <v>1</v>
      </c>
      <c r="AA1626" s="142">
        <v>0</v>
      </c>
      <c r="AB1626" s="142">
        <v>0</v>
      </c>
      <c r="AC1626" s="142">
        <v>0</v>
      </c>
      <c r="AD1626" s="142">
        <v>1</v>
      </c>
      <c r="AE1626" s="142">
        <v>0</v>
      </c>
      <c r="AF1626" s="142">
        <v>1</v>
      </c>
      <c r="AG1626" s="142">
        <v>3</v>
      </c>
      <c r="AH1626" s="148">
        <v>0</v>
      </c>
      <c r="AI1626" s="148">
        <v>1</v>
      </c>
      <c r="AJ1626" s="148">
        <v>0</v>
      </c>
      <c r="AK1626" s="148">
        <v>2</v>
      </c>
      <c r="AL1626" s="142">
        <v>0</v>
      </c>
      <c r="AM1626" s="142">
        <v>0</v>
      </c>
      <c r="AN1626" s="142">
        <v>0</v>
      </c>
      <c r="AO1626" s="142">
        <v>0.5</v>
      </c>
      <c r="AP1626" s="142">
        <v>600</v>
      </c>
      <c r="AQ1626" s="142">
        <v>0.5</v>
      </c>
      <c r="AR1626" s="142">
        <v>0</v>
      </c>
      <c r="AS1626" s="148">
        <v>0</v>
      </c>
      <c r="AT1626" s="142">
        <v>97010001</v>
      </c>
      <c r="AU1626" s="142"/>
      <c r="AV1626" s="141" t="s">
        <v>153</v>
      </c>
      <c r="AW1626" s="142" t="s">
        <v>159</v>
      </c>
      <c r="AX1626" s="140">
        <v>10000001</v>
      </c>
      <c r="AY1626" s="140">
        <v>77002009</v>
      </c>
      <c r="AZ1626" s="141" t="s">
        <v>1904</v>
      </c>
      <c r="BA1626" s="142">
        <v>0</v>
      </c>
      <c r="BB1626" s="149">
        <v>0</v>
      </c>
      <c r="BC1626" s="149">
        <v>0</v>
      </c>
      <c r="BD1626" s="155" t="s">
        <v>2388</v>
      </c>
      <c r="BE1626" s="142">
        <v>0</v>
      </c>
      <c r="BF1626" s="142">
        <v>0</v>
      </c>
      <c r="BG1626" s="142">
        <v>0</v>
      </c>
      <c r="BH1626" s="142">
        <v>0</v>
      </c>
      <c r="BI1626" s="142">
        <v>0</v>
      </c>
      <c r="BJ1626" s="142">
        <v>0</v>
      </c>
      <c r="BK1626" s="144">
        <v>0</v>
      </c>
      <c r="BL1626" s="148">
        <v>0</v>
      </c>
      <c r="BM1626" s="148">
        <v>0</v>
      </c>
      <c r="BN1626" s="148">
        <v>0</v>
      </c>
      <c r="BO1626" s="148">
        <v>0</v>
      </c>
      <c r="BP1626" s="148">
        <v>0</v>
      </c>
      <c r="BQ1626" s="148">
        <v>1</v>
      </c>
      <c r="BR1626" s="148">
        <v>0</v>
      </c>
      <c r="BS1626" s="148"/>
      <c r="BT1626" s="148"/>
      <c r="BU1626" s="148"/>
      <c r="BV1626" s="148">
        <v>0</v>
      </c>
      <c r="BW1626" s="148">
        <v>0</v>
      </c>
      <c r="BX1626" s="148">
        <v>0</v>
      </c>
    </row>
    <row r="1627" ht="19.5" customHeight="1" spans="3:76">
      <c r="C1627" s="140">
        <v>77002016</v>
      </c>
      <c r="D1627" s="141" t="s">
        <v>2389</v>
      </c>
      <c r="E1627" s="140">
        <v>1</v>
      </c>
      <c r="F1627" s="12">
        <v>80000001</v>
      </c>
      <c r="G1627" s="140">
        <v>0</v>
      </c>
      <c r="H1627" s="140">
        <v>0</v>
      </c>
      <c r="I1627" s="140">
        <v>1</v>
      </c>
      <c r="J1627" s="140">
        <v>0</v>
      </c>
      <c r="K1627" s="140">
        <v>0</v>
      </c>
      <c r="L1627" s="142">
        <v>0</v>
      </c>
      <c r="M1627" s="142">
        <v>0</v>
      </c>
      <c r="N1627" s="142">
        <v>2</v>
      </c>
      <c r="O1627" s="142">
        <v>16</v>
      </c>
      <c r="P1627" s="142">
        <v>8</v>
      </c>
      <c r="Q1627" s="142">
        <v>0</v>
      </c>
      <c r="R1627" s="148">
        <v>0</v>
      </c>
      <c r="S1627" s="142">
        <v>0</v>
      </c>
      <c r="T1627" s="142">
        <v>1</v>
      </c>
      <c r="U1627" s="142">
        <v>2</v>
      </c>
      <c r="V1627" s="142">
        <v>0</v>
      </c>
      <c r="W1627" s="142">
        <v>1.6</v>
      </c>
      <c r="X1627" s="142"/>
      <c r="Y1627" s="142">
        <v>0</v>
      </c>
      <c r="Z1627" s="142">
        <v>0</v>
      </c>
      <c r="AA1627" s="142">
        <v>0</v>
      </c>
      <c r="AB1627" s="142">
        <v>0</v>
      </c>
      <c r="AC1627" s="142">
        <v>0</v>
      </c>
      <c r="AD1627" s="142">
        <v>1</v>
      </c>
      <c r="AE1627" s="142">
        <v>0</v>
      </c>
      <c r="AF1627" s="142">
        <v>1</v>
      </c>
      <c r="AG1627" s="142">
        <v>2</v>
      </c>
      <c r="AH1627" s="148">
        <v>0</v>
      </c>
      <c r="AI1627" s="148">
        <v>2</v>
      </c>
      <c r="AJ1627" s="148">
        <v>0</v>
      </c>
      <c r="AK1627" s="148">
        <v>2</v>
      </c>
      <c r="AL1627" s="142">
        <v>0</v>
      </c>
      <c r="AM1627" s="142">
        <v>0</v>
      </c>
      <c r="AN1627" s="142">
        <v>0</v>
      </c>
      <c r="AO1627" s="142">
        <v>0.5</v>
      </c>
      <c r="AP1627" s="142">
        <v>5000</v>
      </c>
      <c r="AQ1627" s="142">
        <v>0.5</v>
      </c>
      <c r="AR1627" s="142">
        <v>15</v>
      </c>
      <c r="AS1627" s="154">
        <v>0</v>
      </c>
      <c r="AT1627" s="227" t="s">
        <v>2390</v>
      </c>
      <c r="AU1627" s="153"/>
      <c r="AV1627" s="141" t="s">
        <v>154</v>
      </c>
      <c r="AW1627" s="142" t="s">
        <v>159</v>
      </c>
      <c r="AX1627" s="140">
        <v>10000007</v>
      </c>
      <c r="AY1627" s="140">
        <v>77002008</v>
      </c>
      <c r="AZ1627" s="141" t="s">
        <v>194</v>
      </c>
      <c r="BA1627" s="142" t="s">
        <v>2386</v>
      </c>
      <c r="BB1627" s="149">
        <v>0</v>
      </c>
      <c r="BC1627" s="149">
        <v>1</v>
      </c>
      <c r="BD1627" s="157" t="s">
        <v>2391</v>
      </c>
      <c r="BE1627" s="142">
        <v>0</v>
      </c>
      <c r="BF1627" s="142">
        <v>0</v>
      </c>
      <c r="BG1627" s="142">
        <v>0</v>
      </c>
      <c r="BH1627" s="142">
        <v>0</v>
      </c>
      <c r="BI1627" s="142">
        <v>0</v>
      </c>
      <c r="BJ1627" s="142">
        <v>0</v>
      </c>
      <c r="BK1627" s="144">
        <v>0</v>
      </c>
      <c r="BL1627" s="148">
        <v>0</v>
      </c>
      <c r="BM1627" s="148">
        <v>0</v>
      </c>
      <c r="BN1627" s="148">
        <v>0</v>
      </c>
      <c r="BO1627" s="148">
        <v>0</v>
      </c>
      <c r="BP1627" s="148">
        <v>0</v>
      </c>
      <c r="BQ1627" s="148">
        <v>0</v>
      </c>
      <c r="BR1627" s="148">
        <v>0</v>
      </c>
      <c r="BS1627" s="148"/>
      <c r="BT1627" s="148"/>
      <c r="BU1627" s="148"/>
      <c r="BV1627" s="148">
        <v>0</v>
      </c>
      <c r="BW1627" s="148">
        <v>0</v>
      </c>
      <c r="BX1627" s="148">
        <v>0</v>
      </c>
    </row>
    <row r="1628" ht="19.5" customHeight="1" spans="3:76">
      <c r="C1628" s="140">
        <v>77002017</v>
      </c>
      <c r="D1628" s="141" t="s">
        <v>2342</v>
      </c>
      <c r="E1628" s="142">
        <v>1</v>
      </c>
      <c r="F1628" s="12">
        <v>80000001</v>
      </c>
      <c r="G1628" s="142">
        <v>0</v>
      </c>
      <c r="H1628" s="142">
        <v>0</v>
      </c>
      <c r="I1628" s="140">
        <v>1</v>
      </c>
      <c r="J1628" s="142">
        <v>0</v>
      </c>
      <c r="K1628" s="142">
        <v>0</v>
      </c>
      <c r="L1628" s="142">
        <v>0</v>
      </c>
      <c r="M1628" s="142">
        <v>0</v>
      </c>
      <c r="N1628" s="142">
        <v>2</v>
      </c>
      <c r="O1628" s="142">
        <v>1</v>
      </c>
      <c r="P1628" s="142">
        <v>0.1</v>
      </c>
      <c r="Q1628" s="142">
        <v>0</v>
      </c>
      <c r="R1628" s="148">
        <v>0</v>
      </c>
      <c r="S1628" s="142">
        <v>0</v>
      </c>
      <c r="T1628" s="142">
        <v>1</v>
      </c>
      <c r="U1628" s="142">
        <v>1</v>
      </c>
      <c r="V1628" s="142">
        <v>0</v>
      </c>
      <c r="W1628" s="142">
        <v>1.2</v>
      </c>
      <c r="X1628" s="142"/>
      <c r="Y1628" s="142">
        <v>0</v>
      </c>
      <c r="Z1628" s="142">
        <v>1</v>
      </c>
      <c r="AA1628" s="142">
        <v>0</v>
      </c>
      <c r="AB1628" s="142">
        <v>0</v>
      </c>
      <c r="AC1628" s="142">
        <v>0</v>
      </c>
      <c r="AD1628" s="142">
        <v>1</v>
      </c>
      <c r="AE1628" s="142">
        <v>0</v>
      </c>
      <c r="AF1628" s="142">
        <v>1</v>
      </c>
      <c r="AG1628" s="142">
        <v>3</v>
      </c>
      <c r="AH1628" s="148">
        <v>0</v>
      </c>
      <c r="AI1628" s="148">
        <v>1</v>
      </c>
      <c r="AJ1628" s="148">
        <v>0</v>
      </c>
      <c r="AK1628" s="148">
        <v>2</v>
      </c>
      <c r="AL1628" s="142">
        <v>0</v>
      </c>
      <c r="AM1628" s="142">
        <v>0</v>
      </c>
      <c r="AN1628" s="142">
        <v>0</v>
      </c>
      <c r="AO1628" s="142">
        <v>0.5</v>
      </c>
      <c r="AP1628" s="142">
        <v>600</v>
      </c>
      <c r="AQ1628" s="142">
        <v>0.5</v>
      </c>
      <c r="AR1628" s="142">
        <v>0</v>
      </c>
      <c r="AS1628" s="148">
        <v>0</v>
      </c>
      <c r="AT1628" s="142">
        <v>97010002</v>
      </c>
      <c r="AU1628" s="142"/>
      <c r="AV1628" s="141" t="s">
        <v>153</v>
      </c>
      <c r="AW1628" s="142" t="s">
        <v>159</v>
      </c>
      <c r="AX1628" s="140">
        <v>10000001</v>
      </c>
      <c r="AY1628" s="140">
        <v>77002009</v>
      </c>
      <c r="AZ1628" s="141" t="s">
        <v>1904</v>
      </c>
      <c r="BA1628" s="142">
        <v>0</v>
      </c>
      <c r="BB1628" s="149">
        <v>0</v>
      </c>
      <c r="BC1628" s="149">
        <v>0</v>
      </c>
      <c r="BD1628" s="155" t="s">
        <v>2388</v>
      </c>
      <c r="BE1628" s="142">
        <v>0</v>
      </c>
      <c r="BF1628" s="142">
        <v>0</v>
      </c>
      <c r="BG1628" s="142">
        <v>0</v>
      </c>
      <c r="BH1628" s="142">
        <v>0</v>
      </c>
      <c r="BI1628" s="142">
        <v>0</v>
      </c>
      <c r="BJ1628" s="142">
        <v>0</v>
      </c>
      <c r="BK1628" s="144">
        <v>0</v>
      </c>
      <c r="BL1628" s="148">
        <v>0</v>
      </c>
      <c r="BM1628" s="148">
        <v>0</v>
      </c>
      <c r="BN1628" s="148">
        <v>0</v>
      </c>
      <c r="BO1628" s="148">
        <v>0</v>
      </c>
      <c r="BP1628" s="148">
        <v>0</v>
      </c>
      <c r="BQ1628" s="148">
        <v>1</v>
      </c>
      <c r="BR1628" s="148">
        <v>0</v>
      </c>
      <c r="BS1628" s="148"/>
      <c r="BT1628" s="148"/>
      <c r="BU1628" s="148"/>
      <c r="BV1628" s="148">
        <v>0</v>
      </c>
      <c r="BW1628" s="148">
        <v>0</v>
      </c>
      <c r="BX1628" s="148">
        <v>0</v>
      </c>
    </row>
    <row r="1629" ht="20.1" customHeight="1" spans="3:76">
      <c r="C1629" s="60">
        <v>77003001</v>
      </c>
      <c r="D1629" s="74" t="s">
        <v>2392</v>
      </c>
      <c r="E1629" s="68">
        <v>1</v>
      </c>
      <c r="F1629" s="12">
        <v>80000001</v>
      </c>
      <c r="G1629" s="28">
        <v>0</v>
      </c>
      <c r="H1629" s="28">
        <v>0</v>
      </c>
      <c r="I1629" s="60">
        <v>1</v>
      </c>
      <c r="J1629" s="60">
        <v>0</v>
      </c>
      <c r="K1629" s="60">
        <v>0</v>
      </c>
      <c r="L1629" s="28">
        <v>0</v>
      </c>
      <c r="M1629" s="28">
        <v>0</v>
      </c>
      <c r="N1629" s="28">
        <v>2</v>
      </c>
      <c r="O1629" s="28">
        <v>1</v>
      </c>
      <c r="P1629" s="28">
        <v>0.2</v>
      </c>
      <c r="Q1629" s="28">
        <v>0</v>
      </c>
      <c r="R1629" s="30">
        <v>0</v>
      </c>
      <c r="S1629" s="28">
        <v>0</v>
      </c>
      <c r="T1629" s="28">
        <v>1</v>
      </c>
      <c r="U1629" s="68">
        <v>1</v>
      </c>
      <c r="V1629" s="28">
        <v>0</v>
      </c>
      <c r="W1629" s="28">
        <v>2</v>
      </c>
      <c r="X1629" s="28"/>
      <c r="Y1629" s="28">
        <v>0</v>
      </c>
      <c r="Z1629" s="28">
        <v>1</v>
      </c>
      <c r="AA1629" s="28">
        <v>0</v>
      </c>
      <c r="AB1629" s="28">
        <v>0</v>
      </c>
      <c r="AC1629" s="28">
        <v>0</v>
      </c>
      <c r="AD1629" s="28">
        <v>1</v>
      </c>
      <c r="AE1629" s="28">
        <v>24</v>
      </c>
      <c r="AF1629" s="28">
        <v>1</v>
      </c>
      <c r="AG1629" s="28">
        <v>6</v>
      </c>
      <c r="AH1629" s="30">
        <v>0</v>
      </c>
      <c r="AI1629" s="30">
        <v>1</v>
      </c>
      <c r="AJ1629" s="30">
        <v>0</v>
      </c>
      <c r="AK1629" s="30">
        <v>3</v>
      </c>
      <c r="AL1629" s="28">
        <v>0</v>
      </c>
      <c r="AM1629" s="28">
        <v>1</v>
      </c>
      <c r="AN1629" s="28">
        <v>0</v>
      </c>
      <c r="AO1629" s="28">
        <v>5</v>
      </c>
      <c r="AP1629" s="28">
        <v>3000</v>
      </c>
      <c r="AQ1629" s="28">
        <v>1</v>
      </c>
      <c r="AR1629" s="28">
        <v>0</v>
      </c>
      <c r="AS1629" s="217" t="s">
        <v>153</v>
      </c>
      <c r="AT1629" s="232" t="s">
        <v>2352</v>
      </c>
      <c r="AU1629" s="160"/>
      <c r="AV1629" s="74" t="s">
        <v>189</v>
      </c>
      <c r="AW1629" s="28" t="s">
        <v>162</v>
      </c>
      <c r="AX1629" s="60">
        <v>10000011</v>
      </c>
      <c r="AY1629" s="60">
        <v>77003003</v>
      </c>
      <c r="AZ1629" s="59" t="s">
        <v>156</v>
      </c>
      <c r="BA1629" s="28">
        <v>0</v>
      </c>
      <c r="BB1629" s="62">
        <v>0</v>
      </c>
      <c r="BC1629" s="62">
        <v>0</v>
      </c>
      <c r="BD1629" s="90" t="s">
        <v>2393</v>
      </c>
      <c r="BE1629" s="28">
        <v>0</v>
      </c>
      <c r="BF1629" s="28">
        <v>0</v>
      </c>
      <c r="BG1629" s="28">
        <v>0</v>
      </c>
      <c r="BH1629" s="28">
        <v>0</v>
      </c>
      <c r="BI1629" s="28">
        <v>0</v>
      </c>
      <c r="BJ1629" s="28">
        <v>0</v>
      </c>
      <c r="BK1629" s="68">
        <v>0</v>
      </c>
      <c r="BL1629" s="30">
        <v>0</v>
      </c>
      <c r="BM1629" s="30">
        <v>0</v>
      </c>
      <c r="BN1629" s="30">
        <v>0</v>
      </c>
      <c r="BO1629" s="30">
        <v>0</v>
      </c>
      <c r="BP1629" s="30">
        <v>0</v>
      </c>
      <c r="BQ1629" s="30">
        <v>0</v>
      </c>
      <c r="BR1629" s="30">
        <v>0</v>
      </c>
      <c r="BS1629" s="30"/>
      <c r="BT1629" s="30"/>
      <c r="BU1629" s="30"/>
      <c r="BV1629" s="30">
        <v>0</v>
      </c>
      <c r="BW1629" s="30">
        <v>0</v>
      </c>
      <c r="BX1629" s="30">
        <v>0</v>
      </c>
    </row>
    <row r="1630" ht="19.5" customHeight="1" spans="3:76">
      <c r="C1630" s="60">
        <v>77003002</v>
      </c>
      <c r="D1630" s="74" t="s">
        <v>2342</v>
      </c>
      <c r="E1630" s="28">
        <v>1</v>
      </c>
      <c r="F1630" s="12">
        <v>80000001</v>
      </c>
      <c r="G1630" s="28">
        <v>0</v>
      </c>
      <c r="H1630" s="28">
        <v>0</v>
      </c>
      <c r="I1630" s="60">
        <v>1</v>
      </c>
      <c r="J1630" s="28">
        <v>0</v>
      </c>
      <c r="K1630" s="28">
        <v>0</v>
      </c>
      <c r="L1630" s="28">
        <v>0</v>
      </c>
      <c r="M1630" s="28">
        <v>0</v>
      </c>
      <c r="N1630" s="28">
        <v>2</v>
      </c>
      <c r="O1630" s="28">
        <v>1</v>
      </c>
      <c r="P1630" s="28">
        <v>0.1</v>
      </c>
      <c r="Q1630" s="28">
        <v>0</v>
      </c>
      <c r="R1630" s="30">
        <v>0</v>
      </c>
      <c r="S1630" s="28">
        <v>0</v>
      </c>
      <c r="T1630" s="28">
        <v>1</v>
      </c>
      <c r="U1630" s="28">
        <v>1</v>
      </c>
      <c r="V1630" s="28">
        <v>0</v>
      </c>
      <c r="W1630" s="28">
        <v>1.2</v>
      </c>
      <c r="X1630" s="28"/>
      <c r="Y1630" s="28">
        <v>0</v>
      </c>
      <c r="Z1630" s="28">
        <v>1</v>
      </c>
      <c r="AA1630" s="28">
        <v>0</v>
      </c>
      <c r="AB1630" s="28">
        <v>0</v>
      </c>
      <c r="AC1630" s="28">
        <v>0</v>
      </c>
      <c r="AD1630" s="28">
        <v>1</v>
      </c>
      <c r="AE1630" s="28">
        <v>0</v>
      </c>
      <c r="AF1630" s="28">
        <v>1</v>
      </c>
      <c r="AG1630" s="28">
        <v>3</v>
      </c>
      <c r="AH1630" s="30">
        <v>0</v>
      </c>
      <c r="AI1630" s="30">
        <v>1</v>
      </c>
      <c r="AJ1630" s="30">
        <v>0</v>
      </c>
      <c r="AK1630" s="30">
        <v>2</v>
      </c>
      <c r="AL1630" s="28">
        <v>0</v>
      </c>
      <c r="AM1630" s="28">
        <v>0</v>
      </c>
      <c r="AN1630" s="28">
        <v>0</v>
      </c>
      <c r="AO1630" s="28">
        <v>0.5</v>
      </c>
      <c r="AP1630" s="28">
        <v>600</v>
      </c>
      <c r="AQ1630" s="28">
        <v>0.5</v>
      </c>
      <c r="AR1630" s="28">
        <v>0</v>
      </c>
      <c r="AS1630" s="217" t="s">
        <v>2394</v>
      </c>
      <c r="AT1630" s="28">
        <v>97001005</v>
      </c>
      <c r="AU1630" s="28"/>
      <c r="AV1630" s="74" t="s">
        <v>153</v>
      </c>
      <c r="AW1630" s="28" t="s">
        <v>159</v>
      </c>
      <c r="AX1630" s="60">
        <v>10000001</v>
      </c>
      <c r="AY1630" s="60">
        <v>77003001</v>
      </c>
      <c r="AZ1630" s="74" t="s">
        <v>1904</v>
      </c>
      <c r="BA1630" s="28">
        <v>0</v>
      </c>
      <c r="BB1630" s="62">
        <v>0</v>
      </c>
      <c r="BC1630" s="62">
        <v>0</v>
      </c>
      <c r="BD1630" s="94" t="s">
        <v>2343</v>
      </c>
      <c r="BE1630" s="28">
        <v>0</v>
      </c>
      <c r="BF1630" s="28">
        <v>0</v>
      </c>
      <c r="BG1630" s="28">
        <v>0</v>
      </c>
      <c r="BH1630" s="28">
        <v>0</v>
      </c>
      <c r="BI1630" s="28">
        <v>0</v>
      </c>
      <c r="BJ1630" s="28">
        <v>0</v>
      </c>
      <c r="BK1630" s="68">
        <v>0</v>
      </c>
      <c r="BL1630" s="30">
        <v>0</v>
      </c>
      <c r="BM1630" s="30">
        <v>0</v>
      </c>
      <c r="BN1630" s="30">
        <v>0</v>
      </c>
      <c r="BO1630" s="30">
        <v>0</v>
      </c>
      <c r="BP1630" s="30">
        <v>0</v>
      </c>
      <c r="BQ1630" s="30">
        <v>1</v>
      </c>
      <c r="BR1630" s="30">
        <v>0</v>
      </c>
      <c r="BS1630" s="30"/>
      <c r="BT1630" s="30"/>
      <c r="BU1630" s="30"/>
      <c r="BV1630" s="30">
        <v>0</v>
      </c>
      <c r="BW1630" s="30">
        <v>0</v>
      </c>
      <c r="BX1630" s="30">
        <v>0</v>
      </c>
    </row>
    <row r="1631" ht="19.5" customHeight="1" spans="3:76">
      <c r="C1631" s="60">
        <v>77003003</v>
      </c>
      <c r="D1631" s="74" t="s">
        <v>2395</v>
      </c>
      <c r="E1631" s="28">
        <v>1</v>
      </c>
      <c r="F1631" s="12">
        <v>80000001</v>
      </c>
      <c r="G1631" s="28">
        <v>0</v>
      </c>
      <c r="H1631" s="28">
        <v>0</v>
      </c>
      <c r="I1631" s="60">
        <v>1</v>
      </c>
      <c r="J1631" s="60">
        <v>0</v>
      </c>
      <c r="K1631" s="60">
        <v>0</v>
      </c>
      <c r="L1631" s="28">
        <v>0</v>
      </c>
      <c r="M1631" s="28">
        <v>0</v>
      </c>
      <c r="N1631" s="28">
        <v>2</v>
      </c>
      <c r="O1631" s="28">
        <v>16</v>
      </c>
      <c r="P1631" s="28">
        <v>6</v>
      </c>
      <c r="Q1631" s="28">
        <v>0</v>
      </c>
      <c r="R1631" s="30">
        <v>0</v>
      </c>
      <c r="S1631" s="28">
        <v>0</v>
      </c>
      <c r="T1631" s="28">
        <v>1</v>
      </c>
      <c r="U1631" s="28">
        <v>1</v>
      </c>
      <c r="V1631" s="28">
        <v>0</v>
      </c>
      <c r="W1631" s="28">
        <v>0</v>
      </c>
      <c r="X1631" s="28"/>
      <c r="Y1631" s="28">
        <v>0</v>
      </c>
      <c r="Z1631" s="28">
        <v>0</v>
      </c>
      <c r="AA1631" s="28">
        <v>0</v>
      </c>
      <c r="AB1631" s="28">
        <v>0</v>
      </c>
      <c r="AC1631" s="28">
        <v>0</v>
      </c>
      <c r="AD1631" s="28">
        <v>1</v>
      </c>
      <c r="AE1631" s="28">
        <v>0</v>
      </c>
      <c r="AF1631" s="28">
        <v>2</v>
      </c>
      <c r="AG1631" s="28" t="s">
        <v>1902</v>
      </c>
      <c r="AH1631" s="30">
        <v>0</v>
      </c>
      <c r="AI1631" s="30">
        <v>2</v>
      </c>
      <c r="AJ1631" s="30">
        <v>0</v>
      </c>
      <c r="AK1631" s="30">
        <v>1.5</v>
      </c>
      <c r="AL1631" s="28">
        <v>0</v>
      </c>
      <c r="AM1631" s="28">
        <v>0</v>
      </c>
      <c r="AN1631" s="28">
        <v>0</v>
      </c>
      <c r="AO1631" s="28">
        <v>0.3</v>
      </c>
      <c r="AP1631" s="28">
        <v>300</v>
      </c>
      <c r="AQ1631" s="28">
        <v>0</v>
      </c>
      <c r="AR1631" s="28">
        <v>12</v>
      </c>
      <c r="AS1631" s="30">
        <v>0</v>
      </c>
      <c r="AT1631" s="160">
        <v>0</v>
      </c>
      <c r="AU1631" s="160"/>
      <c r="AV1631" s="74" t="s">
        <v>171</v>
      </c>
      <c r="AW1631" s="28" t="s">
        <v>162</v>
      </c>
      <c r="AX1631" s="60">
        <v>0</v>
      </c>
      <c r="AY1631" s="60">
        <v>0</v>
      </c>
      <c r="AZ1631" s="202" t="s">
        <v>386</v>
      </c>
      <c r="BA1631" s="28">
        <v>1</v>
      </c>
      <c r="BB1631" s="62">
        <v>0</v>
      </c>
      <c r="BC1631" s="62">
        <v>0</v>
      </c>
      <c r="BD1631" s="90" t="s">
        <v>2333</v>
      </c>
      <c r="BE1631" s="28">
        <v>0</v>
      </c>
      <c r="BF1631" s="28">
        <v>0</v>
      </c>
      <c r="BG1631" s="28">
        <v>0</v>
      </c>
      <c r="BH1631" s="28">
        <v>0</v>
      </c>
      <c r="BI1631" s="28">
        <v>0</v>
      </c>
      <c r="BJ1631" s="28">
        <v>0</v>
      </c>
      <c r="BK1631" s="68">
        <v>0</v>
      </c>
      <c r="BL1631" s="30">
        <v>0</v>
      </c>
      <c r="BM1631" s="30">
        <v>0</v>
      </c>
      <c r="BN1631" s="30">
        <v>0</v>
      </c>
      <c r="BO1631" s="30">
        <v>0</v>
      </c>
      <c r="BP1631" s="30">
        <v>0</v>
      </c>
      <c r="BQ1631" s="30">
        <v>1</v>
      </c>
      <c r="BR1631" s="30">
        <v>77003004</v>
      </c>
      <c r="BS1631" s="30"/>
      <c r="BT1631" s="30"/>
      <c r="BU1631" s="30"/>
      <c r="BV1631" s="30">
        <v>0</v>
      </c>
      <c r="BW1631" s="30">
        <v>0</v>
      </c>
      <c r="BX1631" s="30">
        <v>0</v>
      </c>
    </row>
    <row r="1632" ht="20.1" customHeight="1" spans="3:76">
      <c r="C1632" s="60">
        <v>77003004</v>
      </c>
      <c r="D1632" s="74" t="s">
        <v>2396</v>
      </c>
      <c r="E1632" s="68">
        <v>1</v>
      </c>
      <c r="F1632" s="12">
        <v>80000001</v>
      </c>
      <c r="G1632" s="60">
        <v>0</v>
      </c>
      <c r="H1632" s="60">
        <v>0</v>
      </c>
      <c r="I1632" s="60">
        <v>1</v>
      </c>
      <c r="J1632" s="60">
        <v>0</v>
      </c>
      <c r="K1632" s="60">
        <v>0</v>
      </c>
      <c r="L1632" s="28">
        <v>0</v>
      </c>
      <c r="M1632" s="28">
        <v>0</v>
      </c>
      <c r="N1632" s="28">
        <v>2</v>
      </c>
      <c r="O1632" s="28">
        <v>1</v>
      </c>
      <c r="P1632" s="28">
        <v>0.2</v>
      </c>
      <c r="Q1632" s="28">
        <v>0</v>
      </c>
      <c r="R1632" s="30">
        <v>0</v>
      </c>
      <c r="S1632" s="28">
        <v>0</v>
      </c>
      <c r="T1632" s="28">
        <v>1</v>
      </c>
      <c r="U1632" s="28">
        <v>2</v>
      </c>
      <c r="V1632" s="28">
        <v>0</v>
      </c>
      <c r="W1632" s="28">
        <v>0.8</v>
      </c>
      <c r="X1632" s="28"/>
      <c r="Y1632" s="28">
        <v>0</v>
      </c>
      <c r="Z1632" s="28">
        <v>0</v>
      </c>
      <c r="AA1632" s="28">
        <v>0</v>
      </c>
      <c r="AB1632" s="28">
        <v>0</v>
      </c>
      <c r="AC1632" s="28">
        <v>0</v>
      </c>
      <c r="AD1632" s="28">
        <v>0</v>
      </c>
      <c r="AE1632" s="28">
        <v>0</v>
      </c>
      <c r="AF1632" s="28">
        <v>1</v>
      </c>
      <c r="AG1632" s="28">
        <v>3</v>
      </c>
      <c r="AH1632" s="30">
        <v>0</v>
      </c>
      <c r="AI1632" s="30">
        <v>2</v>
      </c>
      <c r="AJ1632" s="30">
        <v>0</v>
      </c>
      <c r="AK1632" s="30">
        <v>1.5</v>
      </c>
      <c r="AL1632" s="28">
        <v>0</v>
      </c>
      <c r="AM1632" s="28">
        <v>0</v>
      </c>
      <c r="AN1632" s="28">
        <v>0</v>
      </c>
      <c r="AO1632" s="28">
        <v>0</v>
      </c>
      <c r="AP1632" s="28">
        <v>2000</v>
      </c>
      <c r="AQ1632" s="28">
        <v>0.3</v>
      </c>
      <c r="AR1632" s="28">
        <v>0</v>
      </c>
      <c r="AS1632" s="30">
        <v>0</v>
      </c>
      <c r="AT1632" s="232" t="s">
        <v>2352</v>
      </c>
      <c r="AU1632" s="160"/>
      <c r="AV1632" s="59" t="s">
        <v>153</v>
      </c>
      <c r="AW1632" s="28" t="s">
        <v>155</v>
      </c>
      <c r="AX1632" s="60">
        <v>10001007</v>
      </c>
      <c r="AY1632" s="60">
        <v>77003001</v>
      </c>
      <c r="AZ1632" s="74" t="s">
        <v>156</v>
      </c>
      <c r="BA1632" s="28">
        <v>0</v>
      </c>
      <c r="BB1632" s="62">
        <v>0</v>
      </c>
      <c r="BC1632" s="62">
        <v>0</v>
      </c>
      <c r="BD1632" s="90" t="s">
        <v>2166</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77003005</v>
      </c>
      <c r="BS1632" s="30"/>
      <c r="BT1632" s="30"/>
      <c r="BU1632" s="30"/>
      <c r="BV1632" s="30">
        <v>0</v>
      </c>
      <c r="BW1632" s="30">
        <v>0</v>
      </c>
      <c r="BX1632" s="30">
        <v>0</v>
      </c>
    </row>
    <row r="1633" ht="19.5" customHeight="1" spans="3:76">
      <c r="C1633" s="60">
        <v>77003005</v>
      </c>
      <c r="D1633" s="74" t="s">
        <v>2056</v>
      </c>
      <c r="E1633" s="60">
        <v>1</v>
      </c>
      <c r="F1633" s="12">
        <v>80000001</v>
      </c>
      <c r="G1633" s="60">
        <v>0</v>
      </c>
      <c r="H1633" s="60">
        <v>0</v>
      </c>
      <c r="I1633" s="60">
        <v>1</v>
      </c>
      <c r="J1633" s="60">
        <v>0</v>
      </c>
      <c r="K1633" s="60">
        <v>0</v>
      </c>
      <c r="L1633" s="28">
        <v>0</v>
      </c>
      <c r="M1633" s="28">
        <v>0</v>
      </c>
      <c r="N1633" s="28">
        <v>2</v>
      </c>
      <c r="O1633" s="28">
        <v>16</v>
      </c>
      <c r="P1633" s="28">
        <v>5</v>
      </c>
      <c r="Q1633" s="28">
        <v>0</v>
      </c>
      <c r="R1633" s="30">
        <v>0</v>
      </c>
      <c r="S1633" s="28">
        <v>0</v>
      </c>
      <c r="T1633" s="28">
        <v>1</v>
      </c>
      <c r="U1633" s="28">
        <v>2</v>
      </c>
      <c r="V1633" s="28">
        <v>0</v>
      </c>
      <c r="W1633" s="28">
        <v>2</v>
      </c>
      <c r="X1633" s="28"/>
      <c r="Y1633" s="28">
        <v>0</v>
      </c>
      <c r="Z1633" s="28">
        <v>0</v>
      </c>
      <c r="AA1633" s="28">
        <v>0</v>
      </c>
      <c r="AB1633" s="28">
        <v>0</v>
      </c>
      <c r="AC1633" s="28">
        <v>0</v>
      </c>
      <c r="AD1633" s="28">
        <v>1</v>
      </c>
      <c r="AE1633" s="28">
        <v>0</v>
      </c>
      <c r="AF1633" s="28">
        <v>1</v>
      </c>
      <c r="AG1633" s="28">
        <v>2</v>
      </c>
      <c r="AH1633" s="30">
        <v>0</v>
      </c>
      <c r="AI1633" s="30">
        <v>2</v>
      </c>
      <c r="AJ1633" s="30">
        <v>0</v>
      </c>
      <c r="AK1633" s="30">
        <v>2</v>
      </c>
      <c r="AL1633" s="28">
        <v>0</v>
      </c>
      <c r="AM1633" s="28">
        <v>0</v>
      </c>
      <c r="AN1633" s="28">
        <v>0</v>
      </c>
      <c r="AO1633" s="28">
        <v>0.3</v>
      </c>
      <c r="AP1633" s="28">
        <v>5000</v>
      </c>
      <c r="AQ1633" s="28">
        <v>0.3</v>
      </c>
      <c r="AR1633" s="28">
        <v>15</v>
      </c>
      <c r="AS1633" s="161">
        <v>0</v>
      </c>
      <c r="AT1633" s="232" t="s">
        <v>2164</v>
      </c>
      <c r="AU1633" s="160"/>
      <c r="AV1633" s="74" t="s">
        <v>189</v>
      </c>
      <c r="AW1633" s="28" t="s">
        <v>159</v>
      </c>
      <c r="AX1633" s="60">
        <v>10000007</v>
      </c>
      <c r="AY1633" s="60">
        <v>77003002</v>
      </c>
      <c r="AZ1633" s="74" t="s">
        <v>194</v>
      </c>
      <c r="BA1633" s="28" t="s">
        <v>2386</v>
      </c>
      <c r="BB1633" s="62">
        <v>0</v>
      </c>
      <c r="BC1633" s="62">
        <v>1</v>
      </c>
      <c r="BD1633" s="90" t="s">
        <v>1919</v>
      </c>
      <c r="BE1633" s="28">
        <v>0</v>
      </c>
      <c r="BF1633" s="28">
        <v>0</v>
      </c>
      <c r="BG1633" s="28">
        <v>0</v>
      </c>
      <c r="BH1633" s="28">
        <v>0</v>
      </c>
      <c r="BI1633" s="28">
        <v>0</v>
      </c>
      <c r="BJ1633" s="28">
        <v>0</v>
      </c>
      <c r="BK1633" s="68">
        <v>0</v>
      </c>
      <c r="BL1633" s="30">
        <v>0</v>
      </c>
      <c r="BM1633" s="30">
        <v>0</v>
      </c>
      <c r="BN1633" s="30">
        <v>0</v>
      </c>
      <c r="BO1633" s="30">
        <v>0</v>
      </c>
      <c r="BP1633" s="30">
        <v>0</v>
      </c>
      <c r="BQ1633" s="30">
        <v>0</v>
      </c>
      <c r="BR1633" s="30">
        <v>0</v>
      </c>
      <c r="BS1633" s="30"/>
      <c r="BT1633" s="30"/>
      <c r="BU1633" s="30"/>
      <c r="BV1633" s="30">
        <v>0</v>
      </c>
      <c r="BW1633" s="30">
        <v>0</v>
      </c>
      <c r="BX1633" s="30">
        <v>0</v>
      </c>
    </row>
    <row r="1634" ht="19.5" customHeight="1" spans="3:76">
      <c r="C1634" s="60">
        <v>77003006</v>
      </c>
      <c r="D1634" s="74" t="s">
        <v>2397</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1.5</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2</v>
      </c>
      <c r="AP1634" s="28">
        <v>5000</v>
      </c>
      <c r="AQ1634" s="28">
        <v>0</v>
      </c>
      <c r="AR1634" s="28">
        <v>15</v>
      </c>
      <c r="AS1634" s="161">
        <v>0</v>
      </c>
      <c r="AT1634" s="232" t="s">
        <v>2352</v>
      </c>
      <c r="AU1634" s="160"/>
      <c r="AV1634" s="74" t="s">
        <v>189</v>
      </c>
      <c r="AW1634" s="28" t="s">
        <v>159</v>
      </c>
      <c r="AX1634" s="60">
        <v>10000007</v>
      </c>
      <c r="AY1634" s="60">
        <v>77003003</v>
      </c>
      <c r="AZ1634" s="74" t="s">
        <v>194</v>
      </c>
      <c r="BA1634" s="28" t="s">
        <v>2398</v>
      </c>
      <c r="BB1634" s="62">
        <v>0</v>
      </c>
      <c r="BC1634" s="62">
        <v>1</v>
      </c>
      <c r="BD1634" s="90" t="s">
        <v>1919</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80000101</v>
      </c>
      <c r="D1635" s="74" t="s">
        <v>2399</v>
      </c>
      <c r="E1635" s="60">
        <v>1</v>
      </c>
      <c r="F1635" s="12">
        <v>80000001</v>
      </c>
      <c r="G1635" s="60">
        <v>0</v>
      </c>
      <c r="H1635" s="60">
        <v>0</v>
      </c>
      <c r="I1635" s="60">
        <v>1</v>
      </c>
      <c r="J1635" s="60">
        <v>0</v>
      </c>
      <c r="K1635" s="60">
        <v>0</v>
      </c>
      <c r="L1635" s="28">
        <v>0</v>
      </c>
      <c r="M1635" s="28">
        <v>0</v>
      </c>
      <c r="N1635" s="28">
        <v>1</v>
      </c>
      <c r="O1635" s="28">
        <v>0</v>
      </c>
      <c r="P1635" s="28">
        <v>0</v>
      </c>
      <c r="Q1635" s="28">
        <v>0</v>
      </c>
      <c r="R1635" s="30">
        <v>0</v>
      </c>
      <c r="S1635" s="28">
        <v>0</v>
      </c>
      <c r="T1635" s="28">
        <v>1</v>
      </c>
      <c r="U1635" s="28">
        <v>1</v>
      </c>
      <c r="V1635" s="28">
        <v>0</v>
      </c>
      <c r="W1635" s="28">
        <v>2</v>
      </c>
      <c r="X1635" s="28"/>
      <c r="Y1635" s="28">
        <v>750</v>
      </c>
      <c r="Z1635" s="28">
        <v>0</v>
      </c>
      <c r="AA1635" s="28">
        <v>0</v>
      </c>
      <c r="AB1635" s="28">
        <v>0</v>
      </c>
      <c r="AC1635" s="28">
        <v>0</v>
      </c>
      <c r="AD1635" s="28">
        <v>0</v>
      </c>
      <c r="AE1635" s="28">
        <v>7</v>
      </c>
      <c r="AF1635" s="28">
        <v>1</v>
      </c>
      <c r="AG1635" s="28">
        <v>2</v>
      </c>
      <c r="AH1635" s="30">
        <v>2</v>
      </c>
      <c r="AI1635" s="30">
        <v>2</v>
      </c>
      <c r="AJ1635" s="30">
        <v>0</v>
      </c>
      <c r="AK1635" s="30">
        <v>2</v>
      </c>
      <c r="AL1635" s="28">
        <v>0</v>
      </c>
      <c r="AM1635" s="28">
        <v>0</v>
      </c>
      <c r="AN1635" s="28">
        <v>0</v>
      </c>
      <c r="AO1635" s="28">
        <v>0.2</v>
      </c>
      <c r="AP1635" s="28">
        <v>2000</v>
      </c>
      <c r="AQ1635" s="28">
        <v>0.2</v>
      </c>
      <c r="AR1635" s="28">
        <v>5</v>
      </c>
      <c r="AS1635" s="161">
        <v>0</v>
      </c>
      <c r="AT1635" s="160">
        <v>0</v>
      </c>
      <c r="AU1635" s="160"/>
      <c r="AV1635" s="74" t="s">
        <v>171</v>
      </c>
      <c r="AW1635" s="28" t="s">
        <v>159</v>
      </c>
      <c r="AX1635" s="60">
        <v>10000001</v>
      </c>
      <c r="AY1635" s="60">
        <v>10000001</v>
      </c>
      <c r="AZ1635" s="74" t="s">
        <v>2400</v>
      </c>
      <c r="BA1635" s="28" t="s">
        <v>2401</v>
      </c>
      <c r="BB1635" s="62">
        <v>0</v>
      </c>
      <c r="BC1635" s="62">
        <v>0</v>
      </c>
      <c r="BD1635" s="90" t="s">
        <v>2402</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80000201</v>
      </c>
      <c r="D1636" s="74" t="s">
        <v>2403</v>
      </c>
      <c r="E1636" s="60">
        <v>1</v>
      </c>
      <c r="F1636" s="12">
        <v>80000001</v>
      </c>
      <c r="G1636" s="60">
        <v>0</v>
      </c>
      <c r="H1636" s="60">
        <v>0</v>
      </c>
      <c r="I1636" s="60">
        <v>5</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12</v>
      </c>
      <c r="AF1636" s="28">
        <v>1</v>
      </c>
      <c r="AG1636" s="28">
        <v>2</v>
      </c>
      <c r="AH1636" s="30">
        <v>2</v>
      </c>
      <c r="AI1636" s="30">
        <v>2</v>
      </c>
      <c r="AJ1636" s="30">
        <v>0</v>
      </c>
      <c r="AK1636" s="30">
        <v>3</v>
      </c>
      <c r="AL1636" s="28">
        <v>0</v>
      </c>
      <c r="AM1636" s="28">
        <v>0</v>
      </c>
      <c r="AN1636" s="28">
        <v>0</v>
      </c>
      <c r="AO1636" s="28">
        <v>0.2</v>
      </c>
      <c r="AP1636" s="28">
        <v>6000</v>
      </c>
      <c r="AQ1636" s="28">
        <v>0.2</v>
      </c>
      <c r="AR1636" s="28">
        <v>8</v>
      </c>
      <c r="AS1636" s="161">
        <v>0</v>
      </c>
      <c r="AT1636" s="160">
        <v>0</v>
      </c>
      <c r="AU1636" s="160"/>
      <c r="AV1636" s="74" t="s">
        <v>171</v>
      </c>
      <c r="AW1636" s="28" t="s">
        <v>155</v>
      </c>
      <c r="AX1636" s="60">
        <v>10000001</v>
      </c>
      <c r="AY1636" s="60">
        <v>10000001</v>
      </c>
      <c r="AZ1636" s="74" t="s">
        <v>2404</v>
      </c>
      <c r="BA1636" s="28" t="s">
        <v>2405</v>
      </c>
      <c r="BB1636" s="62">
        <v>0</v>
      </c>
      <c r="BC1636" s="62">
        <v>0</v>
      </c>
      <c r="BD1636" s="90" t="s">
        <v>2406</v>
      </c>
      <c r="BE1636" s="28">
        <v>0</v>
      </c>
      <c r="BF1636" s="28">
        <v>0</v>
      </c>
      <c r="BG1636" s="28">
        <v>0</v>
      </c>
      <c r="BH1636" s="28">
        <v>0</v>
      </c>
      <c r="BI1636" s="28">
        <v>0</v>
      </c>
      <c r="BJ1636" s="28">
        <v>0</v>
      </c>
      <c r="BK1636" s="68">
        <v>0</v>
      </c>
      <c r="BL1636" s="30">
        <v>0</v>
      </c>
      <c r="BM1636" s="30">
        <v>0</v>
      </c>
      <c r="BN1636" s="30">
        <v>1</v>
      </c>
      <c r="BO1636" s="30">
        <v>1</v>
      </c>
      <c r="BP1636" s="30">
        <v>0</v>
      </c>
      <c r="BQ1636" s="30">
        <v>0</v>
      </c>
      <c r="BR1636" s="30">
        <v>0</v>
      </c>
      <c r="BS1636" s="30"/>
      <c r="BT1636" s="30"/>
      <c r="BU1636" s="30"/>
      <c r="BV1636" s="30">
        <v>1</v>
      </c>
      <c r="BW1636" s="30">
        <v>1</v>
      </c>
      <c r="BX1636" s="30">
        <v>1</v>
      </c>
    </row>
  </sheetData>
  <autoFilter xmlns:etc="http://www.wps.cn/officeDocument/2017/etCustomData" ref="AZ1:AZ1636"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2024-12-24T03:01:42Z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