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1Gamer_D01\Desktop\版号申请相关\电子版材料\配置文件\S_数据表\"/>
    </mc:Choice>
  </mc:AlternateContent>
  <bookViews>
    <workbookView xWindow="0" yWindow="0" windowWidth="28695" windowHeight="130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6" i="1"/>
  <c r="Q7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17" i="1"/>
  <c r="I22" i="1" s="1"/>
  <c r="I27" i="1" s="1"/>
  <c r="I18" i="1"/>
  <c r="I23" i="1" s="1"/>
  <c r="I28" i="1" s="1"/>
  <c r="I10" i="1"/>
  <c r="I15" i="1" s="1"/>
  <c r="I20" i="1" s="1"/>
  <c r="I25" i="1" s="1"/>
  <c r="I30" i="1" s="1"/>
  <c r="I11" i="1"/>
  <c r="I16" i="1" s="1"/>
  <c r="I21" i="1" s="1"/>
  <c r="I26" i="1" s="1"/>
  <c r="I9" i="1"/>
  <c r="I14" i="1" s="1"/>
  <c r="I19" i="1" s="1"/>
  <c r="I24" i="1" s="1"/>
  <c r="I29" i="1" s="1"/>
  <c r="R7" i="1"/>
  <c r="O7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6" i="1"/>
  <c r="O6" i="1" l="1"/>
  <c r="O14" i="1"/>
  <c r="O30" i="1"/>
  <c r="O27" i="1"/>
  <c r="O23" i="1"/>
  <c r="O24" i="1"/>
  <c r="O26" i="1"/>
  <c r="O17" i="1"/>
  <c r="O22" i="1"/>
  <c r="O20" i="1"/>
  <c r="O19" i="1"/>
  <c r="O15" i="1"/>
  <c r="O28" i="1"/>
  <c r="O16" i="1"/>
  <c r="O11" i="1"/>
  <c r="O9" i="1"/>
  <c r="O12" i="1"/>
  <c r="O29" i="1"/>
  <c r="O21" i="1"/>
  <c r="O18" i="1"/>
  <c r="O10" i="1"/>
  <c r="O25" i="1"/>
  <c r="O8" i="1"/>
  <c r="O13" i="1"/>
</calcChain>
</file>

<file path=xl/comments1.xml><?xml version="1.0" encoding="utf-8"?>
<comments xmlns="http://schemas.openxmlformats.org/spreadsheetml/2006/main">
  <authors>
    <author>dreamsummit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dreamsummit:</t>
        </r>
        <r>
          <rPr>
            <sz val="9"/>
            <color indexed="81"/>
            <rFont val="宋体"/>
            <family val="3"/>
            <charset val="134"/>
          </rPr>
          <t xml:space="preserve">
1：市政大厅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<sst xmlns="http://schemas.openxmlformats.org/spreadsheetml/2006/main" count="60" uniqueCount="32">
  <si>
    <t>ID</t>
  </si>
  <si>
    <t>int</t>
  </si>
  <si>
    <t>string</t>
  </si>
  <si>
    <t>all</t>
  </si>
  <si>
    <t>建筑等级</t>
    <phoneticPr fontId="6" type="noConversion"/>
  </si>
  <si>
    <t>CountryLv</t>
    <phoneticPr fontId="6" type="noConversion"/>
  </si>
  <si>
    <t>BuildType</t>
    <phoneticPr fontId="6" type="noConversion"/>
  </si>
  <si>
    <t>建筑类型</t>
    <phoneticPr fontId="6" type="noConversion"/>
  </si>
  <si>
    <t>升级经验</t>
    <phoneticPr fontId="6" type="noConversion"/>
  </si>
  <si>
    <t>每小时产出荣誉</t>
    <phoneticPr fontId="6" type="noConversion"/>
  </si>
  <si>
    <t>每小时产出经验</t>
    <phoneticPr fontId="6" type="noConversion"/>
  </si>
  <si>
    <t>CountyDes</t>
    <phoneticPr fontId="6" type="noConversion"/>
  </si>
  <si>
    <t>建筑描述</t>
    <phoneticPr fontId="6" type="noConversion"/>
  </si>
  <si>
    <t>HideTaskPro</t>
    <phoneticPr fontId="6" type="noConversion"/>
  </si>
  <si>
    <t>隐藏任务概率</t>
    <phoneticPr fontId="6" type="noConversion"/>
  </si>
  <si>
    <t>每次金币提升</t>
    <phoneticPr fontId="6" type="noConversion"/>
  </si>
  <si>
    <t>每次钻石提升</t>
    <phoneticPr fontId="6" type="noConversion"/>
  </si>
  <si>
    <t>AddExpValue</t>
    <phoneticPr fontId="6" type="noConversion"/>
  </si>
  <si>
    <t>修炼中心加经验</t>
    <phoneticPr fontId="6" type="noConversion"/>
  </si>
  <si>
    <t>修炼中心加金币</t>
    <phoneticPr fontId="6" type="noConversion"/>
  </si>
  <si>
    <t>金币升级获得经验</t>
    <phoneticPr fontId="6" type="noConversion"/>
  </si>
  <si>
    <t>CountryUp</t>
    <phoneticPr fontId="6" type="noConversion"/>
  </si>
  <si>
    <t>GoldUp</t>
    <phoneticPr fontId="6" type="noConversion"/>
  </si>
  <si>
    <t>ZuanShiUp</t>
    <phoneticPr fontId="6" type="noConversion"/>
  </si>
  <si>
    <t>GoldGetExp</t>
    <phoneticPr fontId="6" type="noConversion"/>
  </si>
  <si>
    <t>荣誉商店显示位置</t>
    <phoneticPr fontId="6" type="noConversion"/>
  </si>
  <si>
    <t>HonorStorePosition_Y</t>
    <phoneticPr fontId="6" type="noConversion"/>
  </si>
  <si>
    <t>HoureHonor</t>
    <phoneticPr fontId="6" type="noConversion"/>
  </si>
  <si>
    <t>AddGoldValue</t>
    <phoneticPr fontId="6" type="noConversion"/>
  </si>
  <si>
    <t>HoureExp</t>
    <phoneticPr fontId="6" type="noConversion"/>
  </si>
  <si>
    <t>等级限制</t>
    <phoneticPr fontId="6" type="noConversion"/>
  </si>
  <si>
    <t>CountryRoseLvMax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</si>
</sst>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0" borderId="0"/>
    <xf numFmtId="0" fontId="26" fillId="0" borderId="0"/>
    <xf numFmtId="0" fontId="25" fillId="0" borderId="0"/>
    <xf numFmtId="0" fontId="1" fillId="0" borderId="0">
      <alignment vertical="center"/>
    </xf>
    <xf numFmtId="0" fontId="25" fillId="0" borderId="0"/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25" fillId="0" borderId="0"/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3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</cellXfs>
  <cellStyles count="66">
    <cellStyle name="20% - 强调文字颜色 1 2" xfId="50"/>
    <cellStyle name="20% - 强调文字颜色 2 2" xfId="52"/>
    <cellStyle name="20% - 强调文字颜色 3 2" xfId="54"/>
    <cellStyle name="20% - 强调文字颜色 4 2" xfId="56"/>
    <cellStyle name="20% - 强调文字颜色 5 2" xfId="58"/>
    <cellStyle name="20% - 强调文字颜色 6 2" xfId="60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/>
    <cellStyle name="40% - 强调文字颜色 2 2" xfId="53"/>
    <cellStyle name="40% - 强调文字颜色 3 2" xfId="55"/>
    <cellStyle name="40% - 强调文字颜色 4 2" xfId="57"/>
    <cellStyle name="40% - 强调文字颜色 5 2" xfId="59"/>
    <cellStyle name="40% - 强调文字颜色 6 2" xfId="6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2 2" xfId="45"/>
    <cellStyle name="常规 2 3" xfId="44"/>
    <cellStyle name="常规 2 3 2" xfId="49"/>
    <cellStyle name="常规 2 3 2 2" xfId="65"/>
    <cellStyle name="常规 2 3 3" xfId="62"/>
    <cellStyle name="常规 3" xfId="42"/>
    <cellStyle name="常规 4" xfId="48"/>
    <cellStyle name="常规 5" xfId="46"/>
    <cellStyle name="常规 5 2" xfId="63"/>
    <cellStyle name="常规 6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/>
    <cellStyle name="注释 2 2" xfId="64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5:O30" totalsRowShown="0">
  <tableColumns count="15">
    <tableColumn id="1" name="ID"/>
    <tableColumn id="2" name="CountryLv"/>
    <tableColumn id="6" name="BuildType" dataDxfId="10"/>
    <tableColumn id="15" name="CountryRoseLvMax" dataDxfId="9"/>
    <tableColumn id="3" name="CountryUp"/>
    <tableColumn id="14" name="GoldGetExp" dataDxfId="8">
      <calculatedColumnFormula>表1[[#This Row],[HoureExp]]*2</calculatedColumnFormula>
    </tableColumn>
    <tableColumn id="5" name="HoureExp" dataDxfId="7"/>
    <tableColumn id="4" name="HoureHonor"/>
    <tableColumn id="8" name="HideTaskPro" dataDxfId="6"/>
    <tableColumn id="12" name="AddExpValue" dataDxfId="5"/>
    <tableColumn id="11" name="AddGoldValue" dataDxfId="4"/>
    <tableColumn id="9" name="GoldUp" dataDxfId="3"/>
    <tableColumn id="10" name="ZuanShiUp" dataDxfId="2"/>
    <tableColumn id="13" name="HonorStorePosition_Y" dataDxfId="1"/>
    <tableColumn id="7" name="CountyDes" dataDxfId="0">
      <calculatedColumnFormula>Q6&amp;";"&amp;R6&amp;";"&amp;S6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G1" workbookViewId="0">
      <selection activeCell="S1" sqref="S1:S1048576"/>
    </sheetView>
  </sheetViews>
  <sheetFormatPr defaultColWidth="9" defaultRowHeight="13.5" x14ac:dyDescent="0.15"/>
  <cols>
    <col min="1" max="1" width="8.5" customWidth="1"/>
    <col min="2" max="2" width="10.5" bestFit="1" customWidth="1"/>
    <col min="3" max="3" width="16.75" bestFit="1" customWidth="1"/>
    <col min="4" max="4" width="16.75" customWidth="1"/>
    <col min="5" max="5" width="10.5" bestFit="1" customWidth="1"/>
    <col min="6" max="6" width="16.125" bestFit="1" customWidth="1"/>
    <col min="7" max="8" width="13.125" bestFit="1" customWidth="1"/>
    <col min="9" max="13" width="13.125" customWidth="1"/>
    <col min="14" max="14" width="22.75" bestFit="1" customWidth="1"/>
    <col min="15" max="15" width="28.625" customWidth="1"/>
    <col min="16" max="16" width="11.875" customWidth="1"/>
    <col min="17" max="17" width="19.875" bestFit="1" customWidth="1"/>
    <col min="18" max="18" width="17" customWidth="1"/>
  </cols>
  <sheetData>
    <row r="1" spans="1:22" s="1" customFormat="1" ht="20.100000000000001" customHeight="1" x14ac:dyDescent="0.15">
      <c r="A1" s="2" t="s">
        <v>0</v>
      </c>
      <c r="B1" s="2" t="s">
        <v>4</v>
      </c>
      <c r="C1" s="2" t="s">
        <v>7</v>
      </c>
      <c r="D1" s="2" t="s">
        <v>30</v>
      </c>
      <c r="E1" s="2" t="s">
        <v>8</v>
      </c>
      <c r="F1" s="15" t="s">
        <v>20</v>
      </c>
      <c r="G1" s="2" t="s">
        <v>10</v>
      </c>
      <c r="H1" s="2" t="s">
        <v>9</v>
      </c>
      <c r="I1" s="2" t="s">
        <v>14</v>
      </c>
      <c r="J1" s="2" t="s">
        <v>18</v>
      </c>
      <c r="K1" s="2" t="s">
        <v>19</v>
      </c>
      <c r="L1" s="2" t="s">
        <v>15</v>
      </c>
      <c r="M1" s="2" t="s">
        <v>16</v>
      </c>
      <c r="N1" s="2" t="s">
        <v>25</v>
      </c>
      <c r="O1" s="2" t="s">
        <v>12</v>
      </c>
    </row>
    <row r="2" spans="1:22" s="1" customFormat="1" ht="20.100000000000001" customHeight="1" x14ac:dyDescent="0.15">
      <c r="A2" s="2" t="s">
        <v>1</v>
      </c>
      <c r="B2" s="3" t="s">
        <v>2</v>
      </c>
      <c r="C2" s="3" t="s">
        <v>2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</row>
    <row r="3" spans="1:22" s="1" customFormat="1" ht="20.100000000000001" customHeight="1" x14ac:dyDescent="0.15">
      <c r="A3" s="3">
        <v>8</v>
      </c>
      <c r="B3" s="3">
        <v>16</v>
      </c>
      <c r="C3" s="3">
        <v>16</v>
      </c>
      <c r="D3" s="3">
        <v>8</v>
      </c>
      <c r="E3" s="3">
        <v>8</v>
      </c>
      <c r="F3" s="3">
        <v>8</v>
      </c>
      <c r="G3" s="3">
        <v>8</v>
      </c>
      <c r="H3" s="3">
        <v>8</v>
      </c>
      <c r="I3" s="3">
        <v>8</v>
      </c>
      <c r="J3" s="3">
        <v>8</v>
      </c>
      <c r="K3" s="3">
        <v>8</v>
      </c>
      <c r="L3" s="3">
        <v>8</v>
      </c>
      <c r="M3" s="3">
        <v>8</v>
      </c>
      <c r="N3" s="3">
        <v>8</v>
      </c>
      <c r="O3" s="3">
        <v>8</v>
      </c>
    </row>
    <row r="4" spans="1:22" s="1" customFormat="1" ht="20.100000000000001" customHeight="1" x14ac:dyDescent="0.15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</row>
    <row r="5" spans="1:22" s="1" customFormat="1" ht="20.100000000000001" customHeight="1" x14ac:dyDescent="0.15">
      <c r="A5" s="4" t="s">
        <v>0</v>
      </c>
      <c r="B5" s="9" t="s">
        <v>5</v>
      </c>
      <c r="C5" s="10" t="s">
        <v>6</v>
      </c>
      <c r="D5" s="10" t="s">
        <v>31</v>
      </c>
      <c r="E5" s="9" t="s">
        <v>21</v>
      </c>
      <c r="F5" s="9" t="s">
        <v>24</v>
      </c>
      <c r="G5" s="9" t="s">
        <v>29</v>
      </c>
      <c r="H5" s="9" t="s">
        <v>27</v>
      </c>
      <c r="I5" s="9" t="s">
        <v>13</v>
      </c>
      <c r="J5" s="9" t="s">
        <v>17</v>
      </c>
      <c r="K5" s="9" t="s">
        <v>28</v>
      </c>
      <c r="L5" s="9" t="s">
        <v>22</v>
      </c>
      <c r="M5" s="9" t="s">
        <v>23</v>
      </c>
      <c r="N5" s="9" t="s">
        <v>26</v>
      </c>
      <c r="O5" s="9" t="s">
        <v>11</v>
      </c>
    </row>
    <row r="6" spans="1:22" s="1" customFormat="1" ht="20.100000000000001" customHeight="1" x14ac:dyDescent="0.15">
      <c r="A6" s="8">
        <v>1</v>
      </c>
      <c r="B6" s="7">
        <v>1</v>
      </c>
      <c r="C6" s="8">
        <v>1</v>
      </c>
      <c r="D6" s="8">
        <v>10</v>
      </c>
      <c r="E6" s="7">
        <v>17300</v>
      </c>
      <c r="F6" s="7">
        <f>表1[[#This Row],[HoureExp]]*2</f>
        <v>7200</v>
      </c>
      <c r="G6" s="7">
        <v>3600</v>
      </c>
      <c r="H6" s="8">
        <v>1440</v>
      </c>
      <c r="I6" s="8">
        <v>0.2</v>
      </c>
      <c r="J6" s="8">
        <v>200</v>
      </c>
      <c r="K6" s="8">
        <v>200</v>
      </c>
      <c r="L6" s="8">
        <v>3700</v>
      </c>
      <c r="M6" s="8">
        <v>200</v>
      </c>
      <c r="N6" s="8">
        <v>-1320</v>
      </c>
      <c r="O6" s="14" t="str">
        <f t="shared" ref="O6:O30" si="0">Q6&amp;";"&amp;R6&amp;";"&amp;S6</f>
        <v>繁荣度产出：3600/小时;荣誉产出：1440/小时;</v>
      </c>
      <c r="Q6" s="12" t="str">
        <f>"繁荣度产出："&amp;表1[[#This Row],[HoureExp]]&amp;"/小时"</f>
        <v>繁荣度产出：3600/小时</v>
      </c>
      <c r="R6" s="12" t="str">
        <f>"荣誉产出："&amp;表1[[#This Row],[HoureHonor]]&amp;"/小时"</f>
        <v>荣誉产出：1440/小时</v>
      </c>
      <c r="S6" s="12"/>
      <c r="V6" s="12"/>
    </row>
    <row r="7" spans="1:22" s="1" customFormat="1" ht="20.100000000000001" customHeight="1" x14ac:dyDescent="0.15">
      <c r="A7" s="8">
        <v>2</v>
      </c>
      <c r="B7" s="6">
        <v>2</v>
      </c>
      <c r="C7" s="8">
        <v>1</v>
      </c>
      <c r="D7" s="8">
        <v>14</v>
      </c>
      <c r="E7" s="6">
        <v>21000</v>
      </c>
      <c r="F7" s="11">
        <f>表1[[#This Row],[HoureExp]]*2</f>
        <v>8640</v>
      </c>
      <c r="G7" s="7">
        <v>4320</v>
      </c>
      <c r="H7" s="5">
        <v>2160</v>
      </c>
      <c r="I7" s="5">
        <v>0.2</v>
      </c>
      <c r="J7" s="5">
        <v>200</v>
      </c>
      <c r="K7" s="5">
        <v>400</v>
      </c>
      <c r="L7" s="5">
        <v>4900</v>
      </c>
      <c r="M7" s="8">
        <v>200</v>
      </c>
      <c r="N7" s="8">
        <v>-1320</v>
      </c>
      <c r="O7" s="14" t="str">
        <f t="shared" si="0"/>
        <v>繁荣度产出：4320/小时;荣誉产出：2160/小时;</v>
      </c>
      <c r="Q7" s="12" t="str">
        <f>"繁荣度产出："&amp;表1[[#This Row],[HoureExp]]&amp;"/小时"</f>
        <v>繁荣度产出：4320/小时</v>
      </c>
      <c r="R7" s="12" t="str">
        <f>"荣誉产出："&amp;表1[[#This Row],[HoureHonor]]&amp;"/小时"</f>
        <v>荣誉产出：2160/小时</v>
      </c>
      <c r="S7" s="12"/>
      <c r="T7" s="12"/>
      <c r="V7" s="12"/>
    </row>
    <row r="8" spans="1:22" s="1" customFormat="1" ht="20.100000000000001" customHeight="1" x14ac:dyDescent="0.15">
      <c r="A8" s="8">
        <v>3</v>
      </c>
      <c r="B8" s="7">
        <v>3</v>
      </c>
      <c r="C8" s="8">
        <v>1</v>
      </c>
      <c r="D8" s="8">
        <v>16</v>
      </c>
      <c r="E8" s="7">
        <v>36000</v>
      </c>
      <c r="F8" s="7">
        <f>表1[[#This Row],[HoureExp]]*2</f>
        <v>10080</v>
      </c>
      <c r="G8" s="7">
        <v>5040</v>
      </c>
      <c r="H8" s="8">
        <v>2880</v>
      </c>
      <c r="I8" s="5">
        <v>0.2</v>
      </c>
      <c r="J8" s="8">
        <v>200</v>
      </c>
      <c r="K8" s="8">
        <v>400</v>
      </c>
      <c r="L8" s="8">
        <v>5500</v>
      </c>
      <c r="M8" s="8">
        <v>200</v>
      </c>
      <c r="N8" s="8">
        <v>-1290</v>
      </c>
      <c r="O8" s="14" t="str">
        <f t="shared" si="0"/>
        <v>繁荣度产出：5040/小时;荣誉产出：2880/小时;</v>
      </c>
      <c r="Q8" s="12" t="str">
        <f>"繁荣度产出："&amp;表1[[#This Row],[HoureExp]]&amp;"/小时"</f>
        <v>繁荣度产出：5040/小时</v>
      </c>
      <c r="R8" s="12" t="str">
        <f>"荣誉产出："&amp;表1[[#This Row],[HoureHonor]]&amp;"/小时"</f>
        <v>荣誉产出：2880/小时</v>
      </c>
      <c r="S8" s="12"/>
      <c r="T8" s="12"/>
      <c r="V8" s="12"/>
    </row>
    <row r="9" spans="1:22" s="1" customFormat="1" ht="20.100000000000001" customHeight="1" x14ac:dyDescent="0.15">
      <c r="A9" s="8">
        <v>4</v>
      </c>
      <c r="B9" s="6">
        <v>4</v>
      </c>
      <c r="C9" s="8">
        <v>1</v>
      </c>
      <c r="D9" s="8">
        <v>19</v>
      </c>
      <c r="E9" s="6">
        <v>48000</v>
      </c>
      <c r="F9" s="11">
        <f>表1[[#This Row],[HoureExp]]*2</f>
        <v>11520</v>
      </c>
      <c r="G9" s="7">
        <v>5760</v>
      </c>
      <c r="H9" s="5">
        <v>3600</v>
      </c>
      <c r="I9" s="5">
        <f>I6+0.1</f>
        <v>0.30000000000000004</v>
      </c>
      <c r="J9" s="5">
        <v>200</v>
      </c>
      <c r="K9" s="5">
        <v>400</v>
      </c>
      <c r="L9" s="5">
        <v>6400</v>
      </c>
      <c r="M9" s="8">
        <v>200</v>
      </c>
      <c r="N9" s="8">
        <v>-1290</v>
      </c>
      <c r="O9" s="14" t="str">
        <f t="shared" si="0"/>
        <v>繁荣度产出：5760/小时;荣誉产出：3600/小时;</v>
      </c>
      <c r="Q9" s="12" t="str">
        <f>"繁荣度产出："&amp;表1[[#This Row],[HoureExp]]&amp;"/小时"</f>
        <v>繁荣度产出：5760/小时</v>
      </c>
      <c r="R9" s="12" t="str">
        <f>"荣誉产出："&amp;表1[[#This Row],[HoureHonor]]&amp;"/小时"</f>
        <v>荣誉产出：3600/小时</v>
      </c>
      <c r="S9" s="12"/>
      <c r="T9" s="12"/>
      <c r="V9" s="12"/>
    </row>
    <row r="10" spans="1:22" s="1" customFormat="1" ht="20.100000000000001" customHeight="1" x14ac:dyDescent="0.15">
      <c r="A10" s="8">
        <v>5</v>
      </c>
      <c r="B10" s="7">
        <v>5</v>
      </c>
      <c r="C10" s="8">
        <v>1</v>
      </c>
      <c r="D10" s="8">
        <v>21</v>
      </c>
      <c r="E10" s="7">
        <v>60000</v>
      </c>
      <c r="F10" s="7">
        <f>表1[[#This Row],[HoureExp]]*2</f>
        <v>12960</v>
      </c>
      <c r="G10" s="7">
        <v>6480</v>
      </c>
      <c r="H10" s="8">
        <v>4320</v>
      </c>
      <c r="I10" s="5">
        <f t="shared" ref="I10:I11" si="1">I7+0.1</f>
        <v>0.30000000000000004</v>
      </c>
      <c r="J10" s="8">
        <v>200</v>
      </c>
      <c r="K10" s="8">
        <v>400</v>
      </c>
      <c r="L10" s="8">
        <v>7000</v>
      </c>
      <c r="M10" s="8">
        <v>200</v>
      </c>
      <c r="N10" s="8">
        <v>-1050</v>
      </c>
      <c r="O10" s="14" t="str">
        <f t="shared" si="0"/>
        <v>繁荣度产出：6480/小时;荣誉产出：4320/小时;</v>
      </c>
      <c r="Q10" s="12" t="str">
        <f>"繁荣度产出："&amp;表1[[#This Row],[HoureExp]]&amp;"/小时"</f>
        <v>繁荣度产出：6480/小时</v>
      </c>
      <c r="R10" s="12" t="str">
        <f>"荣誉产出："&amp;表1[[#This Row],[HoureHonor]]&amp;"/小时"</f>
        <v>荣誉产出：4320/小时</v>
      </c>
      <c r="S10" s="12"/>
      <c r="T10" s="12"/>
      <c r="V10" s="12"/>
    </row>
    <row r="11" spans="1:22" s="1" customFormat="1" ht="20.100000000000001" customHeight="1" x14ac:dyDescent="0.15">
      <c r="A11" s="8">
        <v>6</v>
      </c>
      <c r="B11" s="6">
        <v>6</v>
      </c>
      <c r="C11" s="8">
        <v>1</v>
      </c>
      <c r="D11" s="8">
        <v>23</v>
      </c>
      <c r="E11" s="6">
        <v>76000</v>
      </c>
      <c r="F11" s="11">
        <f>表1[[#This Row],[HoureExp]]*2</f>
        <v>14400</v>
      </c>
      <c r="G11" s="7">
        <v>7200</v>
      </c>
      <c r="H11" s="5">
        <v>5040</v>
      </c>
      <c r="I11" s="5">
        <f t="shared" si="1"/>
        <v>0.30000000000000004</v>
      </c>
      <c r="J11" s="5">
        <v>3100</v>
      </c>
      <c r="K11" s="5">
        <v>400</v>
      </c>
      <c r="L11" s="5">
        <v>7600</v>
      </c>
      <c r="M11" s="8">
        <v>200</v>
      </c>
      <c r="N11" s="8">
        <v>-1050</v>
      </c>
      <c r="O11" s="14" t="str">
        <f t="shared" si="0"/>
        <v>繁荣度产出：7200/小时;荣誉产出：5040/小时;</v>
      </c>
      <c r="Q11" s="12" t="str">
        <f>"繁荣度产出："&amp;表1[[#This Row],[HoureExp]]&amp;"/小时"</f>
        <v>繁荣度产出：7200/小时</v>
      </c>
      <c r="R11" s="12" t="str">
        <f>"荣誉产出："&amp;表1[[#This Row],[HoureHonor]]&amp;"/小时"</f>
        <v>荣誉产出：5040/小时</v>
      </c>
      <c r="S11" s="12"/>
      <c r="T11" s="12"/>
      <c r="V11" s="12"/>
    </row>
    <row r="12" spans="1:22" s="1" customFormat="1" ht="20.100000000000001" customHeight="1" x14ac:dyDescent="0.15">
      <c r="A12" s="8">
        <v>7</v>
      </c>
      <c r="B12" s="7">
        <v>7</v>
      </c>
      <c r="C12" s="8">
        <v>1</v>
      </c>
      <c r="D12" s="8">
        <v>25</v>
      </c>
      <c r="E12" s="7">
        <v>101000</v>
      </c>
      <c r="F12" s="7">
        <f>表1[[#This Row],[HoureExp]]*2</f>
        <v>17280</v>
      </c>
      <c r="G12" s="7">
        <v>8640</v>
      </c>
      <c r="H12" s="8">
        <v>5760</v>
      </c>
      <c r="I12" s="5">
        <v>0.3</v>
      </c>
      <c r="J12" s="8">
        <v>3100</v>
      </c>
      <c r="K12" s="8">
        <v>700</v>
      </c>
      <c r="L12" s="8">
        <v>8200</v>
      </c>
      <c r="M12" s="8">
        <v>200</v>
      </c>
      <c r="N12" s="8">
        <v>-820</v>
      </c>
      <c r="O12" s="14" t="str">
        <f t="shared" si="0"/>
        <v>繁荣度产出：8640/小时;荣誉产出：5760/小时;</v>
      </c>
      <c r="Q12" s="12" t="str">
        <f>"繁荣度产出："&amp;表1[[#This Row],[HoureExp]]&amp;"/小时"</f>
        <v>繁荣度产出：8640/小时</v>
      </c>
      <c r="R12" s="12" t="str">
        <f>"荣誉产出："&amp;表1[[#This Row],[HoureHonor]]&amp;"/小时"</f>
        <v>荣誉产出：5760/小时</v>
      </c>
      <c r="S12" s="12"/>
      <c r="T12" s="12"/>
      <c r="V12" s="12"/>
    </row>
    <row r="13" spans="1:22" s="1" customFormat="1" ht="20.100000000000001" customHeight="1" x14ac:dyDescent="0.15">
      <c r="A13" s="8">
        <v>8</v>
      </c>
      <c r="B13" s="6">
        <v>8</v>
      </c>
      <c r="C13" s="8">
        <v>1</v>
      </c>
      <c r="D13" s="8">
        <v>27</v>
      </c>
      <c r="E13" s="6">
        <v>130000</v>
      </c>
      <c r="F13" s="11">
        <f>表1[[#This Row],[HoureExp]]*2</f>
        <v>20160</v>
      </c>
      <c r="G13" s="7">
        <v>10080</v>
      </c>
      <c r="H13" s="5">
        <v>7200</v>
      </c>
      <c r="I13" s="5">
        <v>0.3</v>
      </c>
      <c r="J13" s="5">
        <v>3100</v>
      </c>
      <c r="K13" s="5">
        <v>700</v>
      </c>
      <c r="L13" s="5">
        <v>8800</v>
      </c>
      <c r="M13" s="8">
        <v>200</v>
      </c>
      <c r="N13" s="8">
        <v>-820</v>
      </c>
      <c r="O13" s="14" t="str">
        <f t="shared" si="0"/>
        <v>繁荣度产出：10080/小时;荣誉产出：7200/小时;</v>
      </c>
      <c r="Q13" s="12" t="str">
        <f>"繁荣度产出："&amp;表1[[#This Row],[HoureExp]]&amp;"/小时"</f>
        <v>繁荣度产出：10080/小时</v>
      </c>
      <c r="R13" s="12" t="str">
        <f>"荣誉产出："&amp;表1[[#This Row],[HoureHonor]]&amp;"/小时"</f>
        <v>荣誉产出：7200/小时</v>
      </c>
      <c r="S13" s="12"/>
      <c r="T13" s="12"/>
      <c r="V13" s="12"/>
    </row>
    <row r="14" spans="1:22" s="1" customFormat="1" ht="20.100000000000001" customHeight="1" x14ac:dyDescent="0.15">
      <c r="A14" s="8">
        <v>9</v>
      </c>
      <c r="B14" s="7">
        <v>9</v>
      </c>
      <c r="C14" s="8">
        <v>1</v>
      </c>
      <c r="D14" s="8">
        <v>29</v>
      </c>
      <c r="E14" s="7">
        <v>162000</v>
      </c>
      <c r="F14" s="7">
        <f>表1[[#This Row],[HoureExp]]*2</f>
        <v>23040</v>
      </c>
      <c r="G14" s="7">
        <v>11520</v>
      </c>
      <c r="H14" s="8">
        <v>8640</v>
      </c>
      <c r="I14" s="5">
        <f>I9+0.1</f>
        <v>0.4</v>
      </c>
      <c r="J14" s="8">
        <v>3100</v>
      </c>
      <c r="K14" s="8">
        <v>700</v>
      </c>
      <c r="L14" s="8">
        <v>9400</v>
      </c>
      <c r="M14" s="8">
        <v>200</v>
      </c>
      <c r="N14" s="8">
        <v>-580</v>
      </c>
      <c r="O14" s="14" t="str">
        <f t="shared" si="0"/>
        <v>繁荣度产出：11520/小时;荣誉产出：8640/小时;</v>
      </c>
      <c r="Q14" s="12" t="str">
        <f>"繁荣度产出："&amp;表1[[#This Row],[HoureExp]]&amp;"/小时"</f>
        <v>繁荣度产出：11520/小时</v>
      </c>
      <c r="R14" s="12" t="str">
        <f>"荣誉产出："&amp;表1[[#This Row],[HoureHonor]]&amp;"/小时"</f>
        <v>荣誉产出：8640/小时</v>
      </c>
      <c r="S14" s="12"/>
      <c r="T14" s="12"/>
      <c r="V14" s="12"/>
    </row>
    <row r="15" spans="1:22" ht="20.100000000000001" customHeight="1" x14ac:dyDescent="0.15">
      <c r="A15" s="8">
        <v>10</v>
      </c>
      <c r="B15" s="6">
        <v>10</v>
      </c>
      <c r="C15" s="8">
        <v>1</v>
      </c>
      <c r="D15" s="8">
        <v>31</v>
      </c>
      <c r="E15" s="6">
        <v>198000</v>
      </c>
      <c r="F15" s="11">
        <f>表1[[#This Row],[HoureExp]]*2</f>
        <v>25920</v>
      </c>
      <c r="G15" s="7">
        <v>12960</v>
      </c>
      <c r="H15" s="5">
        <v>10080</v>
      </c>
      <c r="I15" s="5">
        <f t="shared" ref="I15:I30" si="2">I10+0.1</f>
        <v>0.4</v>
      </c>
      <c r="J15" s="5">
        <v>3100</v>
      </c>
      <c r="K15" s="5">
        <v>700</v>
      </c>
      <c r="L15" s="5">
        <v>10000</v>
      </c>
      <c r="M15" s="8">
        <v>200</v>
      </c>
      <c r="N15" s="8">
        <v>-350</v>
      </c>
      <c r="O15" s="14" t="str">
        <f t="shared" si="0"/>
        <v>繁荣度产出：12960/小时;荣誉产出：10080/小时;</v>
      </c>
      <c r="Q15" s="12" t="str">
        <f>"繁荣度产出："&amp;表1[[#This Row],[HoureExp]]&amp;"/小时"</f>
        <v>繁荣度产出：12960/小时</v>
      </c>
      <c r="R15" s="12" t="str">
        <f>"荣誉产出："&amp;表1[[#This Row],[HoureHonor]]&amp;"/小时"</f>
        <v>荣誉产出：10080/小时</v>
      </c>
      <c r="S15" s="12"/>
      <c r="T15" s="13"/>
      <c r="V15" s="13"/>
    </row>
    <row r="16" spans="1:22" ht="20.100000000000001" customHeight="1" x14ac:dyDescent="0.15">
      <c r="A16" s="8">
        <v>11</v>
      </c>
      <c r="B16" s="7">
        <v>11</v>
      </c>
      <c r="C16" s="8">
        <v>1</v>
      </c>
      <c r="D16" s="8">
        <v>33</v>
      </c>
      <c r="E16" s="7">
        <v>238000</v>
      </c>
      <c r="F16" s="7">
        <f>表1[[#This Row],[HoureExp]]*2</f>
        <v>28800</v>
      </c>
      <c r="G16" s="7">
        <v>14400</v>
      </c>
      <c r="H16" s="8">
        <v>11520</v>
      </c>
      <c r="I16" s="5">
        <f t="shared" si="2"/>
        <v>0.4</v>
      </c>
      <c r="J16" s="8">
        <v>5800</v>
      </c>
      <c r="K16" s="8">
        <v>700</v>
      </c>
      <c r="L16" s="8">
        <v>10600</v>
      </c>
      <c r="M16" s="8">
        <v>200</v>
      </c>
      <c r="N16" s="8">
        <v>-350</v>
      </c>
      <c r="O16" s="14" t="str">
        <f t="shared" si="0"/>
        <v>繁荣度产出：14400/小时;荣誉产出：11520/小时;</v>
      </c>
      <c r="Q16" s="12" t="str">
        <f>"繁荣度产出："&amp;表1[[#This Row],[HoureExp]]&amp;"/小时"</f>
        <v>繁荣度产出：14400/小时</v>
      </c>
      <c r="R16" s="12" t="str">
        <f>"荣誉产出："&amp;表1[[#This Row],[HoureHonor]]&amp;"/小时"</f>
        <v>荣誉产出：11520/小时</v>
      </c>
      <c r="S16" s="12"/>
      <c r="T16" s="13"/>
      <c r="V16" s="13"/>
    </row>
    <row r="17" spans="1:22" ht="20.100000000000001" customHeight="1" x14ac:dyDescent="0.15">
      <c r="A17" s="8">
        <v>12</v>
      </c>
      <c r="B17" s="6">
        <v>12</v>
      </c>
      <c r="C17" s="8">
        <v>1</v>
      </c>
      <c r="D17" s="8">
        <v>35</v>
      </c>
      <c r="E17" s="6">
        <v>293000</v>
      </c>
      <c r="F17" s="11">
        <f>表1[[#This Row],[HoureExp]]*2</f>
        <v>33120</v>
      </c>
      <c r="G17" s="7">
        <v>16560</v>
      </c>
      <c r="H17" s="5">
        <v>12960</v>
      </c>
      <c r="I17" s="5">
        <f t="shared" si="2"/>
        <v>0.4</v>
      </c>
      <c r="J17" s="5">
        <v>5800</v>
      </c>
      <c r="K17" s="5">
        <v>1000</v>
      </c>
      <c r="L17" s="5">
        <v>11200</v>
      </c>
      <c r="M17" s="8">
        <v>200</v>
      </c>
      <c r="N17" s="8">
        <v>-100</v>
      </c>
      <c r="O17" s="14" t="str">
        <f t="shared" si="0"/>
        <v>繁荣度产出：16560/小时;荣誉产出：12960/小时;</v>
      </c>
      <c r="Q17" s="12" t="str">
        <f>"繁荣度产出："&amp;表1[[#This Row],[HoureExp]]&amp;"/小时"</f>
        <v>繁荣度产出：16560/小时</v>
      </c>
      <c r="R17" s="12" t="str">
        <f>"荣誉产出："&amp;表1[[#This Row],[HoureHonor]]&amp;"/小时"</f>
        <v>荣誉产出：12960/小时</v>
      </c>
      <c r="S17" s="12"/>
      <c r="T17" s="13"/>
      <c r="V17" s="13"/>
    </row>
    <row r="18" spans="1:22" ht="20.100000000000001" customHeight="1" x14ac:dyDescent="0.15">
      <c r="A18" s="8">
        <v>13</v>
      </c>
      <c r="B18" s="7">
        <v>13</v>
      </c>
      <c r="C18" s="8">
        <v>1</v>
      </c>
      <c r="D18" s="8">
        <v>37</v>
      </c>
      <c r="E18" s="7">
        <v>354000</v>
      </c>
      <c r="F18" s="7">
        <f>表1[[#This Row],[HoureExp]]*2</f>
        <v>37440</v>
      </c>
      <c r="G18" s="7">
        <v>18720</v>
      </c>
      <c r="H18" s="8">
        <v>14400</v>
      </c>
      <c r="I18" s="5">
        <f t="shared" si="2"/>
        <v>0.4</v>
      </c>
      <c r="J18" s="8">
        <v>5800</v>
      </c>
      <c r="K18" s="8">
        <v>1000</v>
      </c>
      <c r="L18" s="8">
        <v>11800</v>
      </c>
      <c r="M18" s="8">
        <v>200</v>
      </c>
      <c r="N18" s="8">
        <v>-100</v>
      </c>
      <c r="O18" s="14" t="str">
        <f t="shared" si="0"/>
        <v>繁荣度产出：18720/小时;荣誉产出：14400/小时;</v>
      </c>
      <c r="Q18" s="12" t="str">
        <f>"繁荣度产出："&amp;表1[[#This Row],[HoureExp]]&amp;"/小时"</f>
        <v>繁荣度产出：18720/小时</v>
      </c>
      <c r="R18" s="12" t="str">
        <f>"荣誉产出："&amp;表1[[#This Row],[HoureHonor]]&amp;"/小时"</f>
        <v>荣誉产出：14400/小时</v>
      </c>
      <c r="S18" s="12"/>
      <c r="T18" s="13"/>
      <c r="V18" s="13"/>
    </row>
    <row r="19" spans="1:22" ht="20.100000000000001" customHeight="1" x14ac:dyDescent="0.15">
      <c r="A19" s="8">
        <v>14</v>
      </c>
      <c r="B19" s="6">
        <v>14</v>
      </c>
      <c r="C19" s="8">
        <v>1</v>
      </c>
      <c r="D19" s="8">
        <v>39</v>
      </c>
      <c r="E19" s="6">
        <v>420000</v>
      </c>
      <c r="F19" s="11">
        <f>表1[[#This Row],[HoureExp]]*2</f>
        <v>41760</v>
      </c>
      <c r="G19" s="7">
        <v>20880</v>
      </c>
      <c r="H19" s="5">
        <v>15840</v>
      </c>
      <c r="I19" s="5">
        <f t="shared" si="2"/>
        <v>0.5</v>
      </c>
      <c r="J19" s="5">
        <v>5800</v>
      </c>
      <c r="K19" s="5">
        <v>1000</v>
      </c>
      <c r="L19" s="5">
        <v>12400</v>
      </c>
      <c r="M19" s="8">
        <v>200</v>
      </c>
      <c r="N19" s="8">
        <v>130</v>
      </c>
      <c r="O19" s="14" t="str">
        <f t="shared" si="0"/>
        <v>繁荣度产出：20880/小时;荣誉产出：15840/小时;</v>
      </c>
      <c r="Q19" s="12" t="str">
        <f>"繁荣度产出："&amp;表1[[#This Row],[HoureExp]]&amp;"/小时"</f>
        <v>繁荣度产出：20880/小时</v>
      </c>
      <c r="R19" s="12" t="str">
        <f>"荣誉产出："&amp;表1[[#This Row],[HoureHonor]]&amp;"/小时"</f>
        <v>荣誉产出：15840/小时</v>
      </c>
      <c r="S19" s="12"/>
      <c r="T19" s="13"/>
      <c r="V19" s="13"/>
    </row>
    <row r="20" spans="1:22" ht="20.100000000000001" customHeight="1" x14ac:dyDescent="0.15">
      <c r="A20" s="8">
        <v>15</v>
      </c>
      <c r="B20" s="7">
        <v>15</v>
      </c>
      <c r="C20" s="8">
        <v>1</v>
      </c>
      <c r="D20" s="8">
        <v>41</v>
      </c>
      <c r="E20" s="7">
        <v>491000</v>
      </c>
      <c r="F20" s="7">
        <f>表1[[#This Row],[HoureExp]]*2</f>
        <v>46080</v>
      </c>
      <c r="G20" s="7">
        <v>23040</v>
      </c>
      <c r="H20" s="8">
        <v>17280</v>
      </c>
      <c r="I20" s="5">
        <f t="shared" si="2"/>
        <v>0.5</v>
      </c>
      <c r="J20" s="8">
        <v>5800</v>
      </c>
      <c r="K20" s="8">
        <v>1000</v>
      </c>
      <c r="L20" s="8">
        <v>13000</v>
      </c>
      <c r="M20" s="8">
        <v>200</v>
      </c>
      <c r="N20" s="8">
        <v>360</v>
      </c>
      <c r="O20" s="14" t="str">
        <f t="shared" si="0"/>
        <v>繁荣度产出：23040/小时;荣誉产出：17280/小时;</v>
      </c>
      <c r="Q20" s="12" t="str">
        <f>"繁荣度产出："&amp;表1[[#This Row],[HoureExp]]&amp;"/小时"</f>
        <v>繁荣度产出：23040/小时</v>
      </c>
      <c r="R20" s="12" t="str">
        <f>"荣誉产出："&amp;表1[[#This Row],[HoureHonor]]&amp;"/小时"</f>
        <v>荣誉产出：17280/小时</v>
      </c>
      <c r="S20" s="12"/>
      <c r="T20" s="13"/>
      <c r="V20" s="13"/>
    </row>
    <row r="21" spans="1:22" ht="20.100000000000001" customHeight="1" x14ac:dyDescent="0.15">
      <c r="A21" s="8">
        <v>16</v>
      </c>
      <c r="B21" s="6">
        <v>16</v>
      </c>
      <c r="C21" s="8">
        <v>1</v>
      </c>
      <c r="D21" s="8">
        <v>43</v>
      </c>
      <c r="E21" s="6">
        <v>567000</v>
      </c>
      <c r="F21" s="11">
        <f>表1[[#This Row],[HoureExp]]*2</f>
        <v>50400</v>
      </c>
      <c r="G21" s="7">
        <v>25200</v>
      </c>
      <c r="H21" s="5">
        <v>18720</v>
      </c>
      <c r="I21" s="5">
        <f t="shared" si="2"/>
        <v>0.5</v>
      </c>
      <c r="J21" s="5">
        <v>8500</v>
      </c>
      <c r="K21" s="5">
        <v>1000</v>
      </c>
      <c r="L21" s="5">
        <v>13600</v>
      </c>
      <c r="M21" s="8">
        <v>200</v>
      </c>
      <c r="N21" s="8">
        <v>360</v>
      </c>
      <c r="O21" s="14" t="str">
        <f t="shared" si="0"/>
        <v>繁荣度产出：25200/小时;荣誉产出：18720/小时;</v>
      </c>
      <c r="Q21" s="12" t="str">
        <f>"繁荣度产出："&amp;表1[[#This Row],[HoureExp]]&amp;"/小时"</f>
        <v>繁荣度产出：25200/小时</v>
      </c>
      <c r="R21" s="12" t="str">
        <f>"荣誉产出："&amp;表1[[#This Row],[HoureHonor]]&amp;"/小时"</f>
        <v>荣誉产出：18720/小时</v>
      </c>
      <c r="S21" s="12"/>
      <c r="T21" s="13"/>
      <c r="V21" s="13"/>
    </row>
    <row r="22" spans="1:22" ht="20.100000000000001" customHeight="1" x14ac:dyDescent="0.15">
      <c r="A22" s="8">
        <v>17</v>
      </c>
      <c r="B22" s="7">
        <v>17</v>
      </c>
      <c r="C22" s="8">
        <v>1</v>
      </c>
      <c r="D22" s="8">
        <v>45</v>
      </c>
      <c r="E22" s="7">
        <v>648000</v>
      </c>
      <c r="F22" s="7">
        <f>表1[[#This Row],[HoureExp]]*2</f>
        <v>54720</v>
      </c>
      <c r="G22" s="7">
        <v>27360</v>
      </c>
      <c r="H22" s="8">
        <v>20160</v>
      </c>
      <c r="I22" s="5">
        <f t="shared" si="2"/>
        <v>0.5</v>
      </c>
      <c r="J22" s="8">
        <v>8500</v>
      </c>
      <c r="K22" s="8">
        <v>1300</v>
      </c>
      <c r="L22" s="8">
        <v>14200</v>
      </c>
      <c r="M22" s="8">
        <v>200</v>
      </c>
      <c r="N22" s="8">
        <v>600</v>
      </c>
      <c r="O22" s="14" t="str">
        <f t="shared" si="0"/>
        <v>繁荣度产出：27360/小时;荣誉产出：20160/小时;</v>
      </c>
      <c r="Q22" s="12" t="str">
        <f>"繁荣度产出："&amp;表1[[#This Row],[HoureExp]]&amp;"/小时"</f>
        <v>繁荣度产出：27360/小时</v>
      </c>
      <c r="R22" s="12" t="str">
        <f>"荣誉产出："&amp;表1[[#This Row],[HoureHonor]]&amp;"/小时"</f>
        <v>荣誉产出：20160/小时</v>
      </c>
      <c r="S22" s="12"/>
      <c r="T22" s="13"/>
      <c r="V22" s="13"/>
    </row>
    <row r="23" spans="1:22" ht="20.100000000000001" customHeight="1" x14ac:dyDescent="0.15">
      <c r="A23" s="8">
        <v>18</v>
      </c>
      <c r="B23" s="6">
        <v>18</v>
      </c>
      <c r="C23" s="8">
        <v>1</v>
      </c>
      <c r="D23" s="8">
        <v>47</v>
      </c>
      <c r="E23" s="6">
        <v>735000</v>
      </c>
      <c r="F23" s="11">
        <f>表1[[#This Row],[HoureExp]]*2</f>
        <v>59040</v>
      </c>
      <c r="G23" s="7">
        <v>29520</v>
      </c>
      <c r="H23" s="5">
        <v>21600</v>
      </c>
      <c r="I23" s="5">
        <f t="shared" si="2"/>
        <v>0.5</v>
      </c>
      <c r="J23" s="5">
        <v>8500</v>
      </c>
      <c r="K23" s="5">
        <v>1300</v>
      </c>
      <c r="L23" s="5">
        <v>14800</v>
      </c>
      <c r="M23" s="8">
        <v>200</v>
      </c>
      <c r="N23" s="8">
        <v>600</v>
      </c>
      <c r="O23" s="14" t="str">
        <f t="shared" si="0"/>
        <v>繁荣度产出：29520/小时;荣誉产出：21600/小时;</v>
      </c>
      <c r="Q23" s="12" t="str">
        <f>"繁荣度产出："&amp;表1[[#This Row],[HoureExp]]&amp;"/小时"</f>
        <v>繁荣度产出：29520/小时</v>
      </c>
      <c r="R23" s="12" t="str">
        <f>"荣誉产出："&amp;表1[[#This Row],[HoureHonor]]&amp;"/小时"</f>
        <v>荣誉产出：21600/小时</v>
      </c>
      <c r="S23" s="12"/>
      <c r="T23" s="13"/>
      <c r="V23" s="13"/>
    </row>
    <row r="24" spans="1:22" ht="20.100000000000001" customHeight="1" x14ac:dyDescent="0.15">
      <c r="A24" s="8">
        <v>19</v>
      </c>
      <c r="B24" s="7">
        <v>19</v>
      </c>
      <c r="C24" s="8">
        <v>1</v>
      </c>
      <c r="D24" s="8">
        <v>49</v>
      </c>
      <c r="E24" s="7">
        <v>827000</v>
      </c>
      <c r="F24" s="7">
        <f>表1[[#This Row],[HoureExp]]*2</f>
        <v>63360</v>
      </c>
      <c r="G24" s="7">
        <v>31680</v>
      </c>
      <c r="H24" s="8">
        <v>23040</v>
      </c>
      <c r="I24" s="5">
        <f t="shared" si="2"/>
        <v>0.6</v>
      </c>
      <c r="J24" s="8">
        <v>8500</v>
      </c>
      <c r="K24" s="8">
        <v>1300</v>
      </c>
      <c r="L24" s="8">
        <v>15400</v>
      </c>
      <c r="M24" s="8">
        <v>200</v>
      </c>
      <c r="N24" s="8">
        <v>830</v>
      </c>
      <c r="O24" s="14" t="str">
        <f t="shared" si="0"/>
        <v>繁荣度产出：31680/小时;荣誉产出：23040/小时;</v>
      </c>
      <c r="Q24" s="12" t="str">
        <f>"繁荣度产出："&amp;表1[[#This Row],[HoureExp]]&amp;"/小时"</f>
        <v>繁荣度产出：31680/小时</v>
      </c>
      <c r="R24" s="12" t="str">
        <f>"荣誉产出："&amp;表1[[#This Row],[HoureHonor]]&amp;"/小时"</f>
        <v>荣誉产出：23040/小时</v>
      </c>
      <c r="S24" s="12"/>
      <c r="T24" s="13"/>
      <c r="V24" s="13"/>
    </row>
    <row r="25" spans="1:22" ht="20.100000000000001" customHeight="1" x14ac:dyDescent="0.15">
      <c r="A25" s="8">
        <v>20</v>
      </c>
      <c r="B25" s="6">
        <v>20</v>
      </c>
      <c r="C25" s="8">
        <v>1</v>
      </c>
      <c r="D25" s="8">
        <v>51</v>
      </c>
      <c r="E25" s="6">
        <v>943000</v>
      </c>
      <c r="F25" s="11">
        <f>表1[[#This Row],[HoureExp]]*2</f>
        <v>69120</v>
      </c>
      <c r="G25" s="7">
        <v>34560</v>
      </c>
      <c r="H25" s="5">
        <v>24480</v>
      </c>
      <c r="I25" s="5">
        <f t="shared" si="2"/>
        <v>0.6</v>
      </c>
      <c r="J25" s="5">
        <v>8500</v>
      </c>
      <c r="K25" s="5">
        <v>1300</v>
      </c>
      <c r="L25" s="5">
        <v>16000</v>
      </c>
      <c r="M25" s="8">
        <v>200</v>
      </c>
      <c r="N25" s="8">
        <v>1060</v>
      </c>
      <c r="O25" s="14" t="str">
        <f t="shared" si="0"/>
        <v>繁荣度产出：34560/小时;荣誉产出：24480/小时;</v>
      </c>
      <c r="Q25" s="12" t="str">
        <f>"繁荣度产出："&amp;表1[[#This Row],[HoureExp]]&amp;"/小时"</f>
        <v>繁荣度产出：34560/小时</v>
      </c>
      <c r="R25" s="12" t="str">
        <f>"荣誉产出："&amp;表1[[#This Row],[HoureHonor]]&amp;"/小时"</f>
        <v>荣誉产出：24480/小时</v>
      </c>
      <c r="S25" s="12"/>
      <c r="T25" s="13"/>
      <c r="V25" s="13"/>
    </row>
    <row r="26" spans="1:22" ht="20.100000000000001" customHeight="1" x14ac:dyDescent="0.15">
      <c r="A26" s="8">
        <v>21</v>
      </c>
      <c r="B26" s="7">
        <v>21</v>
      </c>
      <c r="C26" s="8">
        <v>1</v>
      </c>
      <c r="D26" s="8">
        <v>53</v>
      </c>
      <c r="E26" s="7">
        <v>1067000</v>
      </c>
      <c r="F26" s="7">
        <f>表1[[#This Row],[HoureExp]]*2</f>
        <v>74880</v>
      </c>
      <c r="G26" s="7">
        <v>37440</v>
      </c>
      <c r="H26" s="8">
        <v>26640</v>
      </c>
      <c r="I26" s="5">
        <f t="shared" si="2"/>
        <v>0.6</v>
      </c>
      <c r="J26" s="8">
        <v>11200</v>
      </c>
      <c r="K26" s="8">
        <v>1300</v>
      </c>
      <c r="L26" s="8">
        <v>16600</v>
      </c>
      <c r="M26" s="8">
        <v>200</v>
      </c>
      <c r="N26" s="8">
        <v>1060</v>
      </c>
      <c r="O26" s="14" t="str">
        <f t="shared" si="0"/>
        <v>繁荣度产出：37440/小时;荣誉产出：26640/小时;</v>
      </c>
      <c r="Q26" s="12" t="str">
        <f>"繁荣度产出："&amp;表1[[#This Row],[HoureExp]]&amp;"/小时"</f>
        <v>繁荣度产出：37440/小时</v>
      </c>
      <c r="R26" s="12" t="str">
        <f>"荣誉产出："&amp;表1[[#This Row],[HoureHonor]]&amp;"/小时"</f>
        <v>荣誉产出：26640/小时</v>
      </c>
      <c r="S26" s="12"/>
      <c r="T26" s="13"/>
      <c r="V26" s="13"/>
    </row>
    <row r="27" spans="1:22" ht="20.100000000000001" customHeight="1" x14ac:dyDescent="0.15">
      <c r="A27" s="8">
        <v>22</v>
      </c>
      <c r="B27" s="6">
        <v>22</v>
      </c>
      <c r="C27" s="8">
        <v>1</v>
      </c>
      <c r="D27" s="8">
        <v>55</v>
      </c>
      <c r="E27" s="6">
        <v>1198000</v>
      </c>
      <c r="F27" s="11">
        <f>表1[[#This Row],[HoureExp]]*2</f>
        <v>80640</v>
      </c>
      <c r="G27" s="7">
        <v>40320</v>
      </c>
      <c r="H27" s="5">
        <v>28800</v>
      </c>
      <c r="I27" s="5">
        <f t="shared" si="2"/>
        <v>0.6</v>
      </c>
      <c r="J27" s="5">
        <v>11200</v>
      </c>
      <c r="K27" s="5">
        <v>1500</v>
      </c>
      <c r="L27" s="5">
        <v>17200</v>
      </c>
      <c r="M27" s="8">
        <v>200</v>
      </c>
      <c r="N27" s="8">
        <v>1100</v>
      </c>
      <c r="O27" s="14" t="str">
        <f t="shared" si="0"/>
        <v>繁荣度产出：40320/小时;荣誉产出：28800/小时;</v>
      </c>
      <c r="Q27" s="12" t="str">
        <f>"繁荣度产出："&amp;表1[[#This Row],[HoureExp]]&amp;"/小时"</f>
        <v>繁荣度产出：40320/小时</v>
      </c>
      <c r="R27" s="12" t="str">
        <f>"荣誉产出："&amp;表1[[#This Row],[HoureHonor]]&amp;"/小时"</f>
        <v>荣誉产出：28800/小时</v>
      </c>
      <c r="S27" s="12"/>
      <c r="T27" s="13"/>
      <c r="V27" s="13"/>
    </row>
    <row r="28" spans="1:22" ht="20.100000000000001" customHeight="1" x14ac:dyDescent="0.15">
      <c r="A28" s="8">
        <v>23</v>
      </c>
      <c r="B28" s="7">
        <v>23</v>
      </c>
      <c r="C28" s="8">
        <v>1</v>
      </c>
      <c r="D28" s="8">
        <v>57</v>
      </c>
      <c r="E28" s="7">
        <v>1335000</v>
      </c>
      <c r="F28" s="7">
        <f>表1[[#This Row],[HoureExp]]*2</f>
        <v>86400</v>
      </c>
      <c r="G28" s="7">
        <v>43200</v>
      </c>
      <c r="H28" s="8">
        <v>30960</v>
      </c>
      <c r="I28" s="5">
        <f t="shared" si="2"/>
        <v>0.6</v>
      </c>
      <c r="J28" s="8">
        <v>11200</v>
      </c>
      <c r="K28" s="8">
        <v>1500</v>
      </c>
      <c r="L28" s="8">
        <v>17800</v>
      </c>
      <c r="M28" s="8">
        <v>200</v>
      </c>
      <c r="N28" s="8">
        <v>1100</v>
      </c>
      <c r="O28" s="14" t="str">
        <f t="shared" si="0"/>
        <v>繁荣度产出：43200/小时;荣誉产出：30960/小时;</v>
      </c>
      <c r="Q28" s="12" t="str">
        <f>"繁荣度产出："&amp;表1[[#This Row],[HoureExp]]&amp;"/小时"</f>
        <v>繁荣度产出：43200/小时</v>
      </c>
      <c r="R28" s="12" t="str">
        <f>"荣誉产出："&amp;表1[[#This Row],[HoureHonor]]&amp;"/小时"</f>
        <v>荣誉产出：30960/小时</v>
      </c>
      <c r="S28" s="12"/>
      <c r="T28" s="13"/>
      <c r="V28" s="13"/>
    </row>
    <row r="29" spans="1:22" ht="20.100000000000001" customHeight="1" x14ac:dyDescent="0.15">
      <c r="A29" s="8">
        <v>24</v>
      </c>
      <c r="B29" s="6">
        <v>24</v>
      </c>
      <c r="C29" s="8">
        <v>1</v>
      </c>
      <c r="D29" s="8">
        <v>59</v>
      </c>
      <c r="E29" s="6">
        <v>1502000</v>
      </c>
      <c r="F29" s="11">
        <f>表1[[#This Row],[HoureExp]]*2</f>
        <v>93600</v>
      </c>
      <c r="G29" s="7">
        <v>46800</v>
      </c>
      <c r="H29" s="5">
        <v>33120</v>
      </c>
      <c r="I29" s="5">
        <f t="shared" si="2"/>
        <v>0.7</v>
      </c>
      <c r="J29" s="5">
        <v>11200</v>
      </c>
      <c r="K29" s="5">
        <v>1500</v>
      </c>
      <c r="L29" s="5">
        <v>18400</v>
      </c>
      <c r="M29" s="8">
        <v>200</v>
      </c>
      <c r="N29" s="8">
        <v>1100</v>
      </c>
      <c r="O29" s="14" t="str">
        <f t="shared" si="0"/>
        <v>繁荣度产出：46800/小时;荣誉产出：33120/小时;</v>
      </c>
      <c r="Q29" s="12" t="str">
        <f>"繁荣度产出："&amp;表1[[#This Row],[HoureExp]]&amp;"/小时"</f>
        <v>繁荣度产出：46800/小时</v>
      </c>
      <c r="R29" s="12" t="str">
        <f>"荣誉产出："&amp;表1[[#This Row],[HoureHonor]]&amp;"/小时"</f>
        <v>荣誉产出：33120/小时</v>
      </c>
      <c r="S29" s="12"/>
      <c r="T29" s="13"/>
      <c r="V29" s="13"/>
    </row>
    <row r="30" spans="1:22" ht="20.100000000000001" customHeight="1" x14ac:dyDescent="0.15">
      <c r="A30" s="8">
        <v>25</v>
      </c>
      <c r="B30" s="7">
        <v>25</v>
      </c>
      <c r="C30" s="8">
        <v>1</v>
      </c>
      <c r="D30" s="8">
        <v>65</v>
      </c>
      <c r="E30" s="7">
        <v>3024000</v>
      </c>
      <c r="F30" s="7">
        <f>表1[[#This Row],[HoureExp]]*2</f>
        <v>100800</v>
      </c>
      <c r="G30" s="7">
        <v>50400</v>
      </c>
      <c r="H30" s="8">
        <v>36000</v>
      </c>
      <c r="I30" s="5">
        <f t="shared" si="2"/>
        <v>0.7</v>
      </c>
      <c r="J30" s="8">
        <v>13300</v>
      </c>
      <c r="K30" s="8">
        <v>1700</v>
      </c>
      <c r="L30" s="8">
        <v>20200</v>
      </c>
      <c r="M30" s="8">
        <v>200</v>
      </c>
      <c r="N30" s="8">
        <v>1100</v>
      </c>
      <c r="O30" s="14" t="str">
        <f t="shared" si="0"/>
        <v>繁荣度产出：50400/小时;荣誉产出：36000/小时;</v>
      </c>
      <c r="Q30" s="12" t="str">
        <f>"繁荣度产出："&amp;表1[[#This Row],[HoureExp]]&amp;"/小时"</f>
        <v>繁荣度产出：50400/小时</v>
      </c>
      <c r="R30" s="12" t="str">
        <f>"荣誉产出："&amp;表1[[#This Row],[HoureHonor]]&amp;"/小时"</f>
        <v>荣誉产出：36000/小时</v>
      </c>
      <c r="S30" s="12"/>
      <c r="T30" s="13"/>
      <c r="V30" s="13"/>
    </row>
  </sheetData>
  <phoneticPr fontId="6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51Gamer_D01</cp:lastModifiedBy>
  <dcterms:created xsi:type="dcterms:W3CDTF">2006-09-16T00:00:00Z</dcterms:created>
  <dcterms:modified xsi:type="dcterms:W3CDTF">2019-04-30T08:01:28Z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