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2C7DF056-3ACD-4249-9F5A-C09B49DD8817}" xr6:coauthVersionLast="47" xr6:coauthVersionMax="47" xr10:uidLastSave="{00000000-0000-0000-0000-000000000000}"/>
  <bookViews>
    <workbookView xWindow="28680" yWindow="-120" windowWidth="29040" windowHeight="15840" firstSheet="2"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G187" i="10" l="1"/>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D1"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O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<sst xmlns="http://schemas.openxmlformats.org/spreadsheetml/2006/main" count="9919" uniqueCount="2492">
  <si>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</si>
  <si>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</si>
  <si>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</si>
  <si>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</si>
  <si>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</si>
  <si>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</si>
  <si>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</si>
  <si>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</si>
  <si>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</si>
  <si>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</si>
  <si>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</si>
  <si>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</si>
  <si>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</si>
  <si>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</si>
  <si>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</si>
  <si>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</si>
  <si>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</si>
  <si>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</si>
  <si>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</si>
  <si>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</si>
  <si>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</si>
  <si>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</si>
  <si>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</si>
  <si>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</si>
  <si>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</si>
  <si>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</si>
  <si>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</si>
  <si>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</si>
  <si>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</si>
  <si>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</si>
  <si>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</si>
  <si>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</si>
  <si>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</si>
  <si>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</si>
  <si>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</si>
  <si>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</si>
  <si>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</si>
  <si>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</si>
  <si>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</si>
  <si>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</si>
  <si>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</si>
  <si>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</si>
  <si>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</si>
  <si>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</si>
  <si>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</si>
  <si>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</si>
  <si>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</si>
  <si>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</si>
  <si>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</si>
  <si>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</si>
  <si>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</si>
  <si>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</si>
  <si>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</si>
  <si>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</si>
  <si>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</si>
  <si>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</si>
  <si>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</si>
  <si>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</si>
  <si>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</si>
  <si>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</si>
  <si>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</si>
  <si>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</si>
  <si>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</si>
  <si>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</si>
  <si>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</si>
  <si>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</si>
  <si>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</si>
  <si>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</si>
  <si>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</si>
  <si>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</si>
  <si>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</si>
  <si>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</si>
  <si>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</si>
  <si>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</si>
  <si>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</si>
  <si>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</si>
  <si>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</si>
  <si>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</si>
  <si>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</si>
  <si>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</si>
  <si>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</si>
  <si>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</si>
  <si>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</si>
  <si>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</si>
  <si>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</si>
  <si>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</si>
  <si>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</si>
  <si>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</si>
  <si>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</si>
  <si>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</si>
  <si>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</si>
  <si>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</si>
  <si>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</si>
  <si>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</si>
  <si>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</si>
  <si>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</si>
  <si>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</si>
  <si>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</si>
  <si>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</si>
  <si>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</si>
  <si>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</si>
  <si>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</si>
  <si>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</si>
  <si>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</si>
  <si>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</si>
  <si>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</si>
  <si>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</si>
  <si>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</si>
  <si>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</si>
  <si>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</si>
  <si>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</si>
  <si>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</si>
  <si>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</si>
  <si>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</si>
  <si>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</si>
  <si>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</si>
  <si>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</si>
  <si>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</si>
  <si>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</si>
  <si>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</si>
  <si>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</si>
  <si>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</si>
  <si>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</si>
  <si>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</si>
  <si>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</si>
  <si>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</si>
  <si>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</si>
  <si>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</si>
  <si>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</si>
  <si>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</si>
  <si>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</si>
  <si>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</si>
  <si>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</si>
  <si>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</si>
  <si>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</si>
  <si>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</si>
  <si>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</si>
  <si>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</si>
  <si>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</si>
  <si>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</si>
  <si>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</si>
  <si>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</si>
  <si>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</si>
  <si>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</si>
  <si>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</si>
  <si>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</si>
  <si>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</si>
  <si>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</si>
  <si>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</si>
  <si>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</si>
  <si>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</si>
  <si>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</si>
  <si>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</si>
  <si>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</si>
  <si>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</si>
  <si>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</si>
  <si>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</si>
  <si>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</si>
  <si>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</si>
  <si>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</si>
  <si>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</si>
  <si>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</si>
  <si>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</si>
  <si>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</si>
  <si>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</si>
  <si>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</si>
  <si>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</si>
  <si>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</si>
  <si>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</si>
  <si>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</si>
  <si>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</si>
  <si>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</si>
  <si>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</si>
  <si>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</si>
  <si>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</si>
  <si>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</si>
  <si>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</si>
  <si>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</si>
  <si>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</si>
  <si>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</si>
  <si>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</si>
  <si>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</si>
  <si>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</si>
  <si>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</si>
  <si>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</si>
  <si>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</si>
  <si>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</si>
  <si>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</si>
  <si>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</si>
  <si>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</si>
  <si>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</si>
  <si>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</si>
  <si>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</si>
  <si>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</si>
  <si>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</si>
  <si>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</si>
  <si>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</si>
  <si>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</si>
  <si>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</si>
  <si>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</si>
  <si>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</si>
  <si>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</si>
  <si>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</si>
  <si>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</si>
  <si>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</si>
  <si>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</si>
  <si>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</si>
  <si>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</si>
  <si>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</si>
  <si>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</si>
  <si>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</si>
  <si>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</si>
  <si>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</si>
  <si>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</si>
  <si>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</si>
  <si>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</si>
  <si>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</si>
  <si>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</si>
  <si>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</si>
  <si>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</si>
  <si>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</si>
  <si>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</si>
  <si>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</si>
  <si>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</si>
  <si>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</si>
  <si>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</si>
  <si>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</si>
  <si>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</si>
  <si>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</si>
  <si>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</si>
  <si>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</si>
  <si>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</si>
  <si>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</si>
  <si>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</si>
  <si>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</si>
  <si>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</si>
  <si>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</si>
  <si>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</si>
  <si>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</si>
  <si>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</si>
  <si>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</si>
  <si>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</si>
  <si>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</si>
  <si>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</si>
  <si>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</si>
  <si>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</si>
  <si>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</si>
  <si>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</si>
  <si>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</si>
  <si>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</si>
  <si>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</si>
  <si>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</si>
  <si>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</si>
  <si>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</si>
  <si>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</si>
  <si>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</si>
  <si>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</si>
  <si>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</si>
  <si>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</si>
  <si>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</si>
  <si>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</si>
  <si>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</si>
  <si>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</si>
  <si>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</si>
  <si>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</si>
  <si>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</si>
  <si>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</si>
  <si>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</si>
  <si>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</si>
  <si>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</si>
  <si>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</si>
  <si>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</si>
  <si>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</si>
  <si>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</si>
  <si>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</si>
  <si>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</si>
  <si>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</si>
  <si>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</si>
  <si>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</si>
  <si>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</si>
  <si>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</si>
  <si>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</si>
  <si>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</si>
  <si>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</si>
  <si>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</si>
  <si>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</si>
  <si>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</si>
  <si>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</si>
  <si>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</si>
  <si>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</si>
  <si>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</si>
  <si>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</si>
  <si>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</si>
  <si>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</si>
  <si>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</si>
  <si>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</si>
  <si>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</si>
  <si>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</si>
  <si>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</si>
  <si>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</si>
  <si>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</si>
  <si>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</si>
  <si>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</si>
  <si>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</si>
  <si>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</si>
  <si>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</si>
  <si>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</si>
  <si>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</si>
  <si>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</si>
  <si>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</si>
  <si>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</si>
  <si>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</si>
  <si>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</si>
  <si>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</si>
  <si>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</si>
  <si>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</si>
  <si>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</si>
  <si>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</si>
  <si>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</si>
  <si>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</si>
  <si>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</si>
  <si>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</si>
  <si>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</si>
  <si>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</si>
  <si>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</si>
  <si>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</si>
  <si>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</si>
  <si>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</si>
  <si>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</si>
  <si>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</si>
  <si>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</si>
  <si>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</si>
  <si>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</si>
  <si>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</si>
  <si>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</si>
  <si>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</si>
  <si>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</si>
  <si>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</si>
  <si>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</si>
  <si>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</si>
  <si>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</si>
  <si>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</si>
  <si>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</si>
  <si>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</si>
  <si>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</si>
  <si>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</si>
  <si>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</si>
  <si>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</si>
  <si>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</si>
  <si>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</si>
  <si>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</si>
  <si>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</si>
  <si>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</si>
  <si>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</si>
  <si>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</si>
  <si>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</si>
  <si>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</si>
  <si>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</si>
  <si>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</si>
  <si>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</si>
  <si>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</si>
  <si>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</si>
  <si>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</si>
  <si>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</si>
  <si>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</si>
  <si>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</si>
  <si>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</si>
  <si>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</si>
  <si>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</si>
  <si>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</si>
  <si>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</si>
  <si>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</si>
  <si>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</si>
  <si>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</si>
  <si>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</si>
  <si>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</si>
  <si>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</si>
  <si>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</si>
  <si>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</si>
  <si>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</si>
  <si>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</si>
  <si>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</si>
  <si>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</si>
  <si>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</si>
  <si>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</si>
  <si>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</si>
  <si>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</si>
  <si>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</si>
  <si>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</si>
  <si>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</si>
  <si>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</si>
  <si>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</si>
  <si>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</si>
  <si>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</si>
  <si>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</si>
  <si>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</si>
  <si>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</si>
  <si>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</si>
  <si>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</si>
  <si>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</si>
  <si>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</si>
  <si>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</si>
  <si>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</si>
  <si>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</si>
  <si>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</si>
  <si>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</si>
  <si>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</si>
  <si>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</si>
  <si>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</si>
  <si>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</si>
  <si>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</si>
  <si>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</si>
  <si>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</si>
  <si>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</si>
  <si>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</si>
  <si>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</si>
  <si>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</si>
  <si>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</si>
  <si>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</si>
  <si>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</si>
  <si>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</si>
  <si>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</si>
  <si>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</si>
  <si>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</si>
  <si>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</si>
  <si>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</si>
  <si>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</si>
  <si>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</si>
  <si>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</si>
  <si>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</si>
  <si>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</si>
  <si>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</si>
  <si>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</si>
  <si>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</si>
  <si>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</si>
  <si>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</si>
  <si>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</si>
  <si>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</si>
  <si>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</si>
  <si>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</si>
  <si>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</si>
  <si>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</si>
  <si>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</si>
  <si>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</si>
  <si>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</si>
  <si>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</si>
  <si>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</si>
  <si>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</si>
  <si>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</si>
  <si>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</si>
  <si>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</si>
  <si>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</si>
  <si>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</si>
  <si>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</si>
  <si>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</si>
  <si>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</si>
  <si>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</si>
  <si>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</si>
  <si>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</si>
  <si>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</si>
  <si>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</si>
  <si>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</si>
  <si>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</si>
  <si>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</si>
  <si>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</si>
  <si>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</si>
  <si>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</si>
  <si>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</si>
  <si>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</si>
  <si>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</si>
  <si>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</si>
  <si>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</si>
  <si>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</si>
  <si>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</si>
  <si>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</si>
  <si>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</si>
  <si>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</si>
  <si>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</si>
  <si>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</si>
  <si>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</si>
  <si>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</si>
  <si>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</si>
  <si>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</si>
  <si>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</si>
  <si>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</si>
  <si>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</si>
  <si>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</si>
  <si>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</si>
  <si>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</si>
  <si>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</si>
  <si>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</si>
  <si>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</si>
  <si>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</si>
  <si>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</si>
  <si>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</si>
  <si>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</si>
  <si>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</si>
  <si>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</si>
  <si>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</si>
  <si>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</si>
  <si>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</si>
  <si>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</si>
  <si>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</si>
  <si>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</si>
  <si>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</si>
  <si>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</si>
  <si>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</si>
  <si>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</si>
  <si>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</si>
  <si>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</si>
  <si>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</si>
  <si>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</si>
  <si>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</si>
  <si>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</si>
  <si>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</si>
  <si>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</si>
  <si>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</si>
  <si>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</si>
  <si>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</si>
  <si>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</si>
  <si>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</si>
  <si>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</si>
  <si>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</si>
  <si>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</si>
  <si>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</si>
  <si>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</si>
  <si>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</si>
  <si>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</si>
  <si>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</si>
  <si>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</si>
  <si>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</si>
  <si>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</si>
  <si>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</si>
  <si>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</si>
  <si>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</si>
  <si>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</si>
  <si>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</si>
  <si>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</si>
  <si>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</si>
  <si>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</si>
  <si>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</si>
  <si>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</si>
  <si>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</si>
  <si>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</si>
  <si>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</si>
  <si>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</si>
  <si>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</si>
  <si>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</si>
  <si>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</si>
  <si>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</si>
  <si>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</si>
  <si>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</si>
  <si>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</si>
  <si>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</si>
  <si>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</si>
  <si>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</si>
  <si>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</si>
  <si>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</si>
  <si>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</si>
  <si>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</si>
  <si>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</si>
  <si>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</si>
  <si>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</si>
  <si>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</si>
  <si>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</si>
  <si>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</si>
  <si>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</si>
  <si>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</si>
  <si>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</si>
  <si>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</si>
  <si>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</si>
  <si>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</si>
  <si>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</si>
  <si>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</si>
  <si>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</si>
  <si>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</si>
  <si>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</si>
  <si>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</si>
  <si>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</si>
  <si>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</si>
  <si>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</si>
  <si>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</si>
  <si>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</si>
  <si>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</si>
  <si>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</si>
  <si>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</si>
  <si>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</si>
  <si>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</si>
  <si>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</si>
  <si>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</si>
  <si>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</si>
  <si>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</si>
  <si>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</si>
  <si>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</si>
  <si>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</si>
  <si>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</si>
  <si>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</si>
  <si>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</si>
  <si>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</si>
  <si>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</si>
  <si>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</si>
  <si>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</si>
  <si>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</si>
  <si>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</si>
  <si>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</si>
  <si>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</si>
  <si>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</si>
  <si>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</si>
  <si>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</si>
  <si>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</si>
  <si>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</si>
  <si>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</si>
  <si>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</si>
  <si>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</si>
  <si>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</si>
  <si>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</si>
  <si>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</si>
  <si>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</si>
  <si>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</si>
  <si>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</si>
  <si>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</si>
  <si>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</si>
  <si>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</si>
  <si>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</si>
  <si>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</si>
  <si>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</si>
  <si>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</si>
  <si>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</si>
  <si>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</si>
  <si>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</si>
  <si>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</si>
  <si>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</si>
  <si>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</si>
  <si>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</si>
  <si>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</si>
  <si>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</si>
  <si>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</si>
  <si>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</si>
  <si>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</si>
  <si>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</si>
  <si>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</si>
  <si>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</si>
  <si>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</si>
  <si>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</si>
  <si>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</si>
  <si>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</si>
  <si>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</si>
  <si>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</si>
  <si>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</si>
  <si>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</si>
  <si>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</si>
  <si>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</si>
  <si>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</si>
  <si>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</si>
  <si>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</si>
  <si>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</si>
  <si>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</si>
  <si>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</si>
  <si>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</si>
  <si>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</si>
  <si>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</si>
  <si>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</si>
  <si>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</si>
  <si>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</si>
  <si>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</si>
  <si>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</si>
  <si>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</si>
  <si>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</si>
  <si>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</si>
  <si>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</si>
  <si>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</si>
  <si>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</si>
  <si>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</si>
  <si>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</si>
  <si>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</si>
  <si>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</si>
  <si>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</si>
  <si>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</si>
  <si>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</si>
  <si>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</si>
  <si>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</si>
  <si>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</si>
  <si>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</si>
  <si>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</si>
  <si>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</si>
  <si>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</si>
  <si>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</si>
  <si>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</si>
  <si>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</si>
  <si>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</si>
  <si>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</si>
  <si>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</si>
  <si>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</si>
  <si>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</si>
  <si>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</si>
  <si>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</si>
  <si>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</si>
  <si>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</si>
  <si>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</si>
  <si>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</si>
  <si>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</si>
  <si>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</si>
  <si>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</si>
  <si>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</si>
  <si>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</si>
  <si>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</si>
  <si>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</si>
  <si>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</si>
  <si>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</si>
  <si>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</si>
  <si>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</si>
  <si>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</si>
  <si>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</si>
  <si>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</si>
  <si>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</si>
  <si>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</si>
  <si>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</si>
  <si>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</si>
  <si>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</si>
  <si>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</si>
  <si>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</si>
  <si>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</si>
  <si>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</si>
  <si>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</si>
  <si>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</si>
  <si>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</si>
  <si>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</si>
  <si>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</si>
  <si>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</si>
  <si>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</si>
  <si>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</si>
  <si>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</si>
  <si>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</si>
  <si>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</si>
  <si>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</si>
  <si>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</si>
  <si>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</si>
  <si>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</si>
  <si>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</si>
  <si>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</si>
  <si>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</si>
  <si>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</si>
  <si>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</si>
  <si>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</si>
  <si>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</si>
  <si>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</si>
  <si>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</si>
  <si>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</si>
  <si>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</si>
  <si>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</si>
  <si>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</si>
  <si>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</si>
  <si>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</si>
  <si>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</si>
  <si>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</si>
  <si>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</si>
  <si>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</si>
  <si>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</si>
  <si>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</si>
  <si>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</si>
  <si>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</si>
  <si>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</si>
  <si>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</si>
  <si>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</si>
  <si>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</si>
  <si>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</si>
  <si>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</si>
  <si>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</si>
  <si>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</si>
  <si>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</si>
  <si>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</si>
  <si>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</si>
  <si>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</si>
  <si>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</si>
  <si>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</si>
  <si>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</si>
  <si>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</si>
  <si>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</si>
  <si>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</si>
  <si>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</si>
  <si>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</si>
  <si>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</si>
  <si>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</si>
  <si>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</si>
  <si>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</si>
  <si>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</si>
  <si>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</si>
  <si>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</si>
  <si>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</si>
  <si>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</si>
  <si>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</si>
  <si>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</si>
  <si>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</si>
  <si>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</si>
  <si>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</si>
  <si>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</si>
  <si>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</si>
  <si>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</si>
  <si>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</si>
  <si>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</si>
  <si>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</si>
  <si>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</si>
  <si>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</si>
  <si>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</si>
  <si>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</si>
  <si>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</si>
  <si>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</si>
  <si>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</si>
  <si>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</si>
  <si>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</si>
  <si>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</si>
  <si>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</si>
  <si>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</si>
  <si>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</si>
  <si>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</si>
  <si>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</si>
  <si>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</si>
  <si>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</si>
  <si>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</si>
  <si>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</si>
  <si>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</si>
  <si>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</si>
  <si>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</si>
  <si>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</si>
  <si>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</si>
  <si>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</si>
  <si>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</si>
  <si>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</si>
  <si>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</si>
  <si>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</si>
  <si>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</si>
  <si>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</si>
  <si>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</si>
  <si>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</si>
  <si>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</si>
  <si>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</si>
  <si>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</si>
  <si>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</si>
  <si>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</si>
  <si>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</si>
  <si>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</si>
  <si>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</si>
  <si>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</si>
  <si>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</si>
  <si>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</si>
  <si>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</si>
  <si>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</si>
  <si>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</si>
  <si>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</si>
  <si>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</si>
  <si>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</si>
  <si>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</si>
  <si>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</si>
  <si>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</si>
  <si>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</si>
  <si>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</si>
  <si>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</si>
  <si>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</si>
  <si>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</si>
  <si>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</si>
  <si>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</si>
  <si>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</si>
  <si>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</si>
  <si>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</si>
  <si>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</si>
  <si>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</si>
  <si>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</si>
  <si>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</si>
  <si>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</si>
  <si>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</si>
  <si>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</si>
  <si>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</si>
  <si>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</si>
  <si>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</si>
  <si>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</si>
  <si>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</si>
  <si>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</si>
  <si>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</si>
  <si>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</si>
  <si>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</si>
  <si>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</si>
  <si>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</si>
  <si>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</si>
  <si>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</si>
  <si>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</si>
  <si>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</si>
  <si>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</si>
  <si>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</si>
  <si>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</si>
  <si>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</si>
  <si>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</si>
  <si>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</si>
  <si>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</si>
  <si>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</si>
  <si>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</si>
  <si>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</si>
  <si>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</si>
  <si>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</si>
  <si>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</si>
  <si>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</si>
  <si>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</si>
  <si>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</si>
  <si>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</si>
  <si>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</si>
  <si>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</si>
  <si>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</si>
  <si>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</si>
  <si>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</si>
  <si>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</si>
  <si>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</si>
  <si>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</si>
  <si>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</si>
  <si>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</si>
  <si>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</si>
  <si>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</si>
  <si>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</si>
  <si>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</si>
  <si>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</si>
  <si>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</si>
  <si>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</si>
  <si>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</si>
  <si>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</si>
  <si>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</si>
  <si>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</si>
  <si>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</si>
  <si>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</si>
  <si>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</si>
  <si>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</si>
  <si>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</si>
  <si>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</si>
  <si>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</si>
  <si>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</si>
  <si>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</si>
  <si>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</si>
  <si>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</si>
  <si>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</si>
  <si>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</si>
  <si>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</si>
  <si>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</si>
  <si>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</si>
  <si>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</si>
  <si>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</si>
  <si>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</si>
  <si>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</si>
  <si>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</si>
  <si>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</si>
  <si>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</si>
  <si>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</si>
  <si>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</si>
  <si>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</si>
  <si>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</si>
  <si>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</si>
  <si>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</si>
  <si>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</si>
  <si>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</si>
  <si>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</si>
  <si>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</si>
  <si>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</si>
  <si>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</si>
  <si>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</si>
  <si>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</si>
  <si>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</si>
  <si>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</si>
  <si>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</si>
  <si>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</si>
  <si>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</si>
  <si>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</si>
  <si>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</si>
  <si>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</si>
  <si>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</si>
  <si>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</si>
  <si>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</si>
  <si>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</si>
  <si>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</si>
  <si>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</si>
  <si>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</si>
  <si>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</si>
  <si>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</si>
  <si>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</si>
  <si>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</si>
  <si>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</si>
  <si>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</si>
  <si>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</si>
  <si>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</si>
  <si>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</si>
  <si>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</si>
  <si>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</si>
  <si>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</si>
  <si>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</si>
  <si>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</si>
  <si>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</si>
  <si>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</si>
  <si>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</si>
  <si>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</si>
  <si>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</si>
  <si>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</si>
  <si>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</si>
  <si>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</si>
  <si>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</si>
  <si>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</si>
  <si>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</si>
  <si>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</si>
  <si>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</si>
  <si>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</si>
  <si>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</si>
  <si>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</si>
  <si>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</si>
  <si>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</si>
  <si>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</si>
  <si>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</si>
  <si>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</si>
  <si>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</si>
  <si>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</si>
  <si>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</si>
  <si>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</si>
  <si>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</si>
  <si>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</si>
  <si>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</si>
  <si>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</si>
  <si>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</si>
  <si>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</si>
  <si>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</si>
  <si>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</si>
  <si>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</si>
  <si>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</si>
  <si>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</si>
  <si>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</si>
  <si>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</si>
  <si>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</si>
  <si>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</si>
  <si>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</si>
  <si>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</si>
  <si>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</si>
  <si>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</si>
  <si>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</si>
  <si>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</si>
  <si>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</si>
  <si>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</si>
  <si>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</si>
  <si>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</si>
  <si>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</si>
  <si>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</si>
  <si>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</si>
  <si>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</si>
  <si>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</si>
  <si>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</si>
  <si>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</si>
  <si>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</si>
  <si>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</si>
  <si>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</si>
  <si>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</si>
  <si>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</si>
  <si>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</si>
  <si>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</si>
  <si>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</si>
  <si>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</si>
  <si>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</si>
  <si>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</si>
  <si>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</si>
  <si>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</si>
  <si>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</si>
  <si>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</si>
  <si>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</si>
  <si>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</si>
  <si>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</si>
  <si>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</si>
  <si>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</si>
  <si>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</si>
  <si>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</si>
  <si>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</si>
  <si>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</si>
  <si>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</si>
  <si>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</si>
  <si>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</si>
  <si>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</si>
  <si>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</si>
  <si>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</si>
  <si>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</si>
  <si>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</si>
  <si>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</si>
  <si>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</si>
  <si>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</si>
  <si>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</si>
  <si>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</si>
  <si>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</si>
  <si>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</si>
  <si>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</si>
  <si>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</si>
  <si>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</si>
  <si>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</si>
  <si>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</si>
  <si>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</si>
  <si>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</si>
  <si>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</si>
  <si>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</si>
  <si>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</si>
  <si>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</si>
  <si>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</si>
  <si>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</si>
  <si>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</si>
  <si>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</si>
  <si>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</si>
  <si>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</si>
  <si>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</si>
  <si>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</si>
  <si>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</si>
  <si>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</si>
  <si>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</si>
  <si>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</si>
  <si>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</si>
  <si>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</si>
  <si>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</si>
  <si>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</si>
  <si>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</si>
  <si>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</si>
  <si>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</si>
  <si>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</si>
  <si>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</si>
  <si>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</si>
  <si>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</si>
  <si>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</si>
  <si>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</si>
  <si>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</si>
  <si>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</si>
  <si>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</si>
  <si>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</si>
  <si>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</si>
  <si>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</si>
  <si>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</si>
  <si>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</si>
  <si>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</si>
  <si>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</si>
  <si>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</si>
  <si>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</si>
  <si>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</si>
  <si>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</si>
  <si>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</si>
  <si>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</si>
  <si>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</si>
  <si>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</si>
  <si>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</si>
  <si>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</si>
  <si>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</si>
  <si>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</si>
  <si>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</si>
  <si>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</si>
  <si>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</si>
  <si>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</si>
  <si>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</si>
  <si>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</si>
  <si>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</si>
  <si>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</si>
  <si>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</si>
  <si>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</si>
  <si>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</si>
  <si>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</si>
  <si>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</si>
  <si>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</si>
  <si>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</si>
  <si>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</si>
  <si>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</si>
  <si>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</si>
  <si>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</si>
  <si>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</si>
  <si>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</si>
  <si>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</si>
  <si>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</si>
  <si>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</si>
  <si>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</si>
  <si>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</si>
  <si>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</si>
  <si>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</si>
  <si>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</si>
  <si>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</si>
  <si>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</si>
  <si>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</si>
  <si>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</si>
  <si>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</si>
  <si>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</si>
  <si>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</si>
  <si>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</si>
  <si>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</si>
  <si>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</si>
  <si>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</si>
  <si>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</si>
  <si>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</si>
  <si>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</si>
  <si>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</si>
  <si>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</si>
  <si>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</si>
  <si>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</si>
  <si>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</si>
  <si>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</si>
  <si>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</si>
  <si>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</si>
  <si>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</si>
  <si>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</si>
  <si>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</si>
  <si>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</si>
  <si>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</si>
  <si>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</si>
  <si>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</si>
  <si>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</si>
  <si>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</si>
  <si>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</si>
  <si>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</si>
  <si>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</si>
  <si>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</si>
  <si>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</si>
  <si>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</si>
  <si>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</si>
  <si>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</si>
  <si>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</si>
  <si>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</si>
  <si>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</si>
  <si>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</si>
  <si>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</si>
  <si>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</si>
  <si>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</si>
  <si>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</si>
  <si>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</si>
  <si>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</si>
  <si>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</si>
  <si>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</si>
  <si>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</si>
  <si>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</si>
  <si>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</si>
  <si>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</si>
  <si>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</si>
  <si>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</si>
  <si>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</si>
  <si>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</si>
  <si>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</si>
  <si>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</si>
  <si>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</si>
  <si>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</si>
  <si>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</si>
  <si>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</si>
  <si>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</si>
  <si>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</si>
  <si>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</si>
  <si>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</si>
  <si>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</si>
  <si>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</si>
  <si>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</si>
  <si>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</si>
  <si>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</si>
  <si>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</si>
  <si>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</si>
  <si>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</si>
  <si>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</si>
  <si>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</si>
  <si>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</si>
  <si>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</si>
  <si>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</si>
  <si>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</si>
  <si>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</si>
  <si>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</si>
  <si>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</si>
  <si>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</si>
  <si>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</si>
  <si>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</si>
  <si>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</si>
  <si>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</si>
  <si>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</si>
  <si>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</si>
  <si>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</si>
  <si>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</si>
  <si>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</si>
  <si>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</si>
  <si>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</si>
  <si>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</si>
  <si>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</si>
  <si>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</si>
  <si>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</si>
  <si>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</si>
  <si>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</si>
  <si>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</si>
  <si>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</si>
  <si>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</si>
  <si>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</si>
  <si>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</si>
  <si>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</si>
  <si>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</si>
  <si>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</si>
  <si>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</si>
  <si>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</si>
  <si>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</si>
  <si>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</si>
  <si>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</si>
  <si>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</si>
  <si>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</si>
  <si>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</si>
  <si>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</si>
  <si>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</si>
  <si>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</si>
  <si>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</si>
  <si>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</si>
  <si>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</si>
  <si>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</si>
  <si>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</si>
  <si>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</si>
  <si>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</si>
  <si>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</si>
  <si>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</si>
  <si>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</si>
  <si>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</si>
  <si>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</si>
  <si>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</si>
  <si>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</si>
  <si>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</si>
  <si>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</si>
  <si>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</si>
  <si>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</si>
  <si>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</si>
  <si>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</si>
  <si>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</si>
  <si>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</si>
  <si>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</si>
  <si>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</si>
  <si>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</si>
  <si>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</si>
  <si>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</si>
  <si>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</si>
  <si>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</si>
  <si>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</si>
  <si>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</si>
  <si>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</si>
  <si>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</si>
  <si>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</si>
  <si>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</si>
  <si>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</si>
  <si>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</si>
  <si>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</si>
  <si>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</si>
  <si>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</si>
  <si>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</si>
  <si>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</si>
  <si>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</si>
  <si>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</si>
  <si>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</si>
  <si>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</si>
  <si>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</si>
  <si>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</si>
  <si>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</si>
  <si>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</si>
  <si>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</si>
  <si>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</si>
  <si>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</si>
  <si>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</si>
  <si>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</si>
  <si>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</si>
  <si>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</si>
  <si>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</si>
  <si>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</si>
  <si>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</si>
  <si>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</si>
  <si>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</si>
  <si>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</si>
  <si>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</si>
  <si>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</si>
  <si>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</si>
  <si>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</si>
  <si>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</si>
  <si>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</si>
  <si>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</si>
  <si>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</si>
  <si>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</si>
  <si>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</si>
  <si>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</si>
  <si>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</si>
  <si>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</si>
  <si>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</si>
  <si>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</si>
  <si>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</si>
  <si>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</si>
  <si>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</si>
  <si>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</si>
  <si>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</si>
  <si>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</si>
  <si>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</si>
  <si>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</si>
  <si>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</si>
  <si>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</si>
  <si>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</si>
  <si>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</si>
  <si>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</si>
  <si>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</si>
  <si>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</si>
  <si>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</si>
  <si>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</si>
  <si>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</si>
  <si>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</si>
  <si>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</si>
  <si>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</si>
  <si>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</si>
  <si>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</si>
  <si>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</si>
  <si>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</si>
  <si>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</si>
  <si>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</si>
  <si>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</si>
  <si>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</si>
  <si>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</si>
  <si>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</si>
  <si>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</si>
  <si>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</si>
  <si>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</si>
  <si>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</si>
  <si>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</si>
  <si>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</si>
  <si>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</si>
  <si>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</si>
  <si>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</si>
  <si>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</si>
  <si>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</si>
  <si>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</si>
  <si>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</si>
  <si>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</si>
  <si>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</si>
  <si>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</si>
  <si>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</si>
  <si>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</si>
  <si>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</si>
  <si>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</si>
  <si>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</si>
  <si>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</si>
  <si>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</si>
  <si>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</si>
  <si>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</si>
  <si>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</si>
  <si>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</si>
  <si>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</si>
  <si>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</si>
  <si>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</si>
  <si>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</si>
  <si>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</si>
  <si>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</si>
  <si>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</si>
  <si>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</si>
  <si>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</si>
  <si>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</si>
  <si>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</si>
  <si>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</si>
  <si>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</si>
  <si>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</si>
  <si>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</si>
  <si>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</si>
  <si>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</si>
  <si>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</si>
  <si>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</si>
  <si>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</si>
  <si>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</si>
  <si>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</si>
  <si>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</si>
  <si>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</si>
  <si>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</si>
  <si>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</si>
  <si>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</si>
  <si>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</si>
  <si>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</si>
  <si>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</si>
  <si>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</si>
  <si>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</si>
  <si>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</si>
  <si>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</si>
  <si>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</si>
  <si>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</si>
  <si>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</si>
  <si>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</si>
  <si>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</si>
  <si>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</si>
  <si>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</si>
  <si>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</si>
  <si>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</si>
  <si>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</si>
  <si>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</si>
  <si>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</si>
  <si>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</si>
  <si>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</si>
  <si>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</si>
  <si>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</si>
  <si>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</si>
  <si>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</si>
  <si>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</si>
  <si>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</si>
  <si>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</si>
  <si>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</si>
  <si>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</si>
  <si>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</si>
  <si>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</si>
  <si>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</si>
  <si>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</si>
  <si>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</si>
  <si>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</si>
  <si>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</si>
  <si>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</si>
  <si>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</si>
  <si>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</si>
  <si>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</si>
  <si>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</si>
  <si>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</si>
  <si>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</si>
  <si>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</si>
  <si>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</si>
  <si>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</si>
  <si>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</si>
  <si>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</si>
  <si>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</si>
  <si>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</si>
  <si>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</si>
  <si>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</si>
  <si>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</si>
  <si>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</si>
  <si>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</si>
  <si>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</si>
  <si>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</si>
  <si>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</si>
  <si>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</si>
  <si>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</si>
  <si>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</si>
  <si>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</si>
  <si>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</si>
  <si>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</si>
  <si>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</si>
  <si>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</si>
  <si>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</si>
  <si>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</si>
  <si>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</si>
  <si>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</si>
  <si>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</si>
  <si>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</si>
  <si>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</si>
  <si>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</si>
  <si>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</si>
  <si>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</si>
  <si>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</si>
  <si>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</si>
  <si>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</si>
  <si>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</si>
  <si>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</si>
  <si>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</si>
  <si>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</si>
  <si>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</si>
  <si>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</si>
  <si>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</si>
  <si>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</si>
  <si>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</si>
  <si>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</si>
  <si>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</si>
  <si>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</si>
  <si>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</si>
  <si>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</si>
  <si>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</si>
  <si>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</si>
  <si>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</si>
  <si>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</si>
  <si>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</si>
  <si>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</si>
  <si>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</si>
  <si>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</si>
  <si>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</si>
  <si>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</si>
  <si>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</si>
  <si>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</si>
  <si>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</si>
  <si>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</si>
  <si>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</si>
  <si>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</si>
  <si>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</si>
  <si>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</si>
  <si>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</si>
  <si>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</si>
  <si>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</si>
  <si>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</si>
  <si>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</si>
  <si>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</si>
  <si>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</si>
  <si>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</si>
  <si>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</si>
  <si>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</si>
  <si>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</si>
  <si>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</si>
  <si>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</si>
  <si>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</si>
  <si>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</si>
  <si>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</si>
  <si>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</si>
  <si>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</si>
  <si>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</si>
  <si>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</si>
  <si>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</si>
  <si>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</si>
  <si>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</si>
  <si>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</si>
  <si>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</si>
  <si>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</si>
  <si>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</si>
  <si>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</si>
  <si>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</si>
  <si>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</si>
  <si>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</si>
  <si>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</si>
  <si>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</si>
  <si>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</si>
  <si>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</si>
  <si>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</si>
  <si>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</si>
  <si>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</si>
  <si>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</si>
  <si>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</si>
  <si>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</si>
  <si>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</si>
  <si>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</si>
  <si>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</si>
  <si>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</si>
  <si>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</si>
  <si>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</si>
  <si>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</si>
  <si>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</si>
  <si>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</si>
  <si>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</si>
  <si>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</si>
  <si>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</si>
  <si>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</si>
  <si>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</si>
  <si>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</si>
  <si>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</si>
  <si>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</si>
  <si>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</si>
  <si>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</si>
  <si>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</si>
  <si>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</si>
  <si>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</si>
  <si>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</si>
  <si>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</si>
  <si>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</si>
  <si>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</si>
  <si>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</si>
  <si>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</si>
  <si>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</si>
  <si>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</si>
  <si>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</si>
  <si>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</si>
  <si>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</si>
  <si>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</si>
  <si>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</si>
  <si>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</si>
  <si>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</si>
  <si>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</si>
  <si>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</si>
  <si>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</si>
  <si>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</si>
  <si>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</si>
  <si>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</si>
  <si>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</si>
  <si>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</si>
  <si>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</si>
  <si>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</si>
  <si>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</si>
  <si>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</si>
  <si>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</si>
  <si>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</si>
  <si>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</si>
  <si>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</si>
  <si>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</si>
  <si>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</si>
  <si>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</si>
  <si>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</si>
  <si>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</si>
  <si>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</si>
  <si>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</si>
  <si>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</si>
  <si>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</si>
  <si>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</si>
  <si>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</si>
  <si>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</si>
  <si>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</si>
  <si>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</si>
  <si>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</si>
  <si>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</si>
  <si>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</si>
  <si>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</si>
  <si>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</si>
  <si>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</si>
  <si>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</si>
  <si>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</si>
  <si>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</si>
  <si>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</si>
  <si>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</si>
  <si>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</si>
  <si>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</si>
  <si>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</si>
  <si>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</si>
  <si>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</si>
  <si>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</si>
  <si>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</si>
  <si>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</si>
  <si>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</si>
  <si>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</si>
  <si>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</si>
  <si>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</si>
  <si>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</si>
  <si>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</si>
  <si>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</si>
  <si>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</si>
  <si>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</si>
  <si>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</si>
  <si>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</si>
  <si>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</si>
  <si>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</si>
  <si>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</si>
  <si>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</si>
  <si>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</si>
  <si>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</si>
  <si>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</si>
  <si>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</si>
  <si>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</si>
  <si>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</si>
  <si>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</si>
  <si>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</si>
  <si>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</si>
  <si>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</si>
  <si>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</si>
  <si>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</si>
  <si>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</si>
  <si>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</si>
  <si>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</si>
  <si>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</si>
  <si>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</si>
  <si>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</si>
  <si>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</si>
  <si>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</si>
  <si>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</si>
  <si>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</si>
  <si>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</si>
  <si>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</si>
  <si>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</si>
  <si>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</si>
  <si>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</si>
  <si>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</si>
  <si>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</si>
  <si>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</si>
  <si>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</si>
  <si>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</si>
  <si>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</si>
  <si>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</si>
  <si>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</si>
  <si>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</si>
  <si>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</si>
  <si>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</si>
  <si>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</si>
  <si>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</si>
  <si>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</si>
  <si>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</si>
  <si>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</si>
  <si>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</si>
  <si>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</si>
  <si>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</si>
  <si>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</si>
  <si>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</si>
  <si>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</si>
  <si>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</si>
  <si>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</si>
  <si>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</si>
  <si>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</si>
  <si>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</si>
  <si>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</si>
  <si>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</si>
  <si>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</si>
  <si>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</si>
  <si>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</si>
  <si>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</si>
  <si>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</si>
  <si>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</si>
  <si>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</si>
  <si>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</si>
  <si>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</si>
  <si>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</si>
  <si>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</si>
  <si>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</si>
  <si>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</si>
  <si>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</si>
  <si>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</si>
  <si>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</si>
  <si>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</si>
  <si>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</si>
  <si>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</si>
  <si>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</si>
  <si>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</si>
  <si>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</si>
  <si>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</si>
  <si>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</si>
  <si>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</si>
  <si>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</si>
  <si>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</si>
  <si>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</si>
  <si>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</si>
  <si>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</si>
  <si>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</si>
  <si>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</si>
  <si>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</si>
  <si>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</si>
  <si>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</si>
  <si>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</si>
  <si>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</si>
  <si>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</si>
  <si>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</si>
  <si>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</si>
  <si>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</si>
  <si>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</si>
  <si>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</si>
  <si>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</si>
  <si>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</si>
  <si>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</si>
  <si>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</si>
  <si>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</si>
  <si>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</si>
  <si>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</si>
  <si>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</si>
  <si>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</si>
  <si>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</si>
  <si>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</si>
  <si>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</si>
  <si>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</si>
  <si>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</si>
  <si>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</si>
  <si>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</si>
  <si>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</si>
  <si>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</si>
  <si>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</si>
  <si>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</si>
  <si>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</si>
  <si>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</si>
  <si>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</si>
  <si>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</si>
  <si>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</si>
  <si>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</si>
  <si>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</si>
  <si>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</si>
  <si>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</si>
  <si>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</si>
  <si>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</si>
  <si>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</si>
  <si>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</si>
  <si>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</si>
  <si>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</si>
  <si>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</si>
  <si>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</si>
  <si>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</si>
  <si>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</si>
  <si>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</si>
  <si>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</si>
  <si>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</si>
  <si>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</si>
  <si>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</si>
  <si>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</si>
  <si>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</si>
  <si>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</si>
  <si>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</si>
  <si>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</si>
  <si>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</si>
  <si>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</si>
  <si>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</si>
  <si>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</si>
  <si>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</si>
  <si>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</si>
  <si>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</si>
  <si>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</si>
  <si>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</si>
  <si>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</si>
  <si>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</si>
  <si>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</si>
  <si>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</si>
  <si>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</si>
  <si>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</si>
  <si>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</si>
  <si>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</si>
  <si>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</si>
  <si>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</si>
  <si>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</si>
  <si>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</si>
  <si>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</si>
  <si>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</si>
  <si>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</si>
  <si>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</si>
  <si>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</si>
  <si>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</si>
  <si>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</si>
  <si>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</si>
  <si>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</si>
  <si>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</si>
  <si>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</si>
  <si>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</si>
  <si>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</si>
  <si>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</si>
  <si>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</si>
  <si>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</si>
  <si>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</si>
  <si>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</si>
  <si>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</si>
  <si>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</si>
  <si>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</si>
  <si>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</si>
  <si>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</si>
  <si>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</si>
  <si>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</si>
  <si>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</si>
  <si>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</si>
  <si>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</si>
  <si>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</si>
  <si>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</si>
  <si>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</si>
  <si>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</si>
  <si>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</si>
  <si>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</si>
  <si>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</si>
  <si>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</si>
  <si>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</si>
  <si>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</si>
  <si>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</si>
  <si>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</si>
  <si>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</si>
  <si>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</si>
  <si>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</si>
  <si>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</si>
  <si>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</si>
  <si>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</si>
  <si>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</si>
  <si>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</si>
  <si>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</si>
  <si>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</si>
  <si>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</si>
  <si>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</si>
  <si>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</si>
  <si>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</si>
  <si>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</si>
  <si>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</si>
  <si>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</si>
  <si>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</si>
  <si>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</si>
  <si>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</si>
  <si>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</si>
  <si>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</si>
  <si>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</si>
  <si>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</si>
  <si>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</si>
  <si>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</si>
  <si>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</si>
  <si>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</si>
  <si>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</si>
  <si>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</si>
  <si>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</si>
  <si>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</si>
  <si>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</si>
  <si>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</si>
  <si>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</si>
  <si>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</si>
  <si>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</si>
  <si>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</si>
  <si>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</si>
  <si>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</si>
  <si>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</si>
  <si>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</si>
  <si>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</si>
  <si>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</si>
  <si>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</si>
  <si>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</si>
  <si>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</si>
  <si>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</si>
  <si>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</si>
  <si>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</si>
  <si>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</si>
  <si>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</si>
  <si>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</si>
  <si>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</si>
  <si>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</si>
  <si>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</si>
  <si>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</si>
  <si>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</si>
  <si>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</si>
  <si>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</si>
  <si>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</si>
  <si>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</si>
  <si>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</si>
  <si>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</si>
  <si>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</si>
  <si>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</si>
  <si>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</si>
  <si>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</si>
  <si>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</si>
  <si>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</si>
  <si>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</si>
  <si>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</si>
  <si>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</si>
  <si>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</si>
  <si>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</si>
  <si>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</si>
  <si>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</si>
  <si>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</si>
  <si>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</si>
  <si>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</si>
  <si>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</si>
  <si>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</si>
  <si>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</si>
  <si>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</si>
  <si>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</si>
  <si>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</si>
  <si>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</si>
  <si>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</si>
  <si>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</si>
  <si>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</si>
  <si>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</si>
  <si>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</si>
  <si>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</si>
  <si>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</si>
  <si>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</si>
  <si>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</si>
  <si>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</si>
  <si>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</si>
  <si>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</si>
  <si>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</si>
  <si>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</si>
  <si>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</si>
  <si>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</si>
  <si>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</si>
  <si>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</si>
  <si>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</si>
  <si>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</si>
  <si>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</si>
  <si>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</si>
  <si>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</si>
  <si>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</si>
  <si>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</si>
  <si>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</si>
  <si>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</si>
  <si>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</si>
  <si>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</si>
  <si>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</si>
  <si>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</si>
  <si>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</si>
  <si>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</si>
  <si>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</si>
  <si>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</si>
  <si>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</si>
  <si>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</si>
  <si>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</si>
  <si>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</si>
  <si>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</si>
  <si>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</si>
  <si>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</si>
  <si>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</si>
  <si>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</si>
  <si>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</si>
  <si>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</si>
  <si>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</si>
  <si>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</si>
  <si>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</si>
  <si>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</si>
  <si>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</si>
  <si>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</si>
  <si>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</si>
  <si>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</si>
  <si>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</si>
  <si>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</si>
  <si>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</si>
  <si>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</si>
  <si>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</si>
  <si>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</si>
  <si>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</si>
  <si>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</si>
  <si>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</si>
  <si>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</si>
  <si>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</si>
  <si>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</si>
  <si>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</si>
  <si>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</si>
  <si>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</si>
  <si>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</si>
  <si>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</si>
  <si>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</si>
  <si>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</si>
  <si>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</si>
  <si>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</si>
  <si>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</si>
  <si>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</si>
  <si>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</si>
  <si>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</si>
  <si>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</si>
  <si>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</si>
  <si>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</si>
  <si>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</si>
  <si>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</si>
  <si>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</si>
  <si>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</si>
  <si>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</si>
  <si>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</si>
  <si>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</si>
  <si>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</si>
  <si>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</si>
  <si>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</si>
  <si>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</si>
  <si>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</si>
  <si>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</si>
  <si>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</si>
  <si>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</si>
  <si>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</si>
  <si>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</si>
  <si>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</si>
  <si>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</si>
  <si>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</si>
  <si>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</si>
  <si>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</si>
  <si>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</si>
  <si>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</si>
  <si>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</si>
  <si>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</si>
  <si>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</si>
  <si>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</si>
  <si>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</si>
  <si>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</si>
  <si>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</si>
  <si>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</si>
  <si>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</si>
  <si>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</si>
  <si>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</si>
  <si>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</si>
  <si>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</si>
  <si>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</si>
  <si>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</si>
  <si>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</si>
  <si>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</si>
  <si>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</si>
  <si>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</si>
  <si>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</si>
  <si>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</si>
  <si>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</si>
  <si>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</si>
  <si>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</si>
  <si>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</si>
  <si>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</si>
  <si>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</si>
  <si>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</si>
  <si>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</si>
  <si>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</si>
  <si>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</si>
  <si>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</si>
  <si>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</si>
  <si>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</si>
  <si>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</si>
  <si>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</si>
  <si>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</si>
  <si>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</si>
  <si>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</si>
  <si>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</si>
  <si>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</si>
  <si>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</si>
  <si>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</si>
  <si>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</si>
  <si>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</si>
  <si>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</si>
  <si>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</si>
  <si>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</si>
  <si>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</si>
  <si>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</si>
  <si>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</si>
  <si>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</si>
  <si>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</si>
  <si>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</si>
  <si>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</si>
  <si>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</si>
  <si>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</si>
  <si>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</si>
  <si>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</si>
  <si>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</si>
  <si>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</si>
  <si>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</si>
  <si>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</si>
  <si>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</si>
  <si>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</si>
  <si>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</si>
  <si>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</si>
  <si>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</si>
  <si>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</si>
  <si>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</si>
  <si>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</si>
  <si>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</si>
  <si>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</si>
  <si>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</si>
  <si>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</si>
  <si>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</si>
  <si>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</si>
  <si>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</si>
  <si>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</si>
  <si>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</si>
  <si>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</si>
  <si>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</si>
  <si>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</si>
  <si>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</si>
  <si>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</si>
  <si>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</si>
  <si>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</si>
  <si>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</si>
  <si>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</si>
  <si>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</si>
  <si>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</si>
  <si>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</si>
  <si>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</si>
  <si>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</si>
  <si>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</si>
  <si>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</si>
  <si>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</si>
  <si>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</si>
  <si>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</si>
  <si>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</si>
  <si>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</si>
  <si>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</si>
  <si>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</si>
  <si>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</si>
  <si>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</si>
  <si>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</si>
  <si>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</si>
  <si>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</si>
  <si>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</si>
  <si>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</si>
  <si>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</si>
  <si>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</si>
  <si>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</si>
  <si>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</si>
  <si>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</si>
  <si>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</si>
  <si>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</si>
  <si>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</si>
  <si>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</si>
  <si>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</si>
  <si>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</si>
  <si>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</si>
  <si>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</si>
  <si>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</si>
  <si>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</si>
  <si>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</si>
  <si>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</si>
  <si>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</si>
  <si>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</si>
  <si>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</si>
  <si>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</si>
  <si>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</si>
  <si>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</si>
  <si>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</si>
  <si>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</si>
  <si>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</si>
  <si>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</si>
  <si>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</si>
  <si>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</si>
  <si>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</si>
  <si>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</si>
  <si>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</si>
  <si>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</si>
  <si>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</si>
  <si>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</si>
  <si>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</si>
  <si>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</si>
  <si>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</si>
  <si>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</si>
  <si>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</si>
  <si>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</si>
  <si>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</si>
  <si>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</si>
  <si>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</si>
  <si>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</si>
  <si>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</si>
  <si>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</si>
  <si>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</si>
  <si>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</si>
  <si>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</si>
  <si>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</si>
  <si>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</si>
  <si>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</si>
  <si>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</si>
  <si>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</si>
  <si>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</si>
  <si>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</si>
  <si>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</si>
  <si>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</si>
  <si>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</si>
  <si>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</si>
  <si>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</si>
  <si>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</si>
  <si>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</si>
  <si>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</si>
  <si>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</si>
  <si>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</si>
  <si>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</si>
  <si>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</si>
  <si>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</si>
  <si>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</si>
  <si>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</si>
  <si>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</si>
  <si>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</si>
  <si>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</si>
  <si>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</si>
  <si>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</si>
  <si>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</si>
  <si>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</si>
  <si>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</si>
  <si>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</si>
  <si>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</si>
  <si>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</si>
  <si>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</si>
  <si>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</si>
  <si>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</si>
  <si>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</si>
  <si>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</si>
  <si>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</si>
  <si>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</si>
  <si>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</si>
  <si>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</si>
  <si>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</si>
  <si>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</si>
  <si>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</si>
  <si>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</si>
  <si>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</si>
  <si>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</si>
  <si>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</si>
  <si>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</si>
  <si>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</si>
  <si>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</si>
  <si>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</si>
  <si>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</si>
  <si>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</si>
  <si>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</si>
  <si>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</si>
  <si>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</si>
  <si>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</si>
  <si>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</si>
  <si>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</si>
  <si>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</si>
  <si>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</si>
  <si>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</si>
  <si>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</si>
  <si>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</si>
  <si>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</si>
  <si>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</si>
  <si>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</si>
  <si>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</si>
  <si>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</si>
  <si>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</si>
  <si>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</si>
  <si>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</si>
  <si>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</si>
  <si>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</si>
  <si>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</si>
  <si>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</si>
  <si>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</si>
  <si>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</si>
  <si>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</si>
  <si>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</si>
  <si>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</si>
  <si>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</si>
  <si>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</si>
  <si>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</si>
  <si>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</si>
  <si>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</si>
  <si>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</si>
  <si>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</si>
  <si>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</si>
  <si>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</si>
  <si>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</si>
  <si>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</si>
  <si>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</si>
  <si>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</si>
  <si>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</si>
  <si>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</si>
  <si>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</si>
  <si>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</si>
  <si>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</si>
  <si>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</si>
  <si>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</si>
  <si>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</si>
  <si>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</si>
  <si>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</si>
  <si>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</si>
  <si>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</si>
  <si>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</si>
  <si>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</si>
  <si>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</si>
  <si>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积分</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</si>
  <si>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</si>
  <si>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</si>
  <si>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</si>
  <si>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</si>
  <si>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</si>
  <si>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</si>
  <si>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</si>
  <si>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</si>
  <si>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</si>
  <si>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</si>
  <si>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</si>
  <si>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</si>
  <si>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30万</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</si>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</sst>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2">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0" fontId="25" fillId="0" borderId="0" xfId="0" applyFont="1" applyAlignment="1">
      <alignment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0" fontId="1" fillId="0" borderId="0" xfId="0" applyFont="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F20" sqref="F20"/>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6" workbookViewId="0">
      <selection activeCell="F31" sqref="F31"/>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1" t="s">
        <v>90</v>
      </c>
      <c r="AW2" s="191"/>
      <c r="AX2" s="191"/>
      <c r="AY2" s="191"/>
      <c r="AZ2" s="191"/>
      <c r="BA2" s="191"/>
      <c r="BB2" s="191"/>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AM1" workbookViewId="0">
      <selection activeCell="AR22" sqref="AR22"/>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2451</v>
      </c>
      <c r="C2" s="45">
        <v>10045205</v>
      </c>
      <c r="D2" s="13">
        <v>0.05</v>
      </c>
      <c r="E2" s="2">
        <v>1</v>
      </c>
      <c r="F2" s="2">
        <v>1</v>
      </c>
      <c r="G2" s="2">
        <f>ROUND(D2*1000000,0)</f>
        <v>50000</v>
      </c>
      <c r="H2" s="104">
        <f>C2</f>
        <v>10045205</v>
      </c>
      <c r="I2" s="2">
        <f>E2</f>
        <v>1</v>
      </c>
      <c r="J2" s="2">
        <f>F2</f>
        <v>1</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2452</v>
      </c>
      <c r="C3" s="45">
        <v>10045206</v>
      </c>
      <c r="D3" s="13">
        <v>3.5000000000000003E-2</v>
      </c>
      <c r="E3" s="2">
        <v>1</v>
      </c>
      <c r="F3" s="2">
        <v>1</v>
      </c>
      <c r="G3" s="2">
        <f t="shared" ref="G3:G7" si="0">ROUND(D3*1000000,0)</f>
        <v>35000</v>
      </c>
      <c r="H3" s="104">
        <f t="shared" ref="H3:H7" si="1">C3</f>
        <v>10045206</v>
      </c>
      <c r="I3" s="2">
        <f t="shared" ref="I3:I7" si="2">E3</f>
        <v>1</v>
      </c>
      <c r="J3" s="2">
        <f t="shared" ref="J3:J7" si="3">F3</f>
        <v>1</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2453</v>
      </c>
      <c r="C4" s="45">
        <v>10045207</v>
      </c>
      <c r="D4" s="13">
        <v>1.4999999999999999E-2</v>
      </c>
      <c r="E4" s="2">
        <v>1</v>
      </c>
      <c r="F4" s="2">
        <v>1</v>
      </c>
      <c r="G4" s="2">
        <f t="shared" si="0"/>
        <v>15000</v>
      </c>
      <c r="H4" s="104">
        <f t="shared" si="1"/>
        <v>10045207</v>
      </c>
      <c r="I4" s="2">
        <f t="shared" si="2"/>
        <v>1</v>
      </c>
      <c r="J4" s="2">
        <f t="shared" si="3"/>
        <v>1</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45">
        <v>10045105</v>
      </c>
      <c r="D5" s="13">
        <v>0.05</v>
      </c>
      <c r="E5" s="2">
        <v>1</v>
      </c>
      <c r="F5" s="2">
        <v>1</v>
      </c>
      <c r="G5" s="2">
        <f t="shared" si="0"/>
        <v>50000</v>
      </c>
      <c r="H5" s="104">
        <f t="shared" si="1"/>
        <v>10045105</v>
      </c>
      <c r="I5" s="2">
        <f t="shared" si="2"/>
        <v>1</v>
      </c>
      <c r="J5" s="2">
        <f t="shared" si="3"/>
        <v>1</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2454</v>
      </c>
      <c r="C6" s="45">
        <v>10045106</v>
      </c>
      <c r="D6" s="13">
        <v>3.5000000000000003E-2</v>
      </c>
      <c r="E6" s="2">
        <v>1</v>
      </c>
      <c r="F6" s="2">
        <v>1</v>
      </c>
      <c r="G6" s="2">
        <f t="shared" si="0"/>
        <v>35000</v>
      </c>
      <c r="H6" s="104">
        <f t="shared" si="1"/>
        <v>10045106</v>
      </c>
      <c r="I6" s="2">
        <f t="shared" si="2"/>
        <v>1</v>
      </c>
      <c r="J6" s="2">
        <f t="shared" si="3"/>
        <v>1</v>
      </c>
      <c r="K6" s="2"/>
      <c r="M6" s="2">
        <f t="shared" ref="M6:P6" si="4">G2</f>
        <v>50000</v>
      </c>
      <c r="N6" s="2">
        <f t="shared" si="4"/>
        <v>10045205</v>
      </c>
      <c r="O6" s="2">
        <f t="shared" si="4"/>
        <v>1</v>
      </c>
      <c r="P6" s="2">
        <f t="shared" si="4"/>
        <v>1</v>
      </c>
      <c r="Q6" s="2">
        <f t="shared" ref="Q6:T6" si="5">G3</f>
        <v>35000</v>
      </c>
      <c r="R6" s="2">
        <f t="shared" si="5"/>
        <v>10045206</v>
      </c>
      <c r="S6" s="2">
        <f t="shared" si="5"/>
        <v>1</v>
      </c>
      <c r="T6" s="2">
        <f t="shared" si="5"/>
        <v>1</v>
      </c>
      <c r="U6" s="2">
        <f t="shared" ref="U6:X6" si="6">G4</f>
        <v>15000</v>
      </c>
      <c r="V6" s="2">
        <f t="shared" si="6"/>
        <v>10045207</v>
      </c>
      <c r="W6" s="2">
        <f t="shared" si="6"/>
        <v>1</v>
      </c>
      <c r="X6" s="2">
        <f t="shared" si="6"/>
        <v>1</v>
      </c>
      <c r="Y6" s="2">
        <f t="shared" ref="Y6:AB6" si="7">G5</f>
        <v>50000</v>
      </c>
      <c r="Z6" s="2">
        <f t="shared" si="7"/>
        <v>10045105</v>
      </c>
      <c r="AA6" s="2">
        <f t="shared" si="7"/>
        <v>1</v>
      </c>
      <c r="AB6" s="2">
        <f t="shared" si="7"/>
        <v>1</v>
      </c>
      <c r="AC6" s="2">
        <f t="shared" ref="AC6:AF6" si="8">G6</f>
        <v>35000</v>
      </c>
      <c r="AD6" s="2">
        <f t="shared" si="8"/>
        <v>10045106</v>
      </c>
      <c r="AE6" s="2">
        <f t="shared" si="8"/>
        <v>1</v>
      </c>
      <c r="AF6" s="2">
        <f t="shared" si="8"/>
        <v>1</v>
      </c>
      <c r="AG6" s="2">
        <f t="shared" ref="AG6:AJ6" si="9">G7</f>
        <v>15000</v>
      </c>
      <c r="AH6" s="2">
        <f t="shared" si="9"/>
        <v>10045107</v>
      </c>
      <c r="AI6" s="2">
        <f t="shared" si="9"/>
        <v>1</v>
      </c>
      <c r="AJ6" s="2">
        <f t="shared" si="9"/>
        <v>1</v>
      </c>
      <c r="AK6" s="2">
        <f t="shared" ref="AK6:AN6" si="10">G8</f>
        <v>50000</v>
      </c>
      <c r="AL6" s="2">
        <f t="shared" si="10"/>
        <v>10045305</v>
      </c>
      <c r="AM6" s="2">
        <f t="shared" si="10"/>
        <v>1</v>
      </c>
      <c r="AN6" s="2">
        <f t="shared" si="10"/>
        <v>1</v>
      </c>
      <c r="AO6" s="2">
        <f t="shared" ref="AO6:AR6" si="11">G9</f>
        <v>35000</v>
      </c>
      <c r="AP6" s="2">
        <f t="shared" si="11"/>
        <v>10045306</v>
      </c>
      <c r="AQ6" s="2">
        <f t="shared" si="11"/>
        <v>1</v>
      </c>
      <c r="AR6" s="2">
        <f t="shared" si="11"/>
        <v>1</v>
      </c>
      <c r="AS6" s="2">
        <f t="shared" ref="AS6:AV6" si="12">G10</f>
        <v>15000</v>
      </c>
      <c r="AT6" s="2">
        <f t="shared" si="12"/>
        <v>10045307</v>
      </c>
      <c r="AU6" s="2">
        <f t="shared" si="12"/>
        <v>1</v>
      </c>
      <c r="AV6" s="2">
        <f t="shared" si="12"/>
        <v>1</v>
      </c>
      <c r="AW6" s="2">
        <f t="shared" ref="AW6:AZ6" si="13">G11</f>
        <v>50000</v>
      </c>
      <c r="AX6" s="2">
        <f t="shared" si="13"/>
        <v>10045405</v>
      </c>
      <c r="AY6" s="2">
        <f t="shared" si="13"/>
        <v>1</v>
      </c>
      <c r="AZ6" s="2">
        <f t="shared" si="13"/>
        <v>1</v>
      </c>
    </row>
    <row r="7" spans="1:52" s="12" customFormat="1" ht="20.100000000000001" customHeight="1" x14ac:dyDescent="0.2">
      <c r="A7" s="13">
        <v>6</v>
      </c>
      <c r="B7" s="45" t="s">
        <v>2455</v>
      </c>
      <c r="C7" s="45">
        <v>10045107</v>
      </c>
      <c r="D7" s="13">
        <v>1.4999999999999999E-2</v>
      </c>
      <c r="E7" s="2">
        <v>1</v>
      </c>
      <c r="F7" s="2">
        <v>1</v>
      </c>
      <c r="G7" s="2">
        <f t="shared" si="0"/>
        <v>15000</v>
      </c>
      <c r="H7" s="104">
        <f t="shared" si="1"/>
        <v>10045107</v>
      </c>
      <c r="I7" s="2">
        <f t="shared" si="2"/>
        <v>1</v>
      </c>
      <c r="J7" s="2">
        <f t="shared" si="3"/>
        <v>1</v>
      </c>
      <c r="K7" s="2"/>
      <c r="M7" s="2">
        <f t="shared" ref="M7:P7" si="14">G12</f>
        <v>35000</v>
      </c>
      <c r="N7" s="2">
        <f t="shared" si="14"/>
        <v>10045406</v>
      </c>
      <c r="O7" s="2">
        <f t="shared" si="14"/>
        <v>1</v>
      </c>
      <c r="P7" s="2">
        <f t="shared" si="14"/>
        <v>1</v>
      </c>
      <c r="Q7" s="2">
        <f t="shared" ref="Q7:T7" si="15">G13</f>
        <v>15000</v>
      </c>
      <c r="R7" s="2">
        <f t="shared" si="15"/>
        <v>10045407</v>
      </c>
      <c r="S7" s="2">
        <f t="shared" si="15"/>
        <v>1</v>
      </c>
      <c r="T7" s="2">
        <f t="shared" si="15"/>
        <v>1</v>
      </c>
      <c r="U7" s="2">
        <f t="shared" ref="U7:X7" si="16">G14</f>
        <v>0</v>
      </c>
      <c r="V7" s="2">
        <f t="shared" si="16"/>
        <v>0</v>
      </c>
      <c r="W7" s="2">
        <f t="shared" si="16"/>
        <v>0</v>
      </c>
      <c r="X7" s="2">
        <f t="shared" si="16"/>
        <v>0</v>
      </c>
      <c r="Y7" s="2">
        <f t="shared" ref="Y7:AB7" si="17">G15</f>
        <v>0</v>
      </c>
      <c r="Z7" s="2">
        <f t="shared" si="17"/>
        <v>0</v>
      </c>
      <c r="AA7" s="2">
        <f t="shared" si="17"/>
        <v>0</v>
      </c>
      <c r="AB7" s="2">
        <f t="shared" si="17"/>
        <v>0</v>
      </c>
      <c r="AC7" s="2">
        <f t="shared" ref="AC7:AF7" si="18">G16</f>
        <v>0</v>
      </c>
      <c r="AD7" s="2">
        <f t="shared" si="18"/>
        <v>0</v>
      </c>
      <c r="AE7" s="2">
        <f t="shared" si="18"/>
        <v>0</v>
      </c>
      <c r="AF7" s="2">
        <f t="shared" si="18"/>
        <v>0</v>
      </c>
      <c r="AG7" s="2">
        <f t="shared" ref="AG7:AJ7" si="19">G17</f>
        <v>0</v>
      </c>
      <c r="AH7" s="2">
        <f t="shared" si="19"/>
        <v>0</v>
      </c>
      <c r="AI7" s="2">
        <f t="shared" si="19"/>
        <v>0</v>
      </c>
      <c r="AJ7" s="2">
        <f t="shared" si="19"/>
        <v>0</v>
      </c>
      <c r="AK7" s="2">
        <f t="shared" ref="AK7:AN7" si="20">G18</f>
        <v>0</v>
      </c>
      <c r="AL7" s="2">
        <f t="shared" si="20"/>
        <v>0</v>
      </c>
      <c r="AM7" s="2">
        <f t="shared" si="20"/>
        <v>0</v>
      </c>
      <c r="AN7" s="2">
        <f t="shared" si="20"/>
        <v>0</v>
      </c>
      <c r="AO7" s="2">
        <f t="shared" ref="AO7:AR7" si="21">G19</f>
        <v>0</v>
      </c>
      <c r="AP7" s="2">
        <f t="shared" si="21"/>
        <v>0</v>
      </c>
      <c r="AQ7" s="2">
        <f t="shared" si="21"/>
        <v>0</v>
      </c>
      <c r="AR7" s="2">
        <f t="shared" si="21"/>
        <v>0</v>
      </c>
      <c r="AS7" s="2">
        <f t="shared" ref="AS7:AV7" si="22">G20</f>
        <v>0</v>
      </c>
      <c r="AT7" s="2">
        <f t="shared" si="22"/>
        <v>0</v>
      </c>
      <c r="AU7" s="2">
        <f t="shared" si="22"/>
        <v>0</v>
      </c>
      <c r="AV7" s="2">
        <f t="shared" si="22"/>
        <v>0</v>
      </c>
      <c r="AW7" s="2">
        <f t="shared" ref="AW7:AZ7" si="23">G21</f>
        <v>0</v>
      </c>
      <c r="AX7" s="2">
        <f t="shared" si="23"/>
        <v>0</v>
      </c>
      <c r="AY7" s="2">
        <f t="shared" si="23"/>
        <v>0</v>
      </c>
      <c r="AZ7" s="2">
        <f t="shared" si="23"/>
        <v>0</v>
      </c>
    </row>
    <row r="8" spans="1:52" s="12" customFormat="1" ht="20.100000000000001" customHeight="1" x14ac:dyDescent="0.2">
      <c r="A8" s="13">
        <v>7</v>
      </c>
      <c r="B8" s="45" t="s">
        <v>2456</v>
      </c>
      <c r="C8" s="45">
        <v>10045305</v>
      </c>
      <c r="D8" s="13">
        <v>0.05</v>
      </c>
      <c r="E8" s="2">
        <v>1</v>
      </c>
      <c r="F8" s="2">
        <v>1</v>
      </c>
      <c r="G8" s="2">
        <f t="shared" ref="G8" si="24">ROUND(D8*1000000,0)</f>
        <v>50000</v>
      </c>
      <c r="H8" s="104">
        <f t="shared" ref="H8" si="25">C8</f>
        <v>10045305</v>
      </c>
      <c r="I8" s="2">
        <f t="shared" ref="I8" si="26">E8</f>
        <v>1</v>
      </c>
      <c r="J8" s="2">
        <f t="shared" ref="J8" si="27">F8</f>
        <v>1</v>
      </c>
      <c r="K8" s="2"/>
      <c r="M8" s="2">
        <f t="shared" ref="M8:P8" si="28">G22</f>
        <v>0</v>
      </c>
      <c r="N8" s="2">
        <f t="shared" si="28"/>
        <v>0</v>
      </c>
      <c r="O8" s="2">
        <f t="shared" si="28"/>
        <v>0</v>
      </c>
      <c r="P8" s="2">
        <f t="shared" si="28"/>
        <v>0</v>
      </c>
      <c r="Q8" s="2">
        <f t="shared" ref="Q8:T8" si="29">G23</f>
        <v>0</v>
      </c>
      <c r="R8" s="2">
        <f t="shared" si="29"/>
        <v>0</v>
      </c>
      <c r="S8" s="2">
        <f t="shared" si="29"/>
        <v>0</v>
      </c>
      <c r="T8" s="2">
        <f t="shared" si="29"/>
        <v>0</v>
      </c>
      <c r="U8" s="2">
        <f t="shared" ref="U8:X8" si="30">G24</f>
        <v>0</v>
      </c>
      <c r="V8" s="2">
        <f t="shared" si="30"/>
        <v>0</v>
      </c>
      <c r="W8" s="2">
        <f t="shared" si="30"/>
        <v>0</v>
      </c>
      <c r="X8" s="2">
        <f t="shared" si="30"/>
        <v>0</v>
      </c>
      <c r="Y8" s="2">
        <f t="shared" ref="Y8:AB8" si="31">G25</f>
        <v>0</v>
      </c>
      <c r="Z8" s="2">
        <f t="shared" si="31"/>
        <v>0</v>
      </c>
      <c r="AA8" s="2">
        <f t="shared" si="31"/>
        <v>0</v>
      </c>
      <c r="AB8" s="2">
        <f t="shared" si="31"/>
        <v>0</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2457</v>
      </c>
      <c r="C9" s="45">
        <v>10045306</v>
      </c>
      <c r="D9" s="13">
        <v>3.5000000000000003E-2</v>
      </c>
      <c r="E9" s="2">
        <v>1</v>
      </c>
      <c r="F9" s="2">
        <v>1</v>
      </c>
      <c r="G9" s="2">
        <f t="shared" ref="G9:G13" si="38">ROUND(D9*1000000,0)</f>
        <v>35000</v>
      </c>
      <c r="H9" s="104">
        <f t="shared" ref="H9:H13" si="39">C9</f>
        <v>10045306</v>
      </c>
      <c r="I9" s="2">
        <f t="shared" ref="I9:I13" si="40">E9</f>
        <v>1</v>
      </c>
      <c r="J9" s="2">
        <f t="shared" ref="J9:J13" si="41">F9</f>
        <v>1</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2458</v>
      </c>
      <c r="C10" s="45">
        <v>10045307</v>
      </c>
      <c r="D10" s="13">
        <v>1.4999999999999999E-2</v>
      </c>
      <c r="E10" s="2">
        <v>1</v>
      </c>
      <c r="F10" s="2">
        <v>1</v>
      </c>
      <c r="G10" s="2">
        <f t="shared" si="38"/>
        <v>15000</v>
      </c>
      <c r="H10" s="104">
        <f t="shared" si="39"/>
        <v>10045307</v>
      </c>
      <c r="I10" s="2">
        <f t="shared" si="40"/>
        <v>1</v>
      </c>
      <c r="J10" s="2">
        <f t="shared" si="41"/>
        <v>1</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2459</v>
      </c>
      <c r="C11" s="45">
        <v>10045405</v>
      </c>
      <c r="D11" s="13">
        <v>0.05</v>
      </c>
      <c r="E11" s="2">
        <v>1</v>
      </c>
      <c r="F11" s="2">
        <v>1</v>
      </c>
      <c r="G11" s="2">
        <f t="shared" si="38"/>
        <v>50000</v>
      </c>
      <c r="H11" s="104">
        <f t="shared" si="39"/>
        <v>10045405</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2460</v>
      </c>
      <c r="C12" s="45">
        <v>10045406</v>
      </c>
      <c r="D12" s="13">
        <v>3.5000000000000003E-2</v>
      </c>
      <c r="E12" s="2">
        <v>1</v>
      </c>
      <c r="F12" s="2">
        <v>1</v>
      </c>
      <c r="G12" s="2">
        <f t="shared" si="38"/>
        <v>35000</v>
      </c>
      <c r="H12" s="104">
        <f t="shared" si="39"/>
        <v>10045406</v>
      </c>
      <c r="I12" s="2">
        <f t="shared" si="40"/>
        <v>1</v>
      </c>
      <c r="J12" s="2">
        <f t="shared" si="41"/>
        <v>1</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2461</v>
      </c>
      <c r="C13" s="45">
        <v>10045407</v>
      </c>
      <c r="D13" s="13">
        <v>1.4999999999999999E-2</v>
      </c>
      <c r="E13" s="2">
        <v>1</v>
      </c>
      <c r="F13" s="2">
        <v>1</v>
      </c>
      <c r="G13" s="2">
        <f t="shared" si="38"/>
        <v>15000</v>
      </c>
      <c r="H13" s="104">
        <f t="shared" si="39"/>
        <v>10045407</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182"/>
      <c r="D14" s="13"/>
      <c r="E14" s="2"/>
      <c r="F14" s="2"/>
      <c r="G14" s="2"/>
      <c r="H14" s="104"/>
      <c r="I14" s="2"/>
      <c r="J14" s="2"/>
      <c r="M14" s="2">
        <f t="shared" ref="M14:P14" si="92">G82</f>
        <v>0</v>
      </c>
      <c r="N14" s="2">
        <f t="shared" si="92"/>
        <v>0</v>
      </c>
      <c r="O14" s="2">
        <f t="shared" si="92"/>
        <v>0</v>
      </c>
      <c r="P14" s="2">
        <f t="shared" si="92"/>
        <v>0</v>
      </c>
      <c r="Q14" s="2">
        <f>G82</f>
        <v>0</v>
      </c>
      <c r="R14" s="2">
        <f t="shared" ref="R14:T14" si="93">H83</f>
        <v>0</v>
      </c>
      <c r="S14" s="2">
        <f t="shared" si="93"/>
        <v>0</v>
      </c>
      <c r="T14" s="2">
        <f t="shared" si="93"/>
        <v>0</v>
      </c>
      <c r="U14" s="2">
        <f t="shared" ref="U14:X14" si="94">G84</f>
        <v>0</v>
      </c>
      <c r="V14" s="2">
        <f t="shared" si="94"/>
        <v>0</v>
      </c>
      <c r="W14" s="2">
        <f t="shared" si="94"/>
        <v>0</v>
      </c>
      <c r="X14" s="2">
        <f t="shared" si="94"/>
        <v>0</v>
      </c>
      <c r="Y14" s="2">
        <f t="shared" ref="Y14:AB14" si="95">G85</f>
        <v>0</v>
      </c>
      <c r="Z14" s="2">
        <f t="shared" si="95"/>
        <v>0</v>
      </c>
      <c r="AA14" s="2">
        <f t="shared" si="95"/>
        <v>0</v>
      </c>
      <c r="AB14" s="2">
        <f t="shared" si="95"/>
        <v>0</v>
      </c>
      <c r="AC14" s="2">
        <f t="shared" ref="AC14:AF14" si="96">G86</f>
        <v>0</v>
      </c>
      <c r="AD14" s="2">
        <f t="shared" si="96"/>
        <v>0</v>
      </c>
      <c r="AE14" s="2">
        <f t="shared" si="96"/>
        <v>0</v>
      </c>
      <c r="AF14" s="2">
        <f t="shared" si="96"/>
        <v>0</v>
      </c>
      <c r="AG14" s="2">
        <f t="shared" ref="AG14:AJ14" si="97">G87</f>
        <v>0</v>
      </c>
      <c r="AH14" s="2">
        <f t="shared" si="97"/>
        <v>0</v>
      </c>
      <c r="AI14" s="2">
        <f t="shared" si="97"/>
        <v>0</v>
      </c>
      <c r="AJ14" s="2">
        <f t="shared" si="97"/>
        <v>0</v>
      </c>
      <c r="AK14" s="2">
        <f t="shared" ref="AK14:AN14" si="98">G88</f>
        <v>0</v>
      </c>
      <c r="AL14" s="2">
        <f t="shared" si="98"/>
        <v>0</v>
      </c>
      <c r="AM14" s="2">
        <f t="shared" si="98"/>
        <v>0</v>
      </c>
      <c r="AN14" s="2">
        <f t="shared" si="98"/>
        <v>0</v>
      </c>
      <c r="AO14" s="2">
        <f t="shared" ref="AO14:AR14" si="99">G89</f>
        <v>0</v>
      </c>
      <c r="AP14" s="2">
        <f t="shared" si="99"/>
        <v>0</v>
      </c>
      <c r="AQ14" s="2">
        <f t="shared" si="99"/>
        <v>0</v>
      </c>
      <c r="AR14" s="2">
        <f t="shared" si="99"/>
        <v>0</v>
      </c>
      <c r="AS14" s="2">
        <f t="shared" ref="AS14:AV14" si="100">G90</f>
        <v>0</v>
      </c>
      <c r="AT14" s="2">
        <f t="shared" si="100"/>
        <v>0</v>
      </c>
      <c r="AU14" s="2">
        <f t="shared" si="100"/>
        <v>0</v>
      </c>
      <c r="AV14" s="2">
        <f t="shared" si="100"/>
        <v>0</v>
      </c>
      <c r="AW14" s="2">
        <f t="shared" ref="AW14:AZ14" si="101">G91</f>
        <v>0</v>
      </c>
      <c r="AX14" s="2">
        <f t="shared" si="101"/>
        <v>0</v>
      </c>
      <c r="AY14" s="2">
        <f t="shared" si="101"/>
        <v>0</v>
      </c>
      <c r="AZ14" s="2">
        <f t="shared" si="101"/>
        <v>0</v>
      </c>
    </row>
    <row r="15" spans="1:52" s="12" customFormat="1" ht="20.100000000000001" customHeight="1" x14ac:dyDescent="0.2">
      <c r="A15" s="13">
        <v>14</v>
      </c>
      <c r="B15" s="6"/>
      <c r="C15" s="182"/>
      <c r="D15" s="13"/>
      <c r="E15" s="2"/>
      <c r="F15" s="2"/>
      <c r="G15" s="2"/>
      <c r="H15" s="104"/>
      <c r="I15" s="2"/>
      <c r="J15" s="2"/>
      <c r="M15" s="2">
        <f t="shared" ref="M15:P15" si="102">G92</f>
        <v>0</v>
      </c>
      <c r="N15" s="2">
        <f t="shared" si="102"/>
        <v>0</v>
      </c>
      <c r="O15" s="2">
        <f t="shared" si="102"/>
        <v>0</v>
      </c>
      <c r="P15" s="2">
        <f t="shared" si="102"/>
        <v>0</v>
      </c>
      <c r="Q15" s="2">
        <f t="shared" ref="Q15:T15" si="103">G93</f>
        <v>0</v>
      </c>
      <c r="R15" s="2">
        <f t="shared" si="103"/>
        <v>0</v>
      </c>
      <c r="S15" s="2">
        <f t="shared" si="103"/>
        <v>0</v>
      </c>
      <c r="T15" s="2">
        <f t="shared" si="103"/>
        <v>0</v>
      </c>
      <c r="U15" s="2">
        <f t="shared" ref="U15:X15" si="104">G94</f>
        <v>0</v>
      </c>
      <c r="V15" s="2">
        <f t="shared" si="104"/>
        <v>0</v>
      </c>
      <c r="W15" s="2">
        <f t="shared" si="104"/>
        <v>0</v>
      </c>
      <c r="X15" s="2">
        <f t="shared" si="104"/>
        <v>0</v>
      </c>
      <c r="Y15" s="2">
        <f t="shared" ref="Y15:AB15" si="105">G95</f>
        <v>0</v>
      </c>
      <c r="Z15" s="2">
        <f t="shared" si="105"/>
        <v>0</v>
      </c>
      <c r="AA15" s="2">
        <f t="shared" si="105"/>
        <v>0</v>
      </c>
      <c r="AB15" s="2">
        <f t="shared" si="105"/>
        <v>0</v>
      </c>
      <c r="AC15" s="2">
        <f t="shared" ref="AC15:AF15" si="106">G96</f>
        <v>0</v>
      </c>
      <c r="AD15" s="2">
        <f t="shared" si="106"/>
        <v>0</v>
      </c>
      <c r="AE15" s="2">
        <f t="shared" si="106"/>
        <v>0</v>
      </c>
      <c r="AF15" s="2">
        <f t="shared" si="106"/>
        <v>0</v>
      </c>
      <c r="AG15" s="2">
        <f t="shared" ref="AG15:AJ15" si="107">G97</f>
        <v>0</v>
      </c>
      <c r="AH15" s="2">
        <f t="shared" si="107"/>
        <v>0</v>
      </c>
      <c r="AI15" s="2">
        <f t="shared" si="107"/>
        <v>0</v>
      </c>
      <c r="AJ15" s="2">
        <f t="shared" si="107"/>
        <v>0</v>
      </c>
      <c r="AK15" s="2">
        <f t="shared" ref="AK15:AN15" si="108">G98</f>
        <v>0</v>
      </c>
      <c r="AL15" s="2">
        <f t="shared" si="108"/>
        <v>0</v>
      </c>
      <c r="AM15" s="2">
        <f t="shared" si="108"/>
        <v>0</v>
      </c>
      <c r="AN15" s="2">
        <f t="shared" si="108"/>
        <v>0</v>
      </c>
      <c r="AO15" s="2">
        <f>G98</f>
        <v>0</v>
      </c>
      <c r="AP15" s="2">
        <f t="shared" ref="AP15:AR15" si="109">H99</f>
        <v>0</v>
      </c>
      <c r="AQ15" s="2">
        <f t="shared" si="109"/>
        <v>0</v>
      </c>
      <c r="AR15" s="2">
        <f t="shared" si="109"/>
        <v>0</v>
      </c>
      <c r="AS15" s="2">
        <f t="shared" ref="AS15:AV15" si="110">G100</f>
        <v>0</v>
      </c>
      <c r="AT15" s="2">
        <f t="shared" si="110"/>
        <v>0</v>
      </c>
      <c r="AU15" s="2">
        <f t="shared" si="110"/>
        <v>0</v>
      </c>
      <c r="AV15" s="2">
        <f t="shared" si="110"/>
        <v>0</v>
      </c>
      <c r="AW15" s="2">
        <f t="shared" ref="AW15:AZ15" si="111">G101</f>
        <v>0</v>
      </c>
      <c r="AX15" s="2">
        <f t="shared" si="111"/>
        <v>0</v>
      </c>
      <c r="AY15" s="2">
        <f t="shared" si="111"/>
        <v>0</v>
      </c>
      <c r="AZ15" s="2">
        <f t="shared" si="111"/>
        <v>0</v>
      </c>
    </row>
    <row r="16" spans="1:52" s="12" customFormat="1" ht="20.100000000000001" customHeight="1" x14ac:dyDescent="0.2">
      <c r="A16" s="13">
        <v>15</v>
      </c>
      <c r="B16" s="8"/>
      <c r="C16" s="182"/>
      <c r="D16" s="13"/>
      <c r="E16" s="2"/>
      <c r="F16" s="2"/>
      <c r="G16" s="2"/>
      <c r="H16" s="104"/>
      <c r="I16" s="2"/>
      <c r="J16" s="2"/>
      <c r="M16" s="2">
        <f t="shared" ref="M16:P16" si="112">G102</f>
        <v>0</v>
      </c>
      <c r="N16" s="2">
        <f t="shared" si="112"/>
        <v>0</v>
      </c>
      <c r="O16" s="2">
        <f t="shared" si="112"/>
        <v>0</v>
      </c>
      <c r="P16" s="2">
        <f t="shared" si="112"/>
        <v>0</v>
      </c>
      <c r="Q16" s="2">
        <f t="shared" ref="Q16:T16" si="113">G103</f>
        <v>0</v>
      </c>
      <c r="R16" s="2">
        <f t="shared" si="113"/>
        <v>0</v>
      </c>
      <c r="S16" s="2">
        <f t="shared" si="113"/>
        <v>0</v>
      </c>
      <c r="T16" s="2">
        <f t="shared" si="113"/>
        <v>0</v>
      </c>
      <c r="U16" s="2">
        <f t="shared" ref="U16:X16" si="114">G104</f>
        <v>0</v>
      </c>
      <c r="V16" s="2">
        <f t="shared" si="114"/>
        <v>0</v>
      </c>
      <c r="W16" s="2">
        <f t="shared" si="114"/>
        <v>0</v>
      </c>
      <c r="X16" s="2">
        <f t="shared" si="114"/>
        <v>0</v>
      </c>
      <c r="Y16" s="2">
        <f t="shared" ref="Y16:AB16" si="115">G105</f>
        <v>0</v>
      </c>
      <c r="Z16" s="2">
        <f t="shared" si="115"/>
        <v>0</v>
      </c>
      <c r="AA16" s="2">
        <f t="shared" si="115"/>
        <v>0</v>
      </c>
      <c r="AB16" s="2">
        <f t="shared" si="115"/>
        <v>0</v>
      </c>
      <c r="AC16" s="2">
        <f t="shared" ref="AC16:AF16" si="116">G106</f>
        <v>0</v>
      </c>
      <c r="AD16" s="2">
        <f t="shared" si="116"/>
        <v>0</v>
      </c>
      <c r="AE16" s="2">
        <f t="shared" si="116"/>
        <v>0</v>
      </c>
      <c r="AF16" s="2">
        <f t="shared" si="116"/>
        <v>0</v>
      </c>
      <c r="AG16" s="2">
        <f t="shared" ref="AG16:AJ16" si="117">G107</f>
        <v>0</v>
      </c>
      <c r="AH16" s="2">
        <f t="shared" si="117"/>
        <v>0</v>
      </c>
      <c r="AI16" s="2">
        <f t="shared" si="117"/>
        <v>0</v>
      </c>
      <c r="AJ16" s="2">
        <f t="shared" si="117"/>
        <v>0</v>
      </c>
      <c r="AK16" s="2">
        <f t="shared" ref="AK16:AN16" si="118">G108</f>
        <v>0</v>
      </c>
      <c r="AL16" s="2">
        <f t="shared" si="118"/>
        <v>0</v>
      </c>
      <c r="AM16" s="2">
        <f t="shared" si="118"/>
        <v>0</v>
      </c>
      <c r="AN16" s="2">
        <f t="shared" si="118"/>
        <v>0</v>
      </c>
      <c r="AO16" s="2">
        <f t="shared" ref="AO16:AR16" si="119">G109</f>
        <v>0</v>
      </c>
      <c r="AP16" s="2">
        <f t="shared" si="119"/>
        <v>0</v>
      </c>
      <c r="AQ16" s="2">
        <f t="shared" si="119"/>
        <v>0</v>
      </c>
      <c r="AR16" s="2">
        <f t="shared" si="119"/>
        <v>0</v>
      </c>
      <c r="AS16" s="2">
        <f t="shared" ref="AS16:AV16" si="120">G110</f>
        <v>0</v>
      </c>
      <c r="AT16" s="2">
        <f t="shared" si="120"/>
        <v>0</v>
      </c>
      <c r="AU16" s="2">
        <f t="shared" si="120"/>
        <v>0</v>
      </c>
      <c r="AV16" s="2">
        <f t="shared" si="120"/>
        <v>0</v>
      </c>
      <c r="AW16" s="2">
        <f t="shared" ref="AW16:AZ16" si="121">G111</f>
        <v>0</v>
      </c>
      <c r="AX16" s="2">
        <f t="shared" si="121"/>
        <v>0</v>
      </c>
      <c r="AY16" s="2">
        <f t="shared" si="121"/>
        <v>0</v>
      </c>
      <c r="AZ16" s="2">
        <f t="shared" si="121"/>
        <v>0</v>
      </c>
    </row>
    <row r="17" spans="1:52" s="12" customFormat="1" ht="20.100000000000001" customHeight="1" x14ac:dyDescent="0.2">
      <c r="A17" s="13">
        <v>16</v>
      </c>
      <c r="B17" s="5"/>
      <c r="C17" s="182"/>
      <c r="D17" s="13"/>
      <c r="E17" s="2"/>
      <c r="F17" s="2"/>
      <c r="G17" s="2"/>
      <c r="H17" s="104"/>
      <c r="I17" s="2"/>
      <c r="J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182"/>
      <c r="D18" s="13"/>
      <c r="E18" s="2"/>
      <c r="F18" s="2"/>
      <c r="G18" s="2"/>
      <c r="H18" s="104"/>
      <c r="I18" s="2"/>
      <c r="J18" s="2"/>
      <c r="M18" s="45">
        <v>10045205</v>
      </c>
      <c r="N18" s="45" t="s">
        <v>2451</v>
      </c>
      <c r="O18" s="2">
        <v>1</v>
      </c>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182"/>
      <c r="D19" s="13"/>
      <c r="E19" s="2"/>
      <c r="F19" s="2"/>
      <c r="G19" s="2"/>
      <c r="H19" s="104"/>
      <c r="I19" s="2"/>
      <c r="J19" s="2"/>
      <c r="M19" s="45">
        <v>10045206</v>
      </c>
      <c r="N19" s="45" t="s">
        <v>2452</v>
      </c>
      <c r="O19" s="2">
        <v>1</v>
      </c>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182"/>
      <c r="D20" s="13"/>
      <c r="E20" s="2"/>
      <c r="F20" s="2"/>
      <c r="G20" s="2"/>
      <c r="H20" s="104"/>
      <c r="I20" s="2"/>
      <c r="J20" s="2"/>
      <c r="M20" s="45">
        <v>10045207</v>
      </c>
      <c r="N20" s="45" t="s">
        <v>2453</v>
      </c>
      <c r="O20" s="2">
        <v>1</v>
      </c>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182"/>
      <c r="D21" s="13"/>
      <c r="E21" s="2"/>
      <c r="F21" s="2"/>
      <c r="G21" s="2"/>
      <c r="H21" s="104"/>
      <c r="I21" s="2"/>
      <c r="J21" s="2"/>
      <c r="M21" s="45">
        <v>10045105</v>
      </c>
      <c r="N21" s="45" t="s">
        <v>1811</v>
      </c>
      <c r="O21" s="2">
        <v>1</v>
      </c>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182"/>
      <c r="D22" s="13"/>
      <c r="E22" s="2"/>
      <c r="F22" s="2"/>
      <c r="G22" s="2"/>
      <c r="H22" s="104"/>
      <c r="I22" s="2"/>
      <c r="J22" s="2"/>
      <c r="M22" s="45">
        <v>10045106</v>
      </c>
      <c r="N22" s="45" t="s">
        <v>2454</v>
      </c>
      <c r="O22" s="2">
        <v>1</v>
      </c>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182"/>
      <c r="D23" s="13"/>
      <c r="E23" s="2"/>
      <c r="F23" s="2"/>
      <c r="G23" s="2"/>
      <c r="H23" s="104"/>
      <c r="I23" s="2"/>
      <c r="J23" s="2"/>
      <c r="M23" s="45">
        <v>10045107</v>
      </c>
      <c r="N23" s="45" t="s">
        <v>2455</v>
      </c>
      <c r="O23" s="2">
        <v>1</v>
      </c>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182"/>
      <c r="D24" s="13"/>
      <c r="E24" s="2"/>
      <c r="F24" s="2"/>
      <c r="G24" s="2"/>
      <c r="H24" s="104"/>
      <c r="I24" s="2"/>
      <c r="J24" s="2"/>
      <c r="M24" s="45">
        <v>10045305</v>
      </c>
      <c r="N24" s="45" t="s">
        <v>2456</v>
      </c>
      <c r="O24" s="2">
        <v>1</v>
      </c>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182"/>
      <c r="D25" s="13"/>
      <c r="E25" s="2"/>
      <c r="F25" s="2"/>
      <c r="G25" s="2"/>
      <c r="H25" s="104"/>
      <c r="I25" s="2"/>
      <c r="J25" s="2"/>
      <c r="M25" s="45">
        <v>10045306</v>
      </c>
      <c r="N25" s="45" t="s">
        <v>2457</v>
      </c>
      <c r="O25" s="2">
        <v>1</v>
      </c>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45">
        <v>10045307</v>
      </c>
      <c r="N26" s="45" t="s">
        <v>2458</v>
      </c>
      <c r="O26" s="2">
        <v>1</v>
      </c>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45">
        <v>10045405</v>
      </c>
      <c r="N27" s="45" t="s">
        <v>2459</v>
      </c>
      <c r="O27" s="2">
        <v>1</v>
      </c>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45">
        <v>10045406</v>
      </c>
      <c r="N28" s="45" t="s">
        <v>2460</v>
      </c>
      <c r="O28" s="2">
        <v>1</v>
      </c>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45">
        <v>10045407</v>
      </c>
      <c r="N29" s="45" t="s">
        <v>2461</v>
      </c>
      <c r="O29" s="2">
        <v>1</v>
      </c>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19">
        <v>10035001</v>
      </c>
      <c r="N30" s="13">
        <v>50000</v>
      </c>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19">
        <v>10035002</v>
      </c>
      <c r="N31" s="13">
        <v>50000</v>
      </c>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19">
        <v>10035003</v>
      </c>
      <c r="N32" s="13">
        <v>50000</v>
      </c>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19">
        <v>10035004</v>
      </c>
      <c r="N33" s="13">
        <v>50000</v>
      </c>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19">
        <v>10035005</v>
      </c>
      <c r="N34" s="13">
        <v>50000</v>
      </c>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19">
        <v>10035006</v>
      </c>
      <c r="N35" s="13">
        <v>50000</v>
      </c>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19">
        <v>10035007</v>
      </c>
      <c r="N36" s="13">
        <v>50000</v>
      </c>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19">
        <v>10035008</v>
      </c>
      <c r="N37" s="13">
        <v>50000</v>
      </c>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19">
        <v>10035009</v>
      </c>
      <c r="N38" s="13">
        <v>50000</v>
      </c>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19">
        <v>10035010</v>
      </c>
      <c r="N39" s="13">
        <v>50000</v>
      </c>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c r="N40" s="13"/>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19">
        <v>10033001</v>
      </c>
      <c r="N41" s="13">
        <v>50000</v>
      </c>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v>10033002</v>
      </c>
      <c r="N42" s="13">
        <v>50000</v>
      </c>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v>10033003</v>
      </c>
      <c r="N43" s="13">
        <v>50000</v>
      </c>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v>10033004</v>
      </c>
      <c r="N44" s="13">
        <v>50000</v>
      </c>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2"/>
      <c r="N99" s="2" t="s">
        <v>798</v>
      </c>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2">
        <v>3</v>
      </c>
      <c r="N100" s="2" t="s">
        <v>799</v>
      </c>
      <c r="O100" s="2">
        <v>200</v>
      </c>
      <c r="P100" s="2">
        <v>200</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2">
        <v>3</v>
      </c>
      <c r="N101" s="2" t="s">
        <v>799</v>
      </c>
      <c r="O101" s="2">
        <v>500</v>
      </c>
      <c r="P101" s="2">
        <v>500</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2">
        <v>3</v>
      </c>
      <c r="N102" s="2" t="s">
        <v>799</v>
      </c>
      <c r="O102" s="2">
        <v>1000</v>
      </c>
      <c r="P102" s="2">
        <v>1000</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19">
        <v>10000010</v>
      </c>
      <c r="N103" s="120" t="s">
        <v>800</v>
      </c>
      <c r="O103" s="2">
        <v>1</v>
      </c>
      <c r="P103" s="2">
        <v>1</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10000017</v>
      </c>
      <c r="N104" s="122" t="s">
        <v>753</v>
      </c>
      <c r="O104" s="2">
        <v>1</v>
      </c>
      <c r="P104" s="2">
        <v>1</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10010033</v>
      </c>
      <c r="N105" s="122" t="s">
        <v>801</v>
      </c>
      <c r="O105" s="2">
        <v>1</v>
      </c>
      <c r="P105" s="2">
        <v>2</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10010041</v>
      </c>
      <c r="N106" s="122" t="s">
        <v>802</v>
      </c>
      <c r="O106" s="2">
        <v>5</v>
      </c>
      <c r="P106" s="2">
        <v>5</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121">
        <v>10010042</v>
      </c>
      <c r="N107" s="122" t="s">
        <v>803</v>
      </c>
      <c r="O107" s="2">
        <v>5</v>
      </c>
      <c r="P107" s="2">
        <v>5</v>
      </c>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121">
        <v>10010083</v>
      </c>
      <c r="N108" s="122" t="s">
        <v>804</v>
      </c>
      <c r="O108" s="2">
        <v>1</v>
      </c>
      <c r="P108" s="2">
        <v>3</v>
      </c>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121">
        <v>10010084</v>
      </c>
      <c r="N109" s="122" t="s">
        <v>805</v>
      </c>
      <c r="O109" s="2">
        <v>1</v>
      </c>
      <c r="P109" s="2">
        <v>1</v>
      </c>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121">
        <v>10010085</v>
      </c>
      <c r="N110" s="122" t="s">
        <v>806</v>
      </c>
      <c r="O110" s="2">
        <v>10</v>
      </c>
      <c r="P110" s="2">
        <v>20</v>
      </c>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184" workbookViewId="0">
      <selection activeCell="F199" sqref="F199"/>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17.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9" max="19" width="11.375" bestFit="1" customWidth="1"/>
    <col min="22" max="22" width="15" bestFit="1" customWidth="1"/>
  </cols>
  <sheetData>
    <row r="1" spans="3:20" ht="20.100000000000001" customHeight="1" x14ac:dyDescent="0.2">
      <c r="D1" s="13">
        <f>SUM(D2:D9)</f>
        <v>100</v>
      </c>
    </row>
    <row r="2" spans="3:20" ht="20.100000000000001" customHeight="1" x14ac:dyDescent="0.2">
      <c r="C2" s="5" t="s">
        <v>867</v>
      </c>
      <c r="D2" s="13">
        <v>15</v>
      </c>
      <c r="E2" s="13">
        <f>D2/100/100</f>
        <v>1.5E-3</v>
      </c>
      <c r="I2" s="5" t="s">
        <v>868</v>
      </c>
      <c r="J2" s="2">
        <v>1</v>
      </c>
      <c r="K2" s="2" t="s">
        <v>812</v>
      </c>
      <c r="L2" s="2">
        <v>10000</v>
      </c>
      <c r="M2" s="2">
        <v>50000</v>
      </c>
      <c r="N2" s="2"/>
      <c r="O2" s="2">
        <v>0.1</v>
      </c>
      <c r="S2" t="s">
        <v>869</v>
      </c>
    </row>
    <row r="3" spans="3:20" ht="20.100000000000001" customHeight="1" x14ac:dyDescent="0.2">
      <c r="C3" s="5" t="s">
        <v>870</v>
      </c>
      <c r="D3" s="13">
        <v>15</v>
      </c>
      <c r="E3" s="13">
        <f t="shared" ref="E3:E9" si="0">D3/100/100</f>
        <v>1.5E-3</v>
      </c>
      <c r="I3" s="2"/>
      <c r="J3" s="2">
        <v>3</v>
      </c>
      <c r="K3" s="2" t="s">
        <v>799</v>
      </c>
      <c r="L3" s="2">
        <v>10</v>
      </c>
      <c r="M3" s="2">
        <v>100</v>
      </c>
      <c r="N3" s="2"/>
      <c r="O3" s="2">
        <v>0.05</v>
      </c>
      <c r="R3" s="113">
        <v>10030011</v>
      </c>
      <c r="S3" s="5" t="s">
        <v>867</v>
      </c>
      <c r="T3" s="13">
        <v>0.2</v>
      </c>
    </row>
    <row r="4" spans="3:20" ht="20.100000000000001" customHeight="1" x14ac:dyDescent="0.2">
      <c r="C4" s="5" t="s">
        <v>871</v>
      </c>
      <c r="D4" s="13">
        <v>10</v>
      </c>
      <c r="E4" s="13">
        <f t="shared" si="0"/>
        <v>1E-3</v>
      </c>
      <c r="I4" s="2"/>
      <c r="J4" s="113">
        <v>10030011</v>
      </c>
      <c r="K4" s="5" t="s">
        <v>867</v>
      </c>
      <c r="L4" s="2">
        <v>1</v>
      </c>
      <c r="M4" s="2">
        <v>3</v>
      </c>
      <c r="N4" s="2"/>
      <c r="O4" s="2">
        <v>2.5000000000000001E-2</v>
      </c>
      <c r="R4" s="113">
        <v>10030012</v>
      </c>
      <c r="S4" s="5" t="s">
        <v>870</v>
      </c>
      <c r="T4" s="13">
        <v>0.2</v>
      </c>
    </row>
    <row r="5" spans="3:20" ht="20.100000000000001" customHeight="1" x14ac:dyDescent="0.2">
      <c r="C5" s="5" t="s">
        <v>872</v>
      </c>
      <c r="D5" s="13">
        <v>15</v>
      </c>
      <c r="E5" s="13">
        <f t="shared" si="0"/>
        <v>1.5E-3</v>
      </c>
      <c r="I5" s="2"/>
      <c r="J5" s="113">
        <v>10030012</v>
      </c>
      <c r="K5" s="5" t="s">
        <v>870</v>
      </c>
      <c r="L5" s="2">
        <v>1</v>
      </c>
      <c r="M5" s="2">
        <v>3</v>
      </c>
      <c r="N5" s="2"/>
      <c r="O5" s="2">
        <v>2.5000000000000001E-2</v>
      </c>
      <c r="R5" s="113">
        <v>10030013</v>
      </c>
      <c r="S5" s="5" t="s">
        <v>871</v>
      </c>
      <c r="T5" s="13">
        <v>0.2</v>
      </c>
    </row>
    <row r="6" spans="3:20" ht="20.100000000000001" customHeight="1" x14ac:dyDescent="0.2">
      <c r="C6" s="5" t="s">
        <v>873</v>
      </c>
      <c r="D6" s="13">
        <v>15</v>
      </c>
      <c r="E6" s="13">
        <f t="shared" si="0"/>
        <v>1.5E-3</v>
      </c>
      <c r="I6" s="2"/>
      <c r="J6" s="113">
        <v>10030013</v>
      </c>
      <c r="K6" s="5" t="s">
        <v>871</v>
      </c>
      <c r="L6" s="2">
        <v>1</v>
      </c>
      <c r="M6" s="2">
        <v>3</v>
      </c>
      <c r="N6" s="2"/>
      <c r="O6" s="2">
        <v>2.5000000000000001E-2</v>
      </c>
      <c r="R6" s="113">
        <v>10030014</v>
      </c>
      <c r="S6" s="5" t="s">
        <v>872</v>
      </c>
      <c r="T6" s="13">
        <v>0.2</v>
      </c>
    </row>
    <row r="7" spans="3:20" ht="20.100000000000001" customHeight="1" x14ac:dyDescent="0.2">
      <c r="C7" s="5" t="s">
        <v>874</v>
      </c>
      <c r="D7" s="13">
        <v>10</v>
      </c>
      <c r="E7" s="13">
        <f t="shared" si="0"/>
        <v>1E-3</v>
      </c>
      <c r="I7" s="2"/>
      <c r="J7" s="113">
        <v>10030014</v>
      </c>
      <c r="K7" s="5" t="s">
        <v>872</v>
      </c>
      <c r="L7" s="2">
        <v>1</v>
      </c>
      <c r="M7" s="2">
        <v>3</v>
      </c>
      <c r="N7" s="2"/>
      <c r="O7" s="2">
        <v>2.5000000000000001E-2</v>
      </c>
      <c r="R7" s="113">
        <v>10030015</v>
      </c>
      <c r="S7" s="5" t="s">
        <v>873</v>
      </c>
      <c r="T7" s="13">
        <v>0.2</v>
      </c>
    </row>
    <row r="8" spans="3:20" ht="20.100000000000001" customHeight="1" x14ac:dyDescent="0.2">
      <c r="C8" s="5" t="s">
        <v>875</v>
      </c>
      <c r="D8" s="13">
        <v>10</v>
      </c>
      <c r="E8" s="13">
        <f t="shared" si="0"/>
        <v>1E-3</v>
      </c>
      <c r="I8" s="2"/>
      <c r="J8" s="113">
        <v>10030015</v>
      </c>
      <c r="K8" s="5" t="s">
        <v>873</v>
      </c>
      <c r="L8" s="2">
        <v>1</v>
      </c>
      <c r="M8" s="2">
        <v>3</v>
      </c>
      <c r="N8" s="2"/>
      <c r="O8" s="2">
        <v>2.5000000000000001E-2</v>
      </c>
      <c r="R8" s="113">
        <v>10030016</v>
      </c>
      <c r="S8" s="5" t="s">
        <v>874</v>
      </c>
      <c r="T8" s="13">
        <v>0.2</v>
      </c>
    </row>
    <row r="9" spans="3:20" ht="20.100000000000001" customHeight="1" x14ac:dyDescent="0.2">
      <c r="C9" s="5" t="s">
        <v>876</v>
      </c>
      <c r="D9" s="13">
        <v>10</v>
      </c>
      <c r="E9" s="13">
        <f t="shared" si="0"/>
        <v>1E-3</v>
      </c>
      <c r="I9" s="2"/>
      <c r="J9" s="113">
        <v>10030016</v>
      </c>
      <c r="K9" s="5" t="s">
        <v>874</v>
      </c>
      <c r="L9" s="2">
        <v>1</v>
      </c>
      <c r="M9" s="2">
        <v>3</v>
      </c>
      <c r="N9" s="2"/>
      <c r="O9" s="2">
        <v>2.5000000000000001E-2</v>
      </c>
      <c r="R9" s="113">
        <v>10030017</v>
      </c>
      <c r="S9" s="5" t="s">
        <v>875</v>
      </c>
      <c r="T9" s="13">
        <v>0.2</v>
      </c>
    </row>
    <row r="10" spans="3:20" ht="20.100000000000001" customHeight="1" x14ac:dyDescent="0.2">
      <c r="C10" s="5"/>
      <c r="I10" s="2"/>
      <c r="J10" s="113">
        <v>10030017</v>
      </c>
      <c r="K10" s="5" t="s">
        <v>875</v>
      </c>
      <c r="L10" s="2">
        <v>1</v>
      </c>
      <c r="M10" s="2">
        <v>3</v>
      </c>
      <c r="N10" s="2"/>
      <c r="O10" s="2">
        <v>2.5000000000000001E-2</v>
      </c>
      <c r="R10" s="113">
        <v>10030018</v>
      </c>
      <c r="S10" s="5" t="s">
        <v>876</v>
      </c>
      <c r="T10" s="13">
        <v>0.2</v>
      </c>
    </row>
    <row r="11" spans="3:20" ht="20.100000000000001" customHeight="1" x14ac:dyDescent="0.2">
      <c r="I11" s="2"/>
      <c r="J11" s="113">
        <v>10030018</v>
      </c>
      <c r="K11" s="5" t="s">
        <v>876</v>
      </c>
      <c r="L11" s="2">
        <v>1</v>
      </c>
      <c r="M11" s="2">
        <v>3</v>
      </c>
      <c r="N11" s="2"/>
      <c r="O11" s="2">
        <v>2.5000000000000001E-2</v>
      </c>
      <c r="R11" s="113">
        <v>10030011</v>
      </c>
      <c r="S11" s="5" t="s">
        <v>867</v>
      </c>
      <c r="T11" s="13">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row r="21" spans="1:23" ht="20.100000000000001" customHeight="1" x14ac:dyDescent="0.2">
      <c r="B21" s="2" t="s">
        <v>2410</v>
      </c>
      <c r="C21" s="2"/>
      <c r="D21" s="2" t="s">
        <v>2383</v>
      </c>
      <c r="E21" s="2" t="s">
        <v>2417</v>
      </c>
      <c r="F21" s="2" t="s">
        <v>2418</v>
      </c>
    </row>
    <row r="22" spans="1:23" ht="20.100000000000001" customHeight="1" x14ac:dyDescent="0.2"/>
    <row r="23" spans="1:23" ht="20.100000000000001" customHeight="1" x14ac:dyDescent="0.2">
      <c r="B23" s="185" t="s">
        <v>2414</v>
      </c>
      <c r="C23" s="20"/>
      <c r="D23" s="20"/>
      <c r="E23" s="20"/>
      <c r="F23" s="20"/>
      <c r="G23" s="20"/>
    </row>
    <row r="24" spans="1:23" ht="20.100000000000001" customHeight="1" x14ac:dyDescent="0.2">
      <c r="B24" s="9" t="s">
        <v>2427</v>
      </c>
      <c r="C24" s="2"/>
      <c r="D24" s="2"/>
      <c r="E24" s="2"/>
      <c r="F24" s="2"/>
      <c r="G24" s="2"/>
      <c r="H24" s="2"/>
      <c r="I24" s="2"/>
      <c r="K24" s="1"/>
      <c r="L24" s="1"/>
      <c r="M24" s="1"/>
    </row>
    <row r="25" spans="1:23" ht="20.100000000000001" customHeight="1" x14ac:dyDescent="0.2">
      <c r="A25" s="2" t="s">
        <v>2428</v>
      </c>
      <c r="B25" s="2"/>
      <c r="C25" s="2" t="s">
        <v>2381</v>
      </c>
      <c r="D25" s="2"/>
      <c r="E25" s="2"/>
      <c r="F25" s="2"/>
      <c r="G25" s="2"/>
      <c r="H25" s="2"/>
      <c r="I25" s="2"/>
      <c r="K25" s="1"/>
      <c r="L25" s="2" t="s">
        <v>2390</v>
      </c>
      <c r="M25" s="1"/>
    </row>
    <row r="26" spans="1:23" ht="20.100000000000001" customHeight="1" x14ac:dyDescent="0.2">
      <c r="A26" s="13">
        <v>101</v>
      </c>
      <c r="B26" s="2" t="s">
        <v>2410</v>
      </c>
      <c r="C26" s="2">
        <v>1</v>
      </c>
      <c r="D26" s="2" t="s">
        <v>2382</v>
      </c>
      <c r="E26" s="2" t="s">
        <v>2385</v>
      </c>
      <c r="F26" s="2"/>
      <c r="G26" s="2"/>
      <c r="H26" s="2"/>
      <c r="I26" s="2"/>
      <c r="J26" s="12"/>
      <c r="K26" s="16"/>
      <c r="L26" s="2">
        <v>1</v>
      </c>
      <c r="M26" s="16"/>
      <c r="N26" s="12"/>
      <c r="O26" s="12"/>
    </row>
    <row r="27" spans="1:23" ht="20.100000000000001" customHeight="1" x14ac:dyDescent="0.2">
      <c r="A27" s="13">
        <v>102</v>
      </c>
      <c r="B27" s="186" t="s">
        <v>2411</v>
      </c>
      <c r="C27" s="20">
        <v>1</v>
      </c>
      <c r="D27" s="20" t="s">
        <v>2425</v>
      </c>
      <c r="E27" s="20" t="s">
        <v>2385</v>
      </c>
      <c r="F27" s="32" t="s">
        <v>2429</v>
      </c>
      <c r="G27" s="187"/>
      <c r="H27" s="12"/>
      <c r="I27" s="12"/>
      <c r="J27" s="12"/>
      <c r="K27" s="12"/>
      <c r="L27" s="13"/>
      <c r="M27" s="12"/>
      <c r="N27" s="12"/>
      <c r="O27" s="12"/>
    </row>
    <row r="28" spans="1:23" ht="20.100000000000001" customHeight="1" x14ac:dyDescent="0.2">
      <c r="A28" s="13">
        <v>103</v>
      </c>
      <c r="B28" s="17" t="s">
        <v>2411</v>
      </c>
      <c r="C28" s="2">
        <v>1</v>
      </c>
      <c r="D28" s="2" t="s">
        <v>2416</v>
      </c>
      <c r="E28" s="2" t="s">
        <v>2385</v>
      </c>
      <c r="F28" s="9" t="s">
        <v>2419</v>
      </c>
      <c r="G28" s="12"/>
      <c r="H28" s="12"/>
      <c r="I28" s="12"/>
      <c r="J28" s="12"/>
      <c r="K28" s="12"/>
      <c r="L28" s="13"/>
      <c r="M28" s="12"/>
      <c r="N28" s="12"/>
      <c r="O28" s="12"/>
    </row>
    <row r="29" spans="1:23" ht="20.100000000000001" customHeight="1" x14ac:dyDescent="0.2">
      <c r="A29" s="13">
        <v>104</v>
      </c>
      <c r="B29" s="2" t="s">
        <v>2411</v>
      </c>
      <c r="C29" s="2">
        <v>1</v>
      </c>
      <c r="D29" s="2" t="s">
        <v>2426</v>
      </c>
      <c r="E29" s="2" t="s">
        <v>2385</v>
      </c>
      <c r="F29" s="16" t="s">
        <v>2415</v>
      </c>
      <c r="G29" s="12"/>
      <c r="H29" s="12"/>
      <c r="I29" s="12"/>
      <c r="J29" s="12"/>
      <c r="K29" s="12"/>
      <c r="L29" s="13"/>
      <c r="M29" s="12"/>
      <c r="N29" s="12"/>
      <c r="O29" s="12"/>
    </row>
    <row r="30" spans="1:23" ht="20.100000000000001" customHeight="1" x14ac:dyDescent="0.2">
      <c r="A30" s="153"/>
      <c r="L30" s="13"/>
    </row>
    <row r="31" spans="1:23" ht="20.100000000000001" customHeight="1" x14ac:dyDescent="0.2">
      <c r="A31" s="13">
        <v>201</v>
      </c>
      <c r="B31" s="2" t="s">
        <v>2410</v>
      </c>
      <c r="C31" s="2">
        <v>2</v>
      </c>
      <c r="D31" s="2" t="s">
        <v>2384</v>
      </c>
      <c r="E31" s="2" t="s">
        <v>2385</v>
      </c>
      <c r="F31" s="2"/>
      <c r="G31" s="12"/>
      <c r="H31" s="12"/>
      <c r="I31" s="12"/>
      <c r="J31" s="13"/>
      <c r="K31" s="13"/>
      <c r="L31" s="13"/>
      <c r="M31" s="13"/>
      <c r="N31" s="13"/>
      <c r="O31" s="13"/>
      <c r="P31" s="13"/>
      <c r="Q31" s="13"/>
      <c r="R31" s="13"/>
      <c r="S31" s="13"/>
      <c r="T31" s="13"/>
      <c r="U31" s="13"/>
      <c r="V31" s="13"/>
      <c r="W31" s="13"/>
    </row>
    <row r="32" spans="1:23" ht="20.100000000000001" customHeight="1" x14ac:dyDescent="0.2">
      <c r="A32" s="13">
        <v>202</v>
      </c>
      <c r="B32" s="20" t="s">
        <v>2411</v>
      </c>
      <c r="C32" s="20">
        <v>2</v>
      </c>
      <c r="D32" s="20" t="s">
        <v>2408</v>
      </c>
      <c r="E32" s="20" t="s">
        <v>2413</v>
      </c>
      <c r="F32" s="99" t="s">
        <v>2407</v>
      </c>
      <c r="G32" s="20"/>
      <c r="H32" s="20"/>
      <c r="I32" s="20"/>
      <c r="J32" s="20"/>
      <c r="K32" s="2" t="s">
        <v>2392</v>
      </c>
      <c r="L32" s="2"/>
      <c r="M32" s="2"/>
      <c r="N32" s="2"/>
      <c r="O32" s="2"/>
      <c r="P32" s="2"/>
      <c r="Q32" s="2"/>
      <c r="R32" s="2"/>
      <c r="S32" s="2"/>
      <c r="T32" s="2"/>
      <c r="U32" s="2"/>
      <c r="V32" s="13"/>
      <c r="W32" s="13"/>
    </row>
    <row r="33" spans="1:25" ht="20.100000000000001" customHeight="1" x14ac:dyDescent="0.2">
      <c r="A33" s="13"/>
      <c r="B33" s="2"/>
      <c r="C33" s="2"/>
      <c r="D33" s="2"/>
      <c r="E33" s="2"/>
      <c r="F33" s="2"/>
      <c r="G33" s="2"/>
      <c r="H33" s="2"/>
      <c r="I33" s="2"/>
    </row>
    <row r="34" spans="1:25" ht="20.100000000000001" customHeight="1" x14ac:dyDescent="0.2">
      <c r="A34" s="13">
        <v>301</v>
      </c>
      <c r="B34" s="2" t="s">
        <v>2410</v>
      </c>
      <c r="C34" s="2">
        <v>3</v>
      </c>
      <c r="D34" s="2" t="s">
        <v>2388</v>
      </c>
      <c r="E34" s="2" t="s">
        <v>2412</v>
      </c>
      <c r="F34" s="2"/>
      <c r="G34" s="2"/>
      <c r="H34" s="2"/>
      <c r="I34" s="2"/>
      <c r="J34" s="2"/>
      <c r="W34" s="13"/>
    </row>
    <row r="35" spans="1:25" ht="20.100000000000001" customHeight="1" x14ac:dyDescent="0.2">
      <c r="A35" s="13">
        <v>302</v>
      </c>
      <c r="B35" s="186" t="s">
        <v>2411</v>
      </c>
      <c r="C35" s="20">
        <v>3</v>
      </c>
      <c r="D35" s="20" t="s">
        <v>2405</v>
      </c>
      <c r="E35" s="20" t="s">
        <v>2412</v>
      </c>
      <c r="F35" s="99" t="s">
        <v>2406</v>
      </c>
      <c r="G35" s="20"/>
      <c r="H35" s="20"/>
      <c r="I35" s="20"/>
      <c r="J35" s="2"/>
      <c r="K35" s="2"/>
      <c r="L35" s="3">
        <v>10010094</v>
      </c>
      <c r="M35" s="6" t="s">
        <v>2432</v>
      </c>
      <c r="N35" s="2">
        <v>1</v>
      </c>
      <c r="O35" s="2"/>
      <c r="P35" s="2"/>
      <c r="Q35" s="2"/>
      <c r="R35" s="2"/>
      <c r="S35" s="2"/>
      <c r="T35" s="2"/>
      <c r="U35" s="2"/>
      <c r="V35" s="13"/>
      <c r="W35" s="13"/>
    </row>
    <row r="36" spans="1:25" ht="20.100000000000001" customHeight="1" x14ac:dyDescent="0.2">
      <c r="A36" s="13"/>
      <c r="B36" s="12"/>
      <c r="C36" s="12"/>
      <c r="D36" s="12"/>
      <c r="E36" s="12"/>
      <c r="F36" s="12"/>
      <c r="G36" s="12"/>
      <c r="H36" s="12"/>
      <c r="I36" s="12"/>
      <c r="J36" s="12"/>
      <c r="Q36" s="13"/>
    </row>
    <row r="37" spans="1:25" ht="20.100000000000001" customHeight="1" x14ac:dyDescent="0.2">
      <c r="A37" s="13">
        <v>401</v>
      </c>
      <c r="B37" s="2" t="s">
        <v>2410</v>
      </c>
      <c r="C37" s="2">
        <v>4</v>
      </c>
      <c r="D37" s="2" t="s">
        <v>2422</v>
      </c>
      <c r="E37" s="2" t="s">
        <v>2387</v>
      </c>
      <c r="F37" s="12"/>
      <c r="G37" s="2"/>
      <c r="H37" s="2"/>
      <c r="I37" s="2"/>
      <c r="J37" s="16" t="s">
        <v>2424</v>
      </c>
      <c r="L37" s="13"/>
      <c r="Q37" s="13"/>
    </row>
    <row r="38" spans="1:25" s="2" customFormat="1" ht="20.100000000000001" customHeight="1" x14ac:dyDescent="0.2">
      <c r="A38" s="13">
        <v>402</v>
      </c>
      <c r="B38" s="20" t="s">
        <v>2411</v>
      </c>
      <c r="C38" s="20">
        <v>4</v>
      </c>
      <c r="D38" s="20" t="s">
        <v>2423</v>
      </c>
      <c r="E38" s="20" t="s">
        <v>2387</v>
      </c>
      <c r="F38" s="20"/>
    </row>
    <row r="39" spans="1:25" s="2" customFormat="1" ht="20.100000000000001" customHeight="1" x14ac:dyDescent="0.2">
      <c r="A39" s="13"/>
      <c r="K39" s="2" t="s">
        <v>2386</v>
      </c>
    </row>
    <row r="40" spans="1:25" s="2" customFormat="1" ht="20.100000000000001" customHeight="1" x14ac:dyDescent="0.2">
      <c r="J40" s="2" t="s">
        <v>2401</v>
      </c>
      <c r="K40" s="2">
        <v>498</v>
      </c>
      <c r="L40" s="3">
        <v>10010060</v>
      </c>
      <c r="M40" s="8" t="s">
        <v>2463</v>
      </c>
      <c r="N40" s="2">
        <v>1</v>
      </c>
      <c r="O40" s="3">
        <v>10000180</v>
      </c>
      <c r="P40" s="3" t="s">
        <v>2464</v>
      </c>
      <c r="Q40" s="2">
        <v>100</v>
      </c>
      <c r="R40" s="3">
        <v>10000183</v>
      </c>
      <c r="S40" s="3" t="s">
        <v>2465</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2402</v>
      </c>
      <c r="K41" s="2">
        <v>498</v>
      </c>
      <c r="L41" s="3">
        <v>10010053</v>
      </c>
      <c r="M41" s="8" t="s">
        <v>854</v>
      </c>
      <c r="N41" s="2">
        <v>1</v>
      </c>
      <c r="O41" s="3">
        <v>10010037</v>
      </c>
      <c r="P41" s="5" t="s">
        <v>2442</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2411</v>
      </c>
      <c r="C42" s="20">
        <v>5</v>
      </c>
      <c r="D42" s="20" t="s">
        <v>2390</v>
      </c>
      <c r="E42" s="20" t="s">
        <v>2421</v>
      </c>
      <c r="F42" s="99" t="s">
        <v>2391</v>
      </c>
      <c r="G42" s="20"/>
      <c r="H42" s="20"/>
      <c r="I42" s="20" t="s">
        <v>2438</v>
      </c>
      <c r="J42" s="2" t="s">
        <v>2403</v>
      </c>
      <c r="K42" s="2">
        <v>498</v>
      </c>
      <c r="L42" s="3">
        <v>10000107</v>
      </c>
      <c r="M42" s="5" t="s">
        <v>2450</v>
      </c>
      <c r="N42" s="2">
        <v>1</v>
      </c>
      <c r="O42" s="45">
        <v>10045108</v>
      </c>
      <c r="P42" s="45" t="s">
        <v>2454</v>
      </c>
      <c r="Q42" s="2">
        <v>1</v>
      </c>
      <c r="R42" s="3">
        <v>10000108</v>
      </c>
      <c r="S42" s="5" t="s">
        <v>2462</v>
      </c>
      <c r="T42" s="2">
        <v>2</v>
      </c>
      <c r="U42" s="2">
        <v>10000184</v>
      </c>
      <c r="V42" s="2" t="s">
        <v>2326</v>
      </c>
      <c r="W42" s="2">
        <v>300</v>
      </c>
      <c r="Y42" s="9" t="str">
        <f t="shared" si="1"/>
        <v>10000107;1@10045108;1@10000108;2@10000184;300</v>
      </c>
    </row>
    <row r="43" spans="1:25" s="2" customFormat="1" ht="20.100000000000001" customHeight="1" x14ac:dyDescent="0.2">
      <c r="A43" s="2">
        <v>503</v>
      </c>
      <c r="B43" s="2" t="s">
        <v>2411</v>
      </c>
      <c r="C43" s="2">
        <v>5</v>
      </c>
      <c r="D43" s="2" t="s">
        <v>2389</v>
      </c>
      <c r="E43" s="2" t="s">
        <v>2387</v>
      </c>
      <c r="F43" s="9"/>
      <c r="I43" s="20"/>
      <c r="J43" s="20" t="s">
        <v>2404</v>
      </c>
      <c r="K43" s="2">
        <v>498</v>
      </c>
      <c r="L43" s="3">
        <v>10010093</v>
      </c>
      <c r="M43" s="5" t="s">
        <v>2467</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2411</v>
      </c>
      <c r="C44" s="2">
        <v>5</v>
      </c>
      <c r="D44" s="2" t="s">
        <v>2409</v>
      </c>
      <c r="E44" s="2" t="s">
        <v>2387</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2466</v>
      </c>
      <c r="G47" s="2">
        <v>6</v>
      </c>
      <c r="H47" s="2">
        <f>H46*2</f>
        <v>80</v>
      </c>
      <c r="J47" s="2" t="s">
        <v>2448</v>
      </c>
      <c r="K47" s="9" t="s">
        <v>2449</v>
      </c>
    </row>
    <row r="48" spans="1:25" s="2" customFormat="1" ht="20.100000000000001" customHeight="1" x14ac:dyDescent="0.2">
      <c r="A48" s="2">
        <v>501</v>
      </c>
      <c r="B48" s="20" t="s">
        <v>2411</v>
      </c>
      <c r="C48" s="20">
        <v>5</v>
      </c>
      <c r="D48" s="20" t="s">
        <v>2390</v>
      </c>
      <c r="E48" s="99" t="s">
        <v>2420</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2394</v>
      </c>
      <c r="K50" s="2" t="s">
        <v>2395</v>
      </c>
    </row>
    <row r="51" spans="1:27" s="2" customFormat="1" ht="20.100000000000001" customHeight="1" x14ac:dyDescent="0.2">
      <c r="A51" s="13"/>
      <c r="B51" s="13"/>
      <c r="C51" s="13"/>
      <c r="D51" s="13"/>
      <c r="E51" s="13"/>
      <c r="F51" s="13"/>
      <c r="G51" s="13">
        <v>10</v>
      </c>
      <c r="H51" s="2">
        <f t="shared" si="2"/>
        <v>1280</v>
      </c>
      <c r="K51" s="2">
        <v>1</v>
      </c>
      <c r="L51" s="2">
        <v>3</v>
      </c>
      <c r="M51" s="2" t="s">
        <v>2396</v>
      </c>
      <c r="N51" s="2">
        <v>1000</v>
      </c>
      <c r="O51" s="2">
        <v>1</v>
      </c>
      <c r="P51" s="2" t="s">
        <v>2398</v>
      </c>
      <c r="Q51" s="2" t="s">
        <v>2399</v>
      </c>
      <c r="R51" s="2">
        <v>10000167</v>
      </c>
      <c r="S51" s="2" t="s">
        <v>2397</v>
      </c>
      <c r="T51" s="2">
        <v>1</v>
      </c>
      <c r="U51" s="3">
        <v>10000143</v>
      </c>
      <c r="V51" s="5" t="s">
        <v>122</v>
      </c>
      <c r="W51" s="2">
        <v>3</v>
      </c>
      <c r="Y51" s="3">
        <v>10010040</v>
      </c>
      <c r="Z51" s="3" t="s">
        <v>753</v>
      </c>
    </row>
    <row r="52" spans="1:27" s="13" customFormat="1" ht="20.100000000000001" customHeight="1" x14ac:dyDescent="0.2">
      <c r="G52" s="2">
        <v>11</v>
      </c>
      <c r="H52" s="2">
        <f t="shared" si="2"/>
        <v>2560</v>
      </c>
      <c r="K52" s="13">
        <v>2</v>
      </c>
      <c r="L52" s="2">
        <v>3</v>
      </c>
      <c r="M52" s="2" t="s">
        <v>2396</v>
      </c>
      <c r="N52" s="2">
        <v>1000</v>
      </c>
      <c r="O52" s="2">
        <v>1</v>
      </c>
      <c r="P52" s="2" t="s">
        <v>2398</v>
      </c>
      <c r="Q52" s="2" t="s">
        <v>2399</v>
      </c>
      <c r="R52" s="2">
        <v>10000167</v>
      </c>
      <c r="S52" s="2" t="s">
        <v>2397</v>
      </c>
      <c r="T52" s="2">
        <v>1</v>
      </c>
      <c r="U52" s="3">
        <v>10010045</v>
      </c>
      <c r="V52" s="5" t="s">
        <v>92</v>
      </c>
      <c r="W52" s="13">
        <v>1</v>
      </c>
    </row>
    <row r="53" spans="1:27" s="13" customFormat="1" ht="20.100000000000001" customHeight="1" x14ac:dyDescent="0.2">
      <c r="G53" s="13">
        <v>12</v>
      </c>
      <c r="H53" s="2">
        <f t="shared" si="2"/>
        <v>5120</v>
      </c>
      <c r="K53" s="2">
        <v>3</v>
      </c>
      <c r="L53" s="2">
        <v>3</v>
      </c>
      <c r="M53" s="2" t="s">
        <v>2396</v>
      </c>
      <c r="N53" s="2">
        <v>1000</v>
      </c>
      <c r="O53" s="2">
        <v>1</v>
      </c>
      <c r="P53" s="2" t="s">
        <v>2398</v>
      </c>
      <c r="Q53" s="2" t="s">
        <v>2399</v>
      </c>
      <c r="R53" s="2">
        <v>10000167</v>
      </c>
      <c r="S53" s="2" t="s">
        <v>2397</v>
      </c>
      <c r="T53" s="2">
        <v>1</v>
      </c>
      <c r="U53" s="3">
        <v>10010040</v>
      </c>
      <c r="V53" s="3" t="s">
        <v>753</v>
      </c>
      <c r="W53" s="2">
        <v>1</v>
      </c>
    </row>
    <row r="54" spans="1:27" s="13" customFormat="1" ht="20.100000000000001" customHeight="1" x14ac:dyDescent="0.2">
      <c r="G54" s="2">
        <v>13</v>
      </c>
      <c r="H54" s="2">
        <f t="shared" si="2"/>
        <v>10240</v>
      </c>
      <c r="K54" s="13">
        <v>4</v>
      </c>
      <c r="L54" s="2">
        <v>3</v>
      </c>
      <c r="M54" s="2" t="s">
        <v>2396</v>
      </c>
      <c r="N54" s="2">
        <v>1000</v>
      </c>
      <c r="O54" s="2">
        <v>1</v>
      </c>
      <c r="P54" s="2" t="s">
        <v>2398</v>
      </c>
      <c r="Q54" s="2" t="s">
        <v>2399</v>
      </c>
      <c r="R54" s="2">
        <v>10000167</v>
      </c>
      <c r="S54" s="2" t="s">
        <v>2397</v>
      </c>
      <c r="T54" s="2">
        <v>1</v>
      </c>
      <c r="U54" s="3">
        <v>10000141</v>
      </c>
      <c r="V54" s="5" t="s">
        <v>852</v>
      </c>
      <c r="W54" s="13">
        <v>1</v>
      </c>
    </row>
    <row r="55" spans="1:27" s="13" customFormat="1" ht="20.100000000000001" customHeight="1" x14ac:dyDescent="0.2">
      <c r="K55" s="2">
        <v>5</v>
      </c>
      <c r="L55" s="2">
        <v>3</v>
      </c>
      <c r="M55" s="2" t="s">
        <v>2396</v>
      </c>
      <c r="N55" s="2">
        <v>1000</v>
      </c>
      <c r="O55" s="2">
        <v>1</v>
      </c>
      <c r="P55" s="2" t="s">
        <v>2398</v>
      </c>
      <c r="Q55" s="2" t="s">
        <v>2399</v>
      </c>
      <c r="R55" s="2">
        <v>10000167</v>
      </c>
      <c r="S55" s="2" t="s">
        <v>2397</v>
      </c>
      <c r="T55" s="2">
        <v>1</v>
      </c>
      <c r="U55" s="5">
        <v>10000158</v>
      </c>
      <c r="V55" s="5" t="s">
        <v>2430</v>
      </c>
      <c r="W55" s="13">
        <v>1</v>
      </c>
    </row>
    <row r="56" spans="1:27" s="13" customFormat="1" ht="20.100000000000001" customHeight="1" x14ac:dyDescent="0.2">
      <c r="K56" s="13">
        <v>6</v>
      </c>
      <c r="L56" s="2">
        <v>3</v>
      </c>
      <c r="M56" s="2" t="s">
        <v>2396</v>
      </c>
      <c r="N56" s="2">
        <v>1000</v>
      </c>
      <c r="O56" s="2">
        <v>1</v>
      </c>
      <c r="P56" s="2" t="s">
        <v>2398</v>
      </c>
      <c r="Q56" s="2" t="s">
        <v>2399</v>
      </c>
      <c r="R56" s="2">
        <v>10000167</v>
      </c>
      <c r="S56" s="2" t="s">
        <v>2397</v>
      </c>
      <c r="T56" s="2">
        <v>1</v>
      </c>
      <c r="U56" s="3">
        <v>10010081</v>
      </c>
      <c r="V56" s="8" t="s">
        <v>2433</v>
      </c>
      <c r="W56" s="13">
        <v>1</v>
      </c>
      <c r="Y56" s="3">
        <v>10000150</v>
      </c>
      <c r="Z56" s="3" t="s">
        <v>842</v>
      </c>
      <c r="AA56" s="2">
        <v>1</v>
      </c>
    </row>
    <row r="57" spans="1:27" s="13" customFormat="1" ht="20.100000000000001" customHeight="1" x14ac:dyDescent="0.2">
      <c r="A57"/>
      <c r="B57"/>
      <c r="C57"/>
      <c r="D57"/>
      <c r="E57"/>
      <c r="F57"/>
      <c r="G57"/>
      <c r="H57"/>
      <c r="K57" s="2">
        <v>7</v>
      </c>
      <c r="L57" s="2">
        <v>3</v>
      </c>
      <c r="M57" s="2" t="s">
        <v>2396</v>
      </c>
      <c r="N57" s="2">
        <v>1000</v>
      </c>
      <c r="O57" s="2">
        <v>1</v>
      </c>
      <c r="P57" s="2" t="s">
        <v>2398</v>
      </c>
      <c r="Q57" s="2" t="s">
        <v>2399</v>
      </c>
      <c r="R57" s="2">
        <v>10000167</v>
      </c>
      <c r="S57" s="2" t="s">
        <v>2397</v>
      </c>
      <c r="T57" s="2">
        <v>1</v>
      </c>
      <c r="U57" s="3">
        <v>10000151</v>
      </c>
      <c r="V57" s="5" t="s">
        <v>849</v>
      </c>
      <c r="W57" s="2">
        <v>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2393</v>
      </c>
      <c r="K62" s="2" t="s">
        <v>2396</v>
      </c>
      <c r="V62" s="13"/>
    </row>
    <row r="63" spans="1:27" ht="20.100000000000001" customHeight="1" x14ac:dyDescent="0.2">
      <c r="K63" s="2">
        <v>1</v>
      </c>
      <c r="L63" s="2">
        <v>3</v>
      </c>
      <c r="M63" s="184" t="s">
        <v>2431</v>
      </c>
      <c r="N63" s="2">
        <v>3000</v>
      </c>
      <c r="O63" s="2">
        <v>10010045</v>
      </c>
      <c r="P63" s="2" t="s">
        <v>92</v>
      </c>
      <c r="Q63" s="2">
        <v>1</v>
      </c>
      <c r="R63" s="2">
        <v>10000151</v>
      </c>
      <c r="S63" s="2" t="s">
        <v>849</v>
      </c>
      <c r="T63" s="2">
        <v>1</v>
      </c>
      <c r="U63" s="3">
        <v>10010081</v>
      </c>
      <c r="V63" s="8" t="s">
        <v>2433</v>
      </c>
      <c r="W63" s="13">
        <v>3</v>
      </c>
      <c r="Y63" s="3">
        <v>10000164</v>
      </c>
      <c r="Z63" s="5" t="s">
        <v>847</v>
      </c>
    </row>
    <row r="64" spans="1:27" ht="20.100000000000001" customHeight="1" x14ac:dyDescent="0.2">
      <c r="K64" s="13">
        <v>2</v>
      </c>
      <c r="L64" s="2">
        <v>3</v>
      </c>
      <c r="M64" s="184" t="s">
        <v>2431</v>
      </c>
      <c r="N64" s="2">
        <v>3000</v>
      </c>
      <c r="O64" s="2">
        <v>10010045</v>
      </c>
      <c r="P64" s="2" t="s">
        <v>92</v>
      </c>
      <c r="Q64" s="2">
        <v>1</v>
      </c>
      <c r="R64" s="2">
        <v>10000151</v>
      </c>
      <c r="S64" s="2" t="s">
        <v>849</v>
      </c>
      <c r="T64" s="2">
        <v>1</v>
      </c>
      <c r="U64" s="2">
        <v>10000167</v>
      </c>
      <c r="V64" s="2" t="s">
        <v>2397</v>
      </c>
      <c r="W64" s="2">
        <v>3</v>
      </c>
      <c r="Y64" s="3">
        <v>10010026</v>
      </c>
      <c r="Z64" s="5" t="s">
        <v>98</v>
      </c>
    </row>
    <row r="65" spans="1:27" ht="20.100000000000001" customHeight="1" x14ac:dyDescent="0.2">
      <c r="K65" s="2">
        <v>3</v>
      </c>
      <c r="L65" s="2">
        <v>3</v>
      </c>
      <c r="M65" s="184" t="s">
        <v>2431</v>
      </c>
      <c r="N65" s="2">
        <v>3000</v>
      </c>
      <c r="O65" s="2">
        <v>10010045</v>
      </c>
      <c r="P65" s="2" t="s">
        <v>92</v>
      </c>
      <c r="Q65" s="2">
        <v>1</v>
      </c>
      <c r="R65" s="2">
        <v>10000151</v>
      </c>
      <c r="S65" s="2" t="s">
        <v>849</v>
      </c>
      <c r="T65" s="2">
        <v>1</v>
      </c>
      <c r="U65" s="3">
        <v>10010026</v>
      </c>
      <c r="V65" s="5" t="s">
        <v>98</v>
      </c>
      <c r="W65" s="2">
        <v>1</v>
      </c>
    </row>
    <row r="66" spans="1:27" ht="20.100000000000001" customHeight="1" x14ac:dyDescent="0.2">
      <c r="K66" s="13">
        <v>4</v>
      </c>
      <c r="L66" s="2">
        <v>3</v>
      </c>
      <c r="M66" s="184" t="s">
        <v>2431</v>
      </c>
      <c r="N66" s="2">
        <v>3000</v>
      </c>
      <c r="O66" s="2">
        <v>10010045</v>
      </c>
      <c r="P66" s="2" t="s">
        <v>92</v>
      </c>
      <c r="Q66" s="2">
        <v>1</v>
      </c>
      <c r="R66" s="2">
        <v>10000151</v>
      </c>
      <c r="S66" s="2" t="s">
        <v>849</v>
      </c>
      <c r="T66" s="2">
        <v>1</v>
      </c>
      <c r="U66" s="3">
        <v>10000141</v>
      </c>
      <c r="V66" s="5" t="s">
        <v>852</v>
      </c>
      <c r="W66" s="13">
        <v>2</v>
      </c>
      <c r="Y66" s="3">
        <v>10000150</v>
      </c>
      <c r="Z66" s="3" t="s">
        <v>842</v>
      </c>
      <c r="AA66" s="2">
        <v>1</v>
      </c>
    </row>
    <row r="67" spans="1:27" ht="20.100000000000001" customHeight="1" x14ac:dyDescent="0.2">
      <c r="K67" s="2">
        <v>5</v>
      </c>
      <c r="L67" s="2">
        <v>3</v>
      </c>
      <c r="M67" s="184" t="s">
        <v>2431</v>
      </c>
      <c r="N67" s="2">
        <v>3000</v>
      </c>
      <c r="O67" s="2">
        <v>10010045</v>
      </c>
      <c r="P67" s="2" t="s">
        <v>92</v>
      </c>
      <c r="Q67" s="2">
        <v>1</v>
      </c>
      <c r="R67" s="2">
        <v>10000151</v>
      </c>
      <c r="S67" s="2" t="s">
        <v>849</v>
      </c>
      <c r="T67" s="2">
        <v>1</v>
      </c>
      <c r="U67" s="2">
        <v>10000167</v>
      </c>
      <c r="V67" s="2" t="s">
        <v>2397</v>
      </c>
      <c r="W67" s="2">
        <v>3</v>
      </c>
    </row>
    <row r="68" spans="1:27" ht="20.100000000000001" customHeight="1" x14ac:dyDescent="0.2">
      <c r="K68" s="13">
        <v>6</v>
      </c>
      <c r="L68" s="2">
        <v>3</v>
      </c>
      <c r="M68" s="184" t="s">
        <v>2431</v>
      </c>
      <c r="N68" s="2">
        <v>3000</v>
      </c>
      <c r="O68" s="2">
        <v>10010045</v>
      </c>
      <c r="P68" s="2" t="s">
        <v>92</v>
      </c>
      <c r="Q68" s="2">
        <v>1</v>
      </c>
      <c r="R68" s="2">
        <v>10000151</v>
      </c>
      <c r="S68" s="2" t="s">
        <v>849</v>
      </c>
      <c r="T68" s="2">
        <v>1</v>
      </c>
      <c r="U68" s="3">
        <v>10000164</v>
      </c>
      <c r="V68" s="5" t="s">
        <v>847</v>
      </c>
      <c r="W68" s="2">
        <v>1</v>
      </c>
    </row>
    <row r="69" spans="1:27" ht="20.100000000000001" customHeight="1" x14ac:dyDescent="0.2">
      <c r="K69" s="2">
        <v>7</v>
      </c>
      <c r="L69" s="2">
        <v>3</v>
      </c>
      <c r="M69" s="184" t="s">
        <v>2431</v>
      </c>
      <c r="N69" s="2">
        <v>3000</v>
      </c>
      <c r="O69" s="2">
        <v>10010045</v>
      </c>
      <c r="P69" s="2" t="s">
        <v>92</v>
      </c>
      <c r="Q69" s="2">
        <v>1</v>
      </c>
      <c r="R69" s="2">
        <v>10000151</v>
      </c>
      <c r="S69" s="2" t="s">
        <v>849</v>
      </c>
      <c r="T69" s="2">
        <v>1</v>
      </c>
      <c r="U69" s="3">
        <v>10010094</v>
      </c>
      <c r="V69" s="6" t="s">
        <v>2432</v>
      </c>
      <c r="W69" s="2">
        <v>1</v>
      </c>
    </row>
    <row r="70" spans="1:27" ht="20.100000000000001" customHeight="1" x14ac:dyDescent="0.2"/>
    <row r="71" spans="1:27" ht="20.100000000000001" customHeight="1" x14ac:dyDescent="0.2"/>
    <row r="72" spans="1:27" ht="20.100000000000001" customHeight="1" x14ac:dyDescent="0.2">
      <c r="K72" s="2" t="s">
        <v>2400</v>
      </c>
    </row>
    <row r="73" spans="1:27" ht="20.100000000000001" customHeight="1" x14ac:dyDescent="0.2">
      <c r="K73" s="2" t="s">
        <v>2400</v>
      </c>
    </row>
    <row r="74" spans="1:27" ht="20.100000000000001" customHeight="1" x14ac:dyDescent="0.2">
      <c r="K74" s="2" t="s">
        <v>2400</v>
      </c>
    </row>
    <row r="75" spans="1:27" ht="20.100000000000001" customHeight="1" x14ac:dyDescent="0.2">
      <c r="K75" s="2" t="s">
        <v>2400</v>
      </c>
    </row>
    <row r="76" spans="1:27" ht="20.100000000000001" customHeight="1" x14ac:dyDescent="0.2">
      <c r="K76" s="2" t="s">
        <v>2400</v>
      </c>
    </row>
    <row r="77" spans="1:27" ht="20.100000000000001" customHeight="1" x14ac:dyDescent="0.2">
      <c r="K77" s="2" t="s">
        <v>2400</v>
      </c>
    </row>
    <row r="78" spans="1:27" ht="20.100000000000001" customHeight="1" x14ac:dyDescent="0.2">
      <c r="K78" s="2" t="s">
        <v>2400</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3">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3"/>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3"/>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3"/>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2431</v>
      </c>
      <c r="I89" s="2">
        <f>B89*10</f>
        <v>1000</v>
      </c>
      <c r="J89" s="3">
        <v>10000158</v>
      </c>
      <c r="K89" s="3" t="s">
        <v>2434</v>
      </c>
      <c r="L89" s="2">
        <v>1</v>
      </c>
      <c r="M89" s="2">
        <v>10000167</v>
      </c>
      <c r="N89" s="2" t="s">
        <v>2397</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2431</v>
      </c>
      <c r="I90" s="2">
        <f>B90*10</f>
        <v>2000</v>
      </c>
      <c r="J90" s="3">
        <v>10000158</v>
      </c>
      <c r="K90" s="3" t="s">
        <v>2434</v>
      </c>
      <c r="L90" s="2">
        <v>2</v>
      </c>
      <c r="M90" s="2">
        <v>10000167</v>
      </c>
      <c r="N90" s="2" t="s">
        <v>2397</v>
      </c>
      <c r="O90" s="2">
        <v>2</v>
      </c>
      <c r="P90" s="3">
        <v>10010081</v>
      </c>
      <c r="Q90" s="8" t="s">
        <v>2433</v>
      </c>
      <c r="R90" s="13">
        <v>1</v>
      </c>
      <c r="T90" s="3"/>
      <c r="U90" s="5"/>
      <c r="V90" s="2"/>
    </row>
    <row r="91" spans="1:23" ht="20.100000000000001" customHeight="1" x14ac:dyDescent="0.2">
      <c r="B91" s="2">
        <f t="shared" ref="B91:B94" si="4">C91-C90</f>
        <v>200</v>
      </c>
      <c r="C91" s="2">
        <v>500</v>
      </c>
      <c r="D91" s="2">
        <v>10000184</v>
      </c>
      <c r="E91" s="2" t="s">
        <v>2326</v>
      </c>
      <c r="F91" s="2">
        <v>50</v>
      </c>
      <c r="G91" s="2">
        <v>5</v>
      </c>
      <c r="H91" s="2" t="s">
        <v>2431</v>
      </c>
      <c r="I91" s="2">
        <f>B91*10</f>
        <v>2000</v>
      </c>
      <c r="J91" s="3">
        <v>10000158</v>
      </c>
      <c r="K91" s="3" t="s">
        <v>2434</v>
      </c>
      <c r="L91" s="2">
        <v>2</v>
      </c>
      <c r="M91" s="2">
        <v>10000167</v>
      </c>
      <c r="N91" s="2" t="s">
        <v>2397</v>
      </c>
      <c r="O91" s="2">
        <v>2</v>
      </c>
      <c r="P91" s="2">
        <v>10000135</v>
      </c>
      <c r="Q91" s="2" t="s">
        <v>2316</v>
      </c>
      <c r="R91" s="2">
        <v>1</v>
      </c>
      <c r="T91" s="3"/>
      <c r="U91" s="3"/>
      <c r="V91" s="2"/>
    </row>
    <row r="92" spans="1:23" ht="20.100000000000001" customHeight="1" x14ac:dyDescent="0.2">
      <c r="B92" s="2">
        <f t="shared" si="4"/>
        <v>500</v>
      </c>
      <c r="C92" s="2">
        <v>1000</v>
      </c>
      <c r="D92" s="2">
        <v>10000184</v>
      </c>
      <c r="E92" s="2" t="s">
        <v>2326</v>
      </c>
      <c r="F92" s="2">
        <v>125</v>
      </c>
      <c r="G92" s="2">
        <v>6</v>
      </c>
      <c r="H92" s="2" t="s">
        <v>2431</v>
      </c>
      <c r="I92" s="2">
        <f>B92*10</f>
        <v>5000</v>
      </c>
      <c r="J92" s="3">
        <v>10000158</v>
      </c>
      <c r="K92" s="3" t="s">
        <v>2434</v>
      </c>
      <c r="L92" s="2">
        <v>5</v>
      </c>
      <c r="M92" s="2">
        <v>10000167</v>
      </c>
      <c r="N92" s="2" t="s">
        <v>2397</v>
      </c>
      <c r="O92" s="2">
        <v>5</v>
      </c>
      <c r="P92" s="3">
        <v>10000164</v>
      </c>
      <c r="Q92" s="5" t="s">
        <v>847</v>
      </c>
      <c r="R92" s="2">
        <v>1</v>
      </c>
    </row>
    <row r="93" spans="1:23" ht="20.100000000000001" customHeight="1" x14ac:dyDescent="0.2">
      <c r="B93" s="2">
        <f t="shared" si="4"/>
        <v>1000</v>
      </c>
      <c r="C93" s="2">
        <v>2000</v>
      </c>
      <c r="D93" s="2">
        <v>10000184</v>
      </c>
      <c r="E93" s="2" t="s">
        <v>2326</v>
      </c>
      <c r="F93" s="2">
        <v>250</v>
      </c>
      <c r="G93" s="2">
        <v>7</v>
      </c>
      <c r="H93" s="2" t="s">
        <v>2431</v>
      </c>
      <c r="I93" s="2">
        <f>B93*10</f>
        <v>10000</v>
      </c>
      <c r="J93" s="3">
        <v>10000158</v>
      </c>
      <c r="K93" s="3" t="s">
        <v>2434</v>
      </c>
      <c r="L93" s="2">
        <v>10</v>
      </c>
      <c r="M93" s="2">
        <v>10000167</v>
      </c>
      <c r="N93" s="2" t="s">
        <v>2397</v>
      </c>
      <c r="O93" s="2">
        <v>10</v>
      </c>
      <c r="P93" s="3">
        <v>10010026</v>
      </c>
      <c r="Q93" s="5" t="s">
        <v>98</v>
      </c>
      <c r="R93" s="2">
        <v>1</v>
      </c>
    </row>
    <row r="94" spans="1:23" ht="20.100000000000001" customHeight="1" x14ac:dyDescent="0.2">
      <c r="B94" s="2">
        <f t="shared" si="4"/>
        <v>1000</v>
      </c>
      <c r="C94" s="2">
        <v>3000</v>
      </c>
      <c r="D94" s="2">
        <v>10000184</v>
      </c>
      <c r="E94" s="2" t="s">
        <v>2326</v>
      </c>
      <c r="F94" s="2">
        <v>250</v>
      </c>
      <c r="G94" s="2">
        <v>8</v>
      </c>
      <c r="H94" s="2" t="s">
        <v>2431</v>
      </c>
      <c r="I94" s="2">
        <f>B94*10</f>
        <v>10000</v>
      </c>
      <c r="J94" s="3">
        <v>10000158</v>
      </c>
      <c r="K94" s="3" t="s">
        <v>2434</v>
      </c>
      <c r="L94" s="2">
        <v>10</v>
      </c>
      <c r="M94" s="2">
        <v>10000167</v>
      </c>
      <c r="N94" s="2" t="s">
        <v>2397</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2437</v>
      </c>
      <c r="C98" s="2"/>
      <c r="D98" s="2"/>
      <c r="E98" s="2"/>
      <c r="U98" s="3"/>
      <c r="V98" s="5"/>
      <c r="W98" s="2"/>
    </row>
    <row r="99" spans="1:23" ht="20.100000000000001" customHeight="1" x14ac:dyDescent="0.2">
      <c r="B99" s="2" t="s">
        <v>2435</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2435</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2435</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2435</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2435</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2436</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2436</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2436</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2436</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2436</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2439</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5">C112&amp;";"&amp;E112</f>
        <v>10010083;3</v>
      </c>
      <c r="K112" s="2" t="s">
        <v>2443</v>
      </c>
    </row>
    <row r="113" spans="2:11" s="2" customFormat="1" ht="20.100000000000001" customHeight="1" x14ac:dyDescent="0.2">
      <c r="B113" s="2">
        <v>3</v>
      </c>
      <c r="C113" s="3">
        <v>10000132</v>
      </c>
      <c r="D113" s="5" t="s">
        <v>114</v>
      </c>
      <c r="E113" s="2">
        <v>2</v>
      </c>
      <c r="F113" s="2" t="str">
        <f t="shared" si="5"/>
        <v>10000132;2</v>
      </c>
      <c r="K113" s="2" t="s">
        <v>2444</v>
      </c>
    </row>
    <row r="114" spans="2:11" s="2" customFormat="1" ht="20.100000000000001" customHeight="1" x14ac:dyDescent="0.2">
      <c r="B114" s="2">
        <v>4</v>
      </c>
      <c r="C114" s="3">
        <v>10000132</v>
      </c>
      <c r="D114" s="5" t="s">
        <v>114</v>
      </c>
      <c r="E114" s="2">
        <v>5</v>
      </c>
      <c r="F114" s="2" t="str">
        <f t="shared" si="5"/>
        <v>10000132;5</v>
      </c>
    </row>
    <row r="115" spans="2:11" s="2" customFormat="1" ht="20.100000000000001" customHeight="1" x14ac:dyDescent="0.2">
      <c r="B115" s="2">
        <v>5</v>
      </c>
      <c r="C115" s="3">
        <v>10000131</v>
      </c>
      <c r="D115" s="5" t="s">
        <v>668</v>
      </c>
      <c r="E115" s="2">
        <v>1</v>
      </c>
      <c r="F115" s="2" t="str">
        <f t="shared" si="5"/>
        <v>10000131;1</v>
      </c>
      <c r="J115" s="2" t="s">
        <v>2445</v>
      </c>
      <c r="K115" s="2">
        <v>6</v>
      </c>
    </row>
    <row r="116" spans="2:11" s="2" customFormat="1" ht="20.100000000000001" customHeight="1" x14ac:dyDescent="0.2">
      <c r="B116" s="2">
        <v>6</v>
      </c>
      <c r="C116" s="3">
        <v>10000131</v>
      </c>
      <c r="D116" s="5" t="s">
        <v>668</v>
      </c>
      <c r="E116" s="2">
        <v>3</v>
      </c>
      <c r="F116" s="2" t="str">
        <f t="shared" si="5"/>
        <v>10000131;3</v>
      </c>
      <c r="J116" s="2" t="s">
        <v>2446</v>
      </c>
      <c r="K116" s="2">
        <v>4</v>
      </c>
    </row>
    <row r="117" spans="2:11" s="2" customFormat="1" ht="20.100000000000001" customHeight="1" x14ac:dyDescent="0.2">
      <c r="B117" s="2">
        <v>7</v>
      </c>
      <c r="C117" s="3">
        <v>10010039</v>
      </c>
      <c r="D117" s="3" t="s">
        <v>846</v>
      </c>
      <c r="E117" s="2">
        <v>1</v>
      </c>
      <c r="F117" s="2" t="str">
        <f t="shared" si="5"/>
        <v>10010039;1</v>
      </c>
      <c r="J117" s="2" t="s">
        <v>2447</v>
      </c>
      <c r="K117" s="2">
        <v>2</v>
      </c>
    </row>
    <row r="118" spans="2:11" s="2" customFormat="1" ht="20.100000000000001" customHeight="1" x14ac:dyDescent="0.2">
      <c r="B118" s="2">
        <v>8</v>
      </c>
      <c r="C118" s="3">
        <v>10010041</v>
      </c>
      <c r="D118" s="5" t="s">
        <v>817</v>
      </c>
      <c r="E118" s="2">
        <v>2</v>
      </c>
      <c r="F118" s="2" t="str">
        <f t="shared" si="5"/>
        <v>10010041;2</v>
      </c>
    </row>
    <row r="119" spans="2:11" s="2" customFormat="1" ht="20.100000000000001" customHeight="1" x14ac:dyDescent="0.2">
      <c r="B119" s="2">
        <v>9</v>
      </c>
      <c r="C119" s="3">
        <v>10010042</v>
      </c>
      <c r="D119" s="39" t="s">
        <v>126</v>
      </c>
      <c r="E119" s="2">
        <v>2</v>
      </c>
      <c r="F119" s="2" t="str">
        <f t="shared" si="5"/>
        <v>10010042;2</v>
      </c>
    </row>
    <row r="120" spans="2:11" s="2" customFormat="1" ht="20.100000000000001" customHeight="1" x14ac:dyDescent="0.2">
      <c r="B120" s="2">
        <v>10</v>
      </c>
      <c r="C120" s="4">
        <v>10010098</v>
      </c>
      <c r="D120" s="7" t="s">
        <v>676</v>
      </c>
      <c r="E120" s="2">
        <v>2</v>
      </c>
      <c r="F120" s="2" t="str">
        <f t="shared" si="5"/>
        <v>10010098;2</v>
      </c>
    </row>
    <row r="121" spans="2:11" s="2" customFormat="1" ht="20.100000000000001" customHeight="1" x14ac:dyDescent="0.2">
      <c r="B121" s="2">
        <v>11</v>
      </c>
      <c r="C121" s="3">
        <v>10010085</v>
      </c>
      <c r="D121" s="39" t="s">
        <v>832</v>
      </c>
      <c r="E121" s="2">
        <v>5</v>
      </c>
      <c r="F121" s="2" t="str">
        <f t="shared" si="5"/>
        <v>10010085;5</v>
      </c>
    </row>
    <row r="122" spans="2:11" s="2" customFormat="1" ht="20.100000000000001" customHeight="1" x14ac:dyDescent="0.2">
      <c r="B122" s="2">
        <v>12</v>
      </c>
      <c r="C122" s="4">
        <v>10010085</v>
      </c>
      <c r="D122" s="7" t="s">
        <v>832</v>
      </c>
      <c r="E122" s="2">
        <v>10</v>
      </c>
      <c r="F122" s="2" t="str">
        <f t="shared" si="5"/>
        <v>10010085;10</v>
      </c>
    </row>
    <row r="123" spans="2:11" s="2" customFormat="1" ht="20.100000000000001" customHeight="1" x14ac:dyDescent="0.2">
      <c r="B123" s="2">
        <v>14</v>
      </c>
      <c r="C123" s="3">
        <v>10010091</v>
      </c>
      <c r="D123" s="6" t="s">
        <v>672</v>
      </c>
      <c r="E123" s="2">
        <v>1</v>
      </c>
      <c r="F123" s="2" t="str">
        <f t="shared" si="5"/>
        <v>10010091;1</v>
      </c>
    </row>
    <row r="124" spans="2:11" s="2" customFormat="1" ht="20.100000000000001" customHeight="1" x14ac:dyDescent="0.2">
      <c r="B124" s="2">
        <v>15</v>
      </c>
      <c r="C124" s="3">
        <v>10010034</v>
      </c>
      <c r="D124" s="6" t="s">
        <v>1591</v>
      </c>
      <c r="E124" s="2">
        <v>1</v>
      </c>
      <c r="F124" s="2" t="str">
        <f t="shared" si="5"/>
        <v>10010034;1</v>
      </c>
    </row>
    <row r="125" spans="2:11" s="2" customFormat="1" ht="20.100000000000001" customHeight="1" x14ac:dyDescent="0.2">
      <c r="B125" s="2">
        <v>16</v>
      </c>
      <c r="C125" s="3">
        <v>10000184</v>
      </c>
      <c r="D125" s="6" t="s">
        <v>2326</v>
      </c>
      <c r="E125" s="2">
        <v>30</v>
      </c>
      <c r="F125" s="2" t="str">
        <f t="shared" si="5"/>
        <v>10000184;30</v>
      </c>
    </row>
    <row r="126" spans="2:11" s="2" customFormat="1" ht="20.100000000000001" customHeight="1" x14ac:dyDescent="0.2"/>
    <row r="127" spans="2:11" s="2" customFormat="1" ht="20.100000000000001" customHeight="1" x14ac:dyDescent="0.2">
      <c r="B127" s="2" t="s">
        <v>2440</v>
      </c>
    </row>
    <row r="128" spans="2:11" s="2" customFormat="1" ht="20.100000000000001" customHeight="1" x14ac:dyDescent="0.2">
      <c r="B128" s="2">
        <v>1</v>
      </c>
      <c r="C128" s="3">
        <v>10000166</v>
      </c>
      <c r="D128" s="5" t="s">
        <v>2196</v>
      </c>
      <c r="E128" s="2">
        <v>1</v>
      </c>
      <c r="F128" s="2" t="str">
        <f t="shared" ref="F128:F137" si="6">C128&amp;";"&amp;E128</f>
        <v>10000166;1</v>
      </c>
    </row>
    <row r="129" spans="1:8" s="2" customFormat="1" ht="20.100000000000001" customHeight="1" x14ac:dyDescent="0.2">
      <c r="B129" s="2">
        <v>2</v>
      </c>
      <c r="C129" s="3">
        <v>10010028</v>
      </c>
      <c r="D129" s="5" t="s">
        <v>1727</v>
      </c>
      <c r="E129" s="2">
        <v>1</v>
      </c>
      <c r="F129" s="2" t="str">
        <f t="shared" si="6"/>
        <v>10010028;1</v>
      </c>
    </row>
    <row r="130" spans="1:8" s="2" customFormat="1" ht="20.100000000000001" customHeight="1" x14ac:dyDescent="0.2">
      <c r="B130" s="2">
        <v>3</v>
      </c>
      <c r="C130" s="3">
        <v>10010033</v>
      </c>
      <c r="D130" s="5" t="s">
        <v>801</v>
      </c>
      <c r="E130" s="2">
        <v>1</v>
      </c>
      <c r="F130" s="2" t="str">
        <f t="shared" si="6"/>
        <v>10010033;1</v>
      </c>
    </row>
    <row r="131" spans="1:8" s="2" customFormat="1" ht="20.100000000000001" customHeight="1" x14ac:dyDescent="0.2">
      <c r="B131" s="2">
        <v>4</v>
      </c>
      <c r="C131" s="3">
        <v>10010043</v>
      </c>
      <c r="D131" s="39" t="s">
        <v>819</v>
      </c>
      <c r="E131" s="2">
        <v>2</v>
      </c>
      <c r="F131" s="2" t="str">
        <f t="shared" si="6"/>
        <v>10010043;2</v>
      </c>
    </row>
    <row r="132" spans="1:8" s="2" customFormat="1" ht="20.100000000000001" customHeight="1" x14ac:dyDescent="0.2">
      <c r="B132" s="2">
        <v>5</v>
      </c>
      <c r="C132" s="3">
        <v>10010037</v>
      </c>
      <c r="D132" s="5" t="s">
        <v>2442</v>
      </c>
      <c r="E132" s="2">
        <v>2</v>
      </c>
      <c r="F132" s="2" t="str">
        <f t="shared" si="6"/>
        <v>10010037;2</v>
      </c>
    </row>
    <row r="133" spans="1:8" s="2" customFormat="1" ht="20.100000000000001" customHeight="1" x14ac:dyDescent="0.2">
      <c r="B133" s="2">
        <v>6</v>
      </c>
      <c r="C133" s="3">
        <v>10010083</v>
      </c>
      <c r="D133" s="39" t="s">
        <v>257</v>
      </c>
      <c r="E133" s="2">
        <v>5</v>
      </c>
      <c r="F133" s="2" t="str">
        <f t="shared" si="6"/>
        <v>10010083;5</v>
      </c>
    </row>
    <row r="134" spans="1:8" s="2" customFormat="1" ht="20.100000000000001" customHeight="1" x14ac:dyDescent="0.2">
      <c r="B134" s="2">
        <v>7</v>
      </c>
      <c r="C134" s="3">
        <v>10000142</v>
      </c>
      <c r="D134" s="5" t="s">
        <v>108</v>
      </c>
      <c r="E134" s="2">
        <v>1</v>
      </c>
      <c r="F134" s="2" t="str">
        <f t="shared" si="6"/>
        <v>10000142;1</v>
      </c>
    </row>
    <row r="135" spans="1:8" s="2" customFormat="1" ht="20.100000000000001" customHeight="1" x14ac:dyDescent="0.2">
      <c r="B135" s="2">
        <v>8</v>
      </c>
      <c r="C135" s="3">
        <v>10010092</v>
      </c>
      <c r="D135" s="6" t="s">
        <v>673</v>
      </c>
      <c r="E135" s="2">
        <v>1</v>
      </c>
      <c r="F135" s="2" t="str">
        <f t="shared" si="6"/>
        <v>10010092;1</v>
      </c>
    </row>
    <row r="136" spans="1:8" s="2" customFormat="1" ht="20.100000000000001" customHeight="1" x14ac:dyDescent="0.2">
      <c r="B136" s="2">
        <v>9</v>
      </c>
      <c r="C136" s="3">
        <v>10010085</v>
      </c>
      <c r="D136" s="5" t="s">
        <v>832</v>
      </c>
      <c r="E136" s="2">
        <v>20</v>
      </c>
      <c r="F136" s="2" t="str">
        <f t="shared" si="6"/>
        <v>10010085;20</v>
      </c>
    </row>
    <row r="137" spans="1:8" s="2" customFormat="1" ht="20.100000000000001" customHeight="1" x14ac:dyDescent="0.2">
      <c r="B137" s="2">
        <v>10</v>
      </c>
      <c r="C137" s="3">
        <v>10000184</v>
      </c>
      <c r="D137" s="5" t="s">
        <v>2326</v>
      </c>
      <c r="E137" s="2">
        <v>60</v>
      </c>
      <c r="F137" s="2" t="str">
        <f t="shared" si="6"/>
        <v>10000184;60</v>
      </c>
    </row>
    <row r="138" spans="1:8" s="2" customFormat="1" ht="20.100000000000001" customHeight="1" x14ac:dyDescent="0.2">
      <c r="A138"/>
      <c r="B138"/>
      <c r="C138"/>
      <c r="D138"/>
      <c r="E138"/>
      <c r="F138"/>
      <c r="G138"/>
      <c r="H138"/>
    </row>
    <row r="139" spans="1:8" ht="20.100000000000001" customHeight="1" x14ac:dyDescent="0.2">
      <c r="B139" s="2" t="s">
        <v>2441</v>
      </c>
      <c r="C139" s="2"/>
      <c r="D139" s="2"/>
      <c r="E139" s="2"/>
    </row>
    <row r="140" spans="1:8" ht="20.100000000000001" customHeight="1" x14ac:dyDescent="0.2">
      <c r="B140" s="2">
        <v>1</v>
      </c>
      <c r="C140" s="3">
        <v>10000150</v>
      </c>
      <c r="D140" s="3" t="s">
        <v>842</v>
      </c>
      <c r="E140" s="2">
        <v>1</v>
      </c>
      <c r="F140" s="2" t="str">
        <f t="shared" ref="F140:F147" si="7">C140&amp;";"&amp;E140</f>
        <v>10000150;1</v>
      </c>
    </row>
    <row r="141" spans="1:8" ht="20.100000000000001" customHeight="1" x14ac:dyDescent="0.2">
      <c r="B141" s="2">
        <v>2</v>
      </c>
      <c r="C141" s="3">
        <v>10000141</v>
      </c>
      <c r="D141" s="5" t="s">
        <v>852</v>
      </c>
      <c r="E141" s="2">
        <v>1</v>
      </c>
      <c r="F141" s="2" t="str">
        <f t="shared" si="7"/>
        <v>10000141;1</v>
      </c>
    </row>
    <row r="142" spans="1:8" ht="20.100000000000001" customHeight="1" x14ac:dyDescent="0.2">
      <c r="B142" s="2">
        <v>3</v>
      </c>
      <c r="C142" s="3">
        <v>10010040</v>
      </c>
      <c r="D142" s="3" t="s">
        <v>753</v>
      </c>
      <c r="E142" s="2">
        <v>1</v>
      </c>
      <c r="F142" s="2" t="str">
        <f t="shared" si="7"/>
        <v>10010040;1</v>
      </c>
    </row>
    <row r="143" spans="1:8" ht="20.100000000000001" customHeight="1" x14ac:dyDescent="0.2">
      <c r="B143" s="2">
        <v>4</v>
      </c>
      <c r="C143" s="3">
        <v>10010086</v>
      </c>
      <c r="D143" s="6" t="s">
        <v>681</v>
      </c>
      <c r="E143" s="2">
        <v>1</v>
      </c>
      <c r="F143" s="2" t="str">
        <f t="shared" si="7"/>
        <v>10010086;1</v>
      </c>
    </row>
    <row r="144" spans="1:8" ht="20.100000000000001" customHeight="1" x14ac:dyDescent="0.2">
      <c r="B144" s="2">
        <v>5</v>
      </c>
      <c r="C144" s="3">
        <v>10010046</v>
      </c>
      <c r="D144" s="5" t="s">
        <v>818</v>
      </c>
      <c r="E144" s="2">
        <v>1</v>
      </c>
      <c r="F144" s="2" t="str">
        <f t="shared" si="7"/>
        <v>10010046;1</v>
      </c>
    </row>
    <row r="145" spans="1:18" ht="20.100000000000001" customHeight="1" x14ac:dyDescent="0.2">
      <c r="B145" s="2">
        <v>6</v>
      </c>
      <c r="C145" s="3">
        <v>10010045</v>
      </c>
      <c r="D145" s="5" t="s">
        <v>92</v>
      </c>
      <c r="E145" s="2">
        <v>1</v>
      </c>
      <c r="F145" s="2" t="str">
        <f t="shared" si="7"/>
        <v>10010045;1</v>
      </c>
    </row>
    <row r="146" spans="1:18" ht="20.100000000000001" customHeight="1" x14ac:dyDescent="0.2">
      <c r="B146" s="2">
        <v>7</v>
      </c>
      <c r="C146" s="3">
        <v>10000143</v>
      </c>
      <c r="D146" s="5" t="s">
        <v>122</v>
      </c>
      <c r="E146" s="2">
        <v>1</v>
      </c>
      <c r="F146" s="2" t="str">
        <f t="shared" si="7"/>
        <v>10000143;1</v>
      </c>
    </row>
    <row r="147" spans="1:18" ht="20.100000000000001" customHeight="1" x14ac:dyDescent="0.2">
      <c r="B147" s="2">
        <v>8</v>
      </c>
      <c r="C147" s="3">
        <v>10010093</v>
      </c>
      <c r="D147" s="6" t="s">
        <v>675</v>
      </c>
      <c r="E147" s="2">
        <v>1</v>
      </c>
      <c r="F147" s="2" t="str">
        <f t="shared" si="7"/>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90" t="s">
        <v>2425</v>
      </c>
      <c r="C151" s="1"/>
      <c r="D151" s="1"/>
      <c r="E151" s="2" t="s">
        <v>2482</v>
      </c>
      <c r="F151" s="2">
        <v>2000</v>
      </c>
      <c r="G151" s="1"/>
    </row>
    <row r="152" spans="1:18" ht="20.100000000000001" customHeight="1" x14ac:dyDescent="0.2">
      <c r="A152" s="1"/>
      <c r="B152" s="80" t="s">
        <v>2468</v>
      </c>
      <c r="C152" s="2" t="s">
        <v>2471</v>
      </c>
      <c r="D152" s="2" t="s">
        <v>2480</v>
      </c>
      <c r="E152" s="2" t="s">
        <v>2481</v>
      </c>
      <c r="F152" s="1"/>
      <c r="G152" s="1"/>
      <c r="N152" s="3">
        <v>10010091</v>
      </c>
      <c r="O152" s="6" t="s">
        <v>672</v>
      </c>
    </row>
    <row r="153" spans="1:18" ht="20.100000000000001" customHeight="1" x14ac:dyDescent="0.2">
      <c r="A153" s="1"/>
      <c r="B153" s="2" t="s">
        <v>2469</v>
      </c>
      <c r="C153" s="160" t="s">
        <v>2472</v>
      </c>
      <c r="D153" s="2">
        <v>20</v>
      </c>
      <c r="E153" s="2">
        <f>D153/$F$151</f>
        <v>0.01</v>
      </c>
      <c r="F153" s="1"/>
      <c r="G153" s="1"/>
      <c r="N153" s="3">
        <v>10010092</v>
      </c>
      <c r="O153" s="6" t="s">
        <v>673</v>
      </c>
    </row>
    <row r="154" spans="1:18" ht="20.100000000000001" customHeight="1" x14ac:dyDescent="0.2">
      <c r="A154" s="1"/>
      <c r="B154" s="2" t="s">
        <v>2470</v>
      </c>
      <c r="C154" s="159" t="s">
        <v>2475</v>
      </c>
      <c r="D154" s="2">
        <v>10</v>
      </c>
      <c r="E154" s="2">
        <f t="shared" ref="E154:E155" si="8">D154/$F$151</f>
        <v>5.0000000000000001E-3</v>
      </c>
      <c r="F154" s="1"/>
      <c r="G154" s="1"/>
      <c r="N154" s="3">
        <v>10010093</v>
      </c>
      <c r="O154" s="6" t="s">
        <v>675</v>
      </c>
    </row>
    <row r="155" spans="1:18" ht="20.100000000000001" customHeight="1" x14ac:dyDescent="0.2">
      <c r="A155" s="1"/>
      <c r="B155" s="2" t="s">
        <v>2473</v>
      </c>
      <c r="C155" s="159" t="s">
        <v>2474</v>
      </c>
      <c r="D155" s="2">
        <v>5</v>
      </c>
      <c r="E155" s="2">
        <f t="shared" si="8"/>
        <v>2.5000000000000001E-3</v>
      </c>
      <c r="F155" s="1"/>
      <c r="G155" s="1"/>
    </row>
    <row r="156" spans="1:18" ht="20.100000000000001" customHeight="1" x14ac:dyDescent="0.2">
      <c r="B156" s="1"/>
      <c r="C156" s="1"/>
      <c r="D156" s="1"/>
      <c r="E156" s="1"/>
      <c r="F156" s="2" t="s">
        <v>2483</v>
      </c>
      <c r="G156" s="1"/>
      <c r="H156" s="1"/>
      <c r="I156" s="1"/>
      <c r="J156" s="1"/>
      <c r="K156" s="1"/>
      <c r="L156" s="2" t="s">
        <v>2483</v>
      </c>
      <c r="M156" s="1"/>
      <c r="N156" s="1"/>
      <c r="O156" s="1"/>
      <c r="P156" s="1"/>
      <c r="Q156" s="1"/>
      <c r="R156" s="2" t="s">
        <v>2483</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2476</v>
      </c>
      <c r="C158" s="1"/>
      <c r="D158" s="1"/>
      <c r="E158" s="2" t="s">
        <v>2478</v>
      </c>
      <c r="F158" s="2" t="s">
        <v>2479</v>
      </c>
      <c r="G158" s="1"/>
      <c r="H158" s="1"/>
      <c r="I158" s="1"/>
      <c r="J158" s="1"/>
      <c r="K158" s="1"/>
      <c r="L158" s="2" t="s">
        <v>2479</v>
      </c>
      <c r="M158" s="1"/>
      <c r="N158" s="1"/>
      <c r="O158" s="1"/>
      <c r="P158" s="1"/>
      <c r="Q158" s="1"/>
      <c r="R158" s="2" t="s">
        <v>2479</v>
      </c>
    </row>
    <row r="159" spans="1:18" ht="20.100000000000001" customHeight="1" x14ac:dyDescent="0.2">
      <c r="B159" s="2" t="s">
        <v>2469</v>
      </c>
      <c r="C159" s="3">
        <v>1</v>
      </c>
      <c r="D159" s="5" t="s">
        <v>2477</v>
      </c>
      <c r="E159" s="2">
        <v>5000</v>
      </c>
      <c r="F159" s="2">
        <v>0.2</v>
      </c>
      <c r="G159" s="1"/>
      <c r="H159" s="2" t="s">
        <v>2470</v>
      </c>
      <c r="I159" s="3">
        <v>1</v>
      </c>
      <c r="J159" s="5" t="s">
        <v>2477</v>
      </c>
      <c r="K159" s="2">
        <v>10000</v>
      </c>
      <c r="L159" s="2">
        <v>0.2</v>
      </c>
      <c r="M159" s="1"/>
      <c r="N159" s="2" t="s">
        <v>2473</v>
      </c>
      <c r="O159" s="3">
        <v>1</v>
      </c>
      <c r="P159" s="5" t="s">
        <v>2477</v>
      </c>
      <c r="Q159" s="2">
        <v>30000</v>
      </c>
      <c r="R159" s="2">
        <v>0.2</v>
      </c>
    </row>
    <row r="160" spans="1:18" ht="20.100000000000001" customHeight="1" x14ac:dyDescent="0.2">
      <c r="B160" s="1"/>
      <c r="C160" s="3">
        <v>1</v>
      </c>
      <c r="D160" s="5" t="s">
        <v>2477</v>
      </c>
      <c r="E160" s="2">
        <v>10000</v>
      </c>
      <c r="F160" s="2">
        <v>0.1</v>
      </c>
      <c r="G160" s="1"/>
      <c r="H160" s="1"/>
      <c r="I160" s="3">
        <v>1</v>
      </c>
      <c r="J160" s="5" t="s">
        <v>2477</v>
      </c>
      <c r="K160" s="2">
        <v>20000</v>
      </c>
      <c r="L160" s="2">
        <v>0.1</v>
      </c>
      <c r="M160" s="1"/>
      <c r="N160" s="1"/>
      <c r="O160" s="3">
        <v>1</v>
      </c>
      <c r="P160" s="5" t="s">
        <v>2477</v>
      </c>
      <c r="Q160" s="2">
        <v>50000</v>
      </c>
      <c r="R160" s="2">
        <v>0.1</v>
      </c>
    </row>
    <row r="161" spans="1:18" ht="20.100000000000001" customHeight="1" x14ac:dyDescent="0.2">
      <c r="B161" s="1"/>
      <c r="C161" s="3">
        <v>1</v>
      </c>
      <c r="D161" s="5" t="s">
        <v>2477</v>
      </c>
      <c r="E161" s="2">
        <v>20000</v>
      </c>
      <c r="F161" s="2">
        <v>0.05</v>
      </c>
      <c r="G161" s="1"/>
      <c r="H161" s="1"/>
      <c r="I161" s="3">
        <v>1</v>
      </c>
      <c r="J161" s="5" t="s">
        <v>2477</v>
      </c>
      <c r="K161" s="2">
        <v>30000</v>
      </c>
      <c r="L161" s="2">
        <v>0.05</v>
      </c>
      <c r="M161" s="1"/>
      <c r="N161" s="1"/>
      <c r="O161" s="3">
        <v>1</v>
      </c>
      <c r="P161" s="5" t="s">
        <v>2477</v>
      </c>
      <c r="Q161" s="2">
        <v>100000</v>
      </c>
      <c r="R161" s="2">
        <v>0.05</v>
      </c>
    </row>
    <row r="162" spans="1:18" ht="20.100000000000001" customHeight="1" x14ac:dyDescent="0.2">
      <c r="B162" s="1"/>
      <c r="C162" s="3">
        <v>10000132</v>
      </c>
      <c r="D162" s="5" t="s">
        <v>2485</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9">
        <v>10010034</v>
      </c>
      <c r="D168" s="188"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2484</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2486</v>
      </c>
      <c r="C177" s="1"/>
      <c r="D177" s="1"/>
      <c r="E177" s="1"/>
      <c r="F177" s="1"/>
      <c r="O177" s="3">
        <v>10010086</v>
      </c>
      <c r="P177" s="6" t="s">
        <v>681</v>
      </c>
      <c r="Q177" s="2">
        <v>1</v>
      </c>
      <c r="R177" s="2">
        <v>0.02</v>
      </c>
    </row>
    <row r="178" spans="1:18" ht="20.100000000000001" customHeight="1" x14ac:dyDescent="0.2">
      <c r="A178" s="1"/>
      <c r="B178" s="1"/>
      <c r="C178" s="3">
        <v>1</v>
      </c>
      <c r="D178" s="5" t="s">
        <v>2477</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2487</v>
      </c>
      <c r="D185" s="2" t="s">
        <v>2488</v>
      </c>
      <c r="F185" s="2" t="s">
        <v>2491</v>
      </c>
    </row>
    <row r="186" spans="1:18" s="2" customFormat="1" ht="20.100000000000001" customHeight="1" x14ac:dyDescent="0.2">
      <c r="E186" s="2">
        <v>0.53</v>
      </c>
      <c r="F186" s="2">
        <v>5</v>
      </c>
      <c r="G186" s="2">
        <f>F186*30</f>
        <v>150</v>
      </c>
      <c r="H186" s="3">
        <v>10000184</v>
      </c>
      <c r="I186" s="6" t="s">
        <v>2326</v>
      </c>
      <c r="J186" s="2">
        <v>200</v>
      </c>
      <c r="K186" s="2">
        <v>1</v>
      </c>
      <c r="L186" s="2" t="s">
        <v>2490</v>
      </c>
      <c r="M186" s="2">
        <v>200000</v>
      </c>
      <c r="N186" s="3">
        <v>10010086</v>
      </c>
      <c r="O186" s="6" t="s">
        <v>681</v>
      </c>
      <c r="P186" s="2">
        <v>1</v>
      </c>
    </row>
    <row r="187" spans="1:18" s="2" customFormat="1" ht="20.100000000000001" customHeight="1" x14ac:dyDescent="0.2">
      <c r="A187" s="2">
        <v>1</v>
      </c>
      <c r="B187" s="3">
        <v>10000184</v>
      </c>
      <c r="C187" s="6" t="s">
        <v>2326</v>
      </c>
      <c r="D187" s="2">
        <v>10</v>
      </c>
      <c r="F187" s="2">
        <v>10</v>
      </c>
      <c r="G187" s="2">
        <f t="shared" ref="G187:G190" si="9">F187*30</f>
        <v>300</v>
      </c>
      <c r="H187" s="3">
        <v>10000184</v>
      </c>
      <c r="I187" s="6" t="s">
        <v>2326</v>
      </c>
      <c r="J187" s="2">
        <v>200</v>
      </c>
      <c r="K187" s="2">
        <v>1</v>
      </c>
      <c r="L187" s="2" t="s">
        <v>2490</v>
      </c>
      <c r="M187" s="2">
        <v>200000</v>
      </c>
      <c r="N187" s="3">
        <v>10010093</v>
      </c>
      <c r="O187" s="6" t="s">
        <v>675</v>
      </c>
      <c r="P187" s="2">
        <v>1</v>
      </c>
    </row>
    <row r="188" spans="1:18" s="2" customFormat="1" ht="20.100000000000001" customHeight="1" x14ac:dyDescent="0.2">
      <c r="B188" s="2">
        <v>1</v>
      </c>
      <c r="C188" s="2" t="s">
        <v>2490</v>
      </c>
      <c r="D188" s="2">
        <v>200000</v>
      </c>
      <c r="F188" s="2">
        <v>20</v>
      </c>
      <c r="G188" s="2">
        <f t="shared" si="9"/>
        <v>600</v>
      </c>
      <c r="H188" s="3">
        <v>10000184</v>
      </c>
      <c r="I188" s="6" t="s">
        <v>2326</v>
      </c>
      <c r="J188" s="2">
        <v>400</v>
      </c>
      <c r="K188" s="2">
        <v>1</v>
      </c>
      <c r="L188" s="2" t="s">
        <v>2490</v>
      </c>
      <c r="M188" s="2">
        <v>500000</v>
      </c>
      <c r="N188" s="3">
        <v>10010040</v>
      </c>
      <c r="O188" s="3" t="s">
        <v>753</v>
      </c>
      <c r="P188" s="2">
        <v>1</v>
      </c>
    </row>
    <row r="189" spans="1:18" s="2" customFormat="1" ht="20.100000000000001" customHeight="1" x14ac:dyDescent="0.2">
      <c r="B189" s="2">
        <v>3</v>
      </c>
      <c r="C189" s="2" t="s">
        <v>2489</v>
      </c>
      <c r="D189" s="2">
        <v>300</v>
      </c>
      <c r="F189" s="2">
        <v>30</v>
      </c>
      <c r="G189" s="2">
        <f t="shared" si="9"/>
        <v>900</v>
      </c>
      <c r="H189" s="3">
        <v>10000184</v>
      </c>
      <c r="I189" s="6" t="s">
        <v>2326</v>
      </c>
      <c r="J189" s="2">
        <v>400</v>
      </c>
      <c r="K189" s="2">
        <v>1</v>
      </c>
      <c r="L189" s="2" t="s">
        <v>2490</v>
      </c>
      <c r="M189" s="2">
        <v>500000</v>
      </c>
      <c r="N189" s="2">
        <v>10000141</v>
      </c>
      <c r="O189" s="2" t="s">
        <v>852</v>
      </c>
      <c r="P189" s="2">
        <v>1</v>
      </c>
    </row>
    <row r="190" spans="1:18" s="2" customFormat="1" ht="20.100000000000001" customHeight="1" x14ac:dyDescent="0.2">
      <c r="B190" s="3">
        <v>10010041</v>
      </c>
      <c r="C190" s="5" t="s">
        <v>817</v>
      </c>
      <c r="D190" s="2">
        <v>5</v>
      </c>
      <c r="F190" s="2">
        <v>50</v>
      </c>
      <c r="G190" s="2">
        <f t="shared" si="9"/>
        <v>1500</v>
      </c>
      <c r="H190" s="3">
        <v>10000184</v>
      </c>
      <c r="I190" s="6" t="s">
        <v>2326</v>
      </c>
      <c r="J190" s="2">
        <v>800</v>
      </c>
      <c r="K190" s="2">
        <v>1</v>
      </c>
      <c r="L190" s="2" t="s">
        <v>2490</v>
      </c>
      <c r="M190" s="2">
        <v>1000000</v>
      </c>
      <c r="N190" s="3">
        <v>10010026</v>
      </c>
      <c r="O190" s="5" t="s">
        <v>98</v>
      </c>
      <c r="P190" s="2">
        <v>1</v>
      </c>
    </row>
    <row r="191" spans="1:18" s="2" customFormat="1" ht="20.100000000000001" customHeight="1" x14ac:dyDescent="0.2">
      <c r="B191" s="3">
        <v>10010083</v>
      </c>
      <c r="C191" s="8" t="s">
        <v>257</v>
      </c>
      <c r="D191" s="2">
        <v>5</v>
      </c>
    </row>
    <row r="192" spans="1:18" s="2" customFormat="1" ht="20.100000000000001" customHeight="1" x14ac:dyDescent="0.2">
      <c r="B192" s="3">
        <v>10000103</v>
      </c>
      <c r="C192" s="5" t="s">
        <v>890</v>
      </c>
      <c r="D192" s="2">
        <v>1</v>
      </c>
    </row>
    <row r="193" spans="1:5" s="2" customFormat="1" ht="20.100000000000001" customHeight="1" x14ac:dyDescent="0.2">
      <c r="B193" s="3">
        <v>10010039</v>
      </c>
      <c r="C193" s="3" t="s">
        <v>846</v>
      </c>
      <c r="D193" s="2">
        <v>1</v>
      </c>
    </row>
    <row r="194" spans="1:5" s="2" customFormat="1" ht="20.100000000000001" customHeight="1" x14ac:dyDescent="0.2">
      <c r="B194" s="3">
        <v>10000131</v>
      </c>
      <c r="C194" s="5" t="s">
        <v>668</v>
      </c>
      <c r="D194" s="2">
        <v>10</v>
      </c>
    </row>
    <row r="195" spans="1:5" s="2" customFormat="1" ht="20.100000000000001" customHeight="1" x14ac:dyDescent="0.2">
      <c r="E195" s="2">
        <v>0.3</v>
      </c>
    </row>
    <row r="196" spans="1:5" s="2" customFormat="1" ht="20.100000000000001" customHeight="1" x14ac:dyDescent="0.2">
      <c r="A196" s="2">
        <v>2</v>
      </c>
      <c r="B196" s="2">
        <v>3</v>
      </c>
      <c r="C196" s="2" t="s">
        <v>2489</v>
      </c>
      <c r="D196" s="2">
        <v>500</v>
      </c>
    </row>
    <row r="197" spans="1:5" s="2" customFormat="1" ht="20.100000000000001" customHeight="1" x14ac:dyDescent="0.2">
      <c r="B197" s="3">
        <v>10010046</v>
      </c>
      <c r="C197" s="5" t="s">
        <v>818</v>
      </c>
      <c r="D197" s="2">
        <v>1</v>
      </c>
    </row>
    <row r="198" spans="1:5" s="2" customFormat="1" ht="20.100000000000001" customHeight="1" x14ac:dyDescent="0.2">
      <c r="B198" s="3">
        <v>10010083</v>
      </c>
      <c r="C198" s="8" t="s">
        <v>257</v>
      </c>
      <c r="D198" s="2">
        <v>10</v>
      </c>
    </row>
    <row r="199" spans="1:5" s="2" customFormat="1" ht="20.100000000000001" customHeight="1" x14ac:dyDescent="0.2">
      <c r="B199" s="3">
        <v>10010086</v>
      </c>
      <c r="C199" s="6" t="s">
        <v>681</v>
      </c>
      <c r="D199" s="2">
        <v>1</v>
      </c>
    </row>
    <row r="200" spans="1:5" s="2" customFormat="1" ht="20.100000000000001" customHeight="1" x14ac:dyDescent="0.2">
      <c r="B200" s="3">
        <v>10000131</v>
      </c>
      <c r="C200" s="5" t="s">
        <v>668</v>
      </c>
      <c r="D200" s="2">
        <v>20</v>
      </c>
    </row>
    <row r="201" spans="1:5" s="2" customFormat="1" ht="20.100000000000001" customHeight="1" x14ac:dyDescent="0.2">
      <c r="E201" s="2">
        <v>0.15</v>
      </c>
    </row>
    <row r="202" spans="1:5" s="2" customFormat="1" ht="20.100000000000001" customHeight="1" x14ac:dyDescent="0.2">
      <c r="A202" s="2">
        <v>3</v>
      </c>
      <c r="B202" s="2">
        <v>10000167</v>
      </c>
      <c r="C202" s="2" t="s">
        <v>2397</v>
      </c>
      <c r="D202" s="2">
        <v>1</v>
      </c>
    </row>
    <row r="203" spans="1:5" s="2" customFormat="1" ht="20.100000000000001" customHeight="1" x14ac:dyDescent="0.2">
      <c r="B203" s="3">
        <v>10010028</v>
      </c>
      <c r="C203" s="3" t="s">
        <v>1727</v>
      </c>
      <c r="D203" s="2">
        <v>3</v>
      </c>
    </row>
    <row r="204" spans="1:5" s="2" customFormat="1" ht="20.100000000000001" customHeight="1" x14ac:dyDescent="0.2">
      <c r="B204" s="3">
        <v>10010045</v>
      </c>
      <c r="C204" s="5" t="s">
        <v>92</v>
      </c>
      <c r="D204" s="2">
        <v>1</v>
      </c>
    </row>
    <row r="205" spans="1:5" s="2" customFormat="1" ht="20.100000000000001" customHeight="1" x14ac:dyDescent="0.2">
      <c r="B205" s="2">
        <v>3</v>
      </c>
      <c r="C205" s="2" t="s">
        <v>2489</v>
      </c>
      <c r="D205" s="2">
        <v>1000</v>
      </c>
    </row>
    <row r="206" spans="1:5" s="2" customFormat="1" ht="20.100000000000001" customHeight="1" x14ac:dyDescent="0.2">
      <c r="B206" s="3">
        <v>10010093</v>
      </c>
      <c r="C206" s="6" t="s">
        <v>675</v>
      </c>
      <c r="D206" s="2">
        <v>1</v>
      </c>
    </row>
    <row r="207" spans="1:5" s="2" customFormat="1" ht="20.100000000000001" customHeight="1" x14ac:dyDescent="0.2">
      <c r="B207" s="3">
        <v>10000108</v>
      </c>
      <c r="C207" s="5" t="s">
        <v>2462</v>
      </c>
      <c r="D207" s="2">
        <v>1</v>
      </c>
    </row>
    <row r="208" spans="1:5" s="2" customFormat="1" ht="20.100000000000001" customHeight="1" x14ac:dyDescent="0.2">
      <c r="B208" s="3">
        <v>10000143</v>
      </c>
      <c r="C208" s="5" t="s">
        <v>122</v>
      </c>
      <c r="D208" s="2">
        <v>1</v>
      </c>
    </row>
    <row r="209" spans="1:5" s="2" customFormat="1" ht="20.100000000000001" customHeight="1" x14ac:dyDescent="0.2">
      <c r="B209" s="2">
        <v>10000167</v>
      </c>
      <c r="C209" s="2" t="s">
        <v>2397</v>
      </c>
      <c r="D209" s="2">
        <v>2</v>
      </c>
    </row>
    <row r="210" spans="1:5" s="2" customFormat="1" ht="20.100000000000001" customHeight="1" x14ac:dyDescent="0.2">
      <c r="B210" s="3">
        <v>10000184</v>
      </c>
      <c r="C210" s="6" t="s">
        <v>2326</v>
      </c>
      <c r="D210" s="2">
        <v>100</v>
      </c>
    </row>
    <row r="211" spans="1:5" s="2" customFormat="1" ht="20.100000000000001" customHeight="1" x14ac:dyDescent="0.2"/>
    <row r="212" spans="1:5" s="2" customFormat="1" ht="20.100000000000001" customHeight="1" x14ac:dyDescent="0.2">
      <c r="E212" s="2">
        <v>0.02</v>
      </c>
    </row>
    <row r="213" spans="1:5" s="2" customFormat="1" ht="20.100000000000001" customHeight="1" x14ac:dyDescent="0.2">
      <c r="A213" s="2">
        <v>4</v>
      </c>
      <c r="B213" s="3">
        <v>10010094</v>
      </c>
      <c r="C213" s="6" t="s">
        <v>850</v>
      </c>
      <c r="D213" s="2">
        <v>1</v>
      </c>
    </row>
    <row r="214" spans="1:5" s="2" customFormat="1" ht="20.100000000000001" customHeight="1" x14ac:dyDescent="0.2">
      <c r="B214" s="3">
        <v>10000135</v>
      </c>
      <c r="C214" s="3" t="s">
        <v>2316</v>
      </c>
      <c r="D214" s="2">
        <v>1</v>
      </c>
    </row>
    <row r="215" spans="1:5" s="2" customFormat="1" ht="20.100000000000001" customHeight="1" x14ac:dyDescent="0.2"/>
    <row r="216" spans="1:5" s="2" customFormat="1" ht="20.100000000000001" customHeight="1" x14ac:dyDescent="0.2"/>
    <row r="217" spans="1:5" s="2" customFormat="1" ht="20.100000000000001" customHeight="1" x14ac:dyDescent="0.2"/>
    <row r="218" spans="1:5" s="2" customFormat="1" ht="20.100000000000001" customHeight="1" x14ac:dyDescent="0.2"/>
    <row r="219" spans="1:5" s="2" customFormat="1" ht="20.100000000000001" customHeight="1" x14ac:dyDescent="0.2"/>
    <row r="220" spans="1:5" s="2" customFormat="1" ht="20.100000000000001" customHeight="1" x14ac:dyDescent="0.2"/>
    <row r="221" spans="1:5" s="2" customFormat="1" ht="20.100000000000001" customHeight="1" x14ac:dyDescent="0.2"/>
    <row r="222" spans="1:5" s="2" customFormat="1" ht="20.100000000000001" customHeight="1" x14ac:dyDescent="0.2"/>
    <row r="223" spans="1:5" s="2" customFormat="1" ht="20.100000000000001" customHeight="1" x14ac:dyDescent="0.2"/>
    <row r="224" spans="1:5" s="2" customFormat="1" ht="20.100000000000001" customHeight="1" x14ac:dyDescent="0.2"/>
    <row r="225" s="2" customFormat="1" ht="20.100000000000001" customHeight="1" x14ac:dyDescent="0.2"/>
    <row r="226" ht="20.100000000000001" customHeight="1" x14ac:dyDescent="0.2"/>
    <row r="227" ht="20.100000000000001" customHeight="1" x14ac:dyDescent="0.2"/>
    <row r="228" ht="20.100000000000001" customHeight="1" x14ac:dyDescent="0.2"/>
    <row r="229" ht="20.100000000000001" customHeight="1" x14ac:dyDescent="0.2"/>
    <row r="230" ht="20.100000000000001" customHeight="1" x14ac:dyDescent="0.2"/>
    <row r="231" ht="20.100000000000001" customHeight="1" x14ac:dyDescent="0.2"/>
    <row r="232" ht="20.100000000000001" customHeight="1" x14ac:dyDescent="0.2"/>
    <row r="233" ht="20.100000000000001" customHeight="1" x14ac:dyDescent="0.2"/>
    <row r="234" ht="20.100000000000001" customHeight="1" x14ac:dyDescent="0.2"/>
    <row r="235" ht="20.100000000000001" customHeight="1" x14ac:dyDescent="0.2"/>
    <row r="236" ht="20.100000000000001" customHeight="1" x14ac:dyDescent="0.2"/>
    <row r="237" ht="20.100000000000001" customHeight="1" x14ac:dyDescent="0.2"/>
    <row r="238" ht="20.100000000000001" customHeight="1" x14ac:dyDescent="0.2"/>
    <row r="239"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2025-12-15T11:12:00Z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